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8_{B4A622E8-39E7-4334-80C8-2A3DB15C761B}" xr6:coauthVersionLast="47" xr6:coauthVersionMax="47" xr10:uidLastSave="{00000000-0000-0000-0000-000000000000}"/>
  <bookViews>
    <workbookView xWindow="3465" yWindow="3465" windowWidth="21600" windowHeight="11385" xr2:uid="{00000000-000D-0000-FFFF-FFFF00000000}"/>
  </bookViews>
  <sheets>
    <sheet name="podrobný" sheetId="1" r:id="rId1"/>
    <sheet name="sumář" sheetId="2" r:id="rId2"/>
  </sheets>
  <definedNames>
    <definedName name="_xlnm._FilterDatabase" localSheetId="0" hidden="1">podrobný!$K$2:$N$2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2" l="1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D2" i="2"/>
  <c r="C2" i="2"/>
  <c r="G106" i="1"/>
  <c r="G147" i="1"/>
  <c r="H147" i="1"/>
  <c r="H132" i="1"/>
  <c r="G140" i="1"/>
  <c r="H140" i="1"/>
  <c r="G133" i="1"/>
  <c r="H133" i="1"/>
  <c r="G125" i="1"/>
  <c r="H125" i="1"/>
  <c r="H118" i="1"/>
  <c r="G118" i="1"/>
  <c r="H8" i="1"/>
  <c r="H112" i="1"/>
  <c r="H105" i="1"/>
  <c r="H99" i="1"/>
  <c r="H94" i="1"/>
  <c r="H89" i="1"/>
  <c r="H84" i="1"/>
  <c r="H79" i="1"/>
  <c r="H71" i="1"/>
  <c r="H70" i="1" s="1"/>
  <c r="H64" i="1"/>
  <c r="H63" i="1" s="1"/>
  <c r="H57" i="1"/>
  <c r="H51" i="1"/>
  <c r="H44" i="1"/>
  <c r="H38" i="1"/>
  <c r="H32" i="1"/>
  <c r="H26" i="1"/>
  <c r="H19" i="1"/>
  <c r="H13" i="1"/>
  <c r="H158" i="1"/>
  <c r="H153" i="1"/>
  <c r="H148" i="1"/>
  <c r="H142" i="1"/>
  <c r="H135" i="1"/>
  <c r="H127" i="1"/>
  <c r="H120" i="1"/>
  <c r="G45" i="1"/>
  <c r="I45" i="1" s="1"/>
  <c r="G29" i="1"/>
  <c r="I29" i="1" s="1"/>
  <c r="G167" i="1"/>
  <c r="I167" i="1" s="1"/>
  <c r="G166" i="1"/>
  <c r="I166" i="1" s="1"/>
  <c r="H163" i="1"/>
  <c r="G168" i="1"/>
  <c r="G9" i="1"/>
  <c r="I83" i="1"/>
  <c r="I78" i="1"/>
  <c r="H77" i="1" l="1"/>
  <c r="H7" i="1"/>
  <c r="H50" i="1"/>
  <c r="I168" i="1"/>
  <c r="G115" i="1" l="1"/>
  <c r="I115" i="1" s="1"/>
  <c r="G108" i="1"/>
  <c r="I108" i="1" s="1"/>
  <c r="G60" i="1"/>
  <c r="I60" i="1" s="1"/>
  <c r="G54" i="1"/>
  <c r="I54" i="1" s="1"/>
  <c r="G47" i="1"/>
  <c r="I47" i="1" s="1"/>
  <c r="G41" i="1"/>
  <c r="I41" i="1" s="1"/>
  <c r="G35" i="1"/>
  <c r="I35" i="1" s="1"/>
  <c r="I9" i="1"/>
  <c r="G165" i="1"/>
  <c r="I165" i="1" s="1"/>
  <c r="G164" i="1"/>
  <c r="G161" i="1"/>
  <c r="I161" i="1" s="1"/>
  <c r="G160" i="1"/>
  <c r="I160" i="1" s="1"/>
  <c r="G159" i="1"/>
  <c r="I159" i="1" s="1"/>
  <c r="G156" i="1"/>
  <c r="I156" i="1" s="1"/>
  <c r="G155" i="1"/>
  <c r="I155" i="1" s="1"/>
  <c r="G154" i="1"/>
  <c r="I154" i="1" s="1"/>
  <c r="G151" i="1"/>
  <c r="I151" i="1" s="1"/>
  <c r="G150" i="1"/>
  <c r="I150" i="1" s="1"/>
  <c r="G149" i="1"/>
  <c r="I149" i="1" s="1"/>
  <c r="G145" i="1"/>
  <c r="I145" i="1" s="1"/>
  <c r="G144" i="1"/>
  <c r="I144" i="1" s="1"/>
  <c r="G143" i="1"/>
  <c r="I143" i="1" s="1"/>
  <c r="G138" i="1"/>
  <c r="I138" i="1" s="1"/>
  <c r="G137" i="1"/>
  <c r="I137" i="1" s="1"/>
  <c r="G136" i="1"/>
  <c r="I136" i="1" s="1"/>
  <c r="G130" i="1"/>
  <c r="I130" i="1" s="1"/>
  <c r="G129" i="1"/>
  <c r="I129" i="1" s="1"/>
  <c r="G128" i="1"/>
  <c r="I128" i="1" s="1"/>
  <c r="G123" i="1"/>
  <c r="I123" i="1" s="1"/>
  <c r="G122" i="1"/>
  <c r="I122" i="1" s="1"/>
  <c r="G121" i="1"/>
  <c r="I121" i="1" s="1"/>
  <c r="G116" i="1"/>
  <c r="I116" i="1" s="1"/>
  <c r="G114" i="1"/>
  <c r="I114" i="1" s="1"/>
  <c r="G113" i="1"/>
  <c r="I113" i="1" s="1"/>
  <c r="G109" i="1"/>
  <c r="I109" i="1" s="1"/>
  <c r="G107" i="1"/>
  <c r="I107" i="1" s="1"/>
  <c r="I106" i="1"/>
  <c r="G102" i="1"/>
  <c r="I102" i="1" s="1"/>
  <c r="G101" i="1"/>
  <c r="I101" i="1" s="1"/>
  <c r="G100" i="1"/>
  <c r="I100" i="1" s="1"/>
  <c r="G97" i="1"/>
  <c r="I97" i="1" s="1"/>
  <c r="G96" i="1"/>
  <c r="I96" i="1" s="1"/>
  <c r="G95" i="1"/>
  <c r="I95" i="1" s="1"/>
  <c r="G92" i="1"/>
  <c r="I92" i="1" s="1"/>
  <c r="G91" i="1"/>
  <c r="I91" i="1" s="1"/>
  <c r="G90" i="1"/>
  <c r="I90" i="1" s="1"/>
  <c r="G87" i="1"/>
  <c r="I87" i="1" s="1"/>
  <c r="G86" i="1"/>
  <c r="I86" i="1" s="1"/>
  <c r="G85" i="1"/>
  <c r="I85" i="1" s="1"/>
  <c r="G82" i="1"/>
  <c r="I82" i="1" s="1"/>
  <c r="G81" i="1"/>
  <c r="I81" i="1" s="1"/>
  <c r="G80" i="1"/>
  <c r="I80" i="1" s="1"/>
  <c r="G74" i="1"/>
  <c r="I74" i="1" s="1"/>
  <c r="G73" i="1"/>
  <c r="I73" i="1" s="1"/>
  <c r="G72" i="1"/>
  <c r="I72" i="1" s="1"/>
  <c r="G67" i="1"/>
  <c r="I67" i="1" s="1"/>
  <c r="G66" i="1"/>
  <c r="I66" i="1" s="1"/>
  <c r="G65" i="1"/>
  <c r="I65" i="1" s="1"/>
  <c r="G61" i="1"/>
  <c r="I61" i="1" s="1"/>
  <c r="G59" i="1"/>
  <c r="I59" i="1" s="1"/>
  <c r="G58" i="1"/>
  <c r="I58" i="1" s="1"/>
  <c r="G55" i="1"/>
  <c r="I55" i="1" s="1"/>
  <c r="G53" i="1"/>
  <c r="I53" i="1" s="1"/>
  <c r="G52" i="1"/>
  <c r="I52" i="1" s="1"/>
  <c r="G48" i="1"/>
  <c r="I48" i="1" s="1"/>
  <c r="G46" i="1"/>
  <c r="I46" i="1" s="1"/>
  <c r="G42" i="1"/>
  <c r="I42" i="1" s="1"/>
  <c r="G40" i="1"/>
  <c r="I40" i="1" s="1"/>
  <c r="G39" i="1"/>
  <c r="I39" i="1" s="1"/>
  <c r="G36" i="1"/>
  <c r="I36" i="1" s="1"/>
  <c r="G34" i="1"/>
  <c r="I34" i="1" s="1"/>
  <c r="G33" i="1"/>
  <c r="I33" i="1" s="1"/>
  <c r="G30" i="1"/>
  <c r="I30" i="1" s="1"/>
  <c r="G28" i="1"/>
  <c r="I28" i="1" s="1"/>
  <c r="G27" i="1"/>
  <c r="I27" i="1" s="1"/>
  <c r="G22" i="1"/>
  <c r="I22" i="1" s="1"/>
  <c r="G21" i="1"/>
  <c r="I21" i="1" s="1"/>
  <c r="G20" i="1"/>
  <c r="I20" i="1" s="1"/>
  <c r="G16" i="1"/>
  <c r="I16" i="1" s="1"/>
  <c r="G15" i="1"/>
  <c r="I15" i="1" s="1"/>
  <c r="I14" i="1"/>
  <c r="I10" i="1"/>
  <c r="G11" i="1"/>
  <c r="I11" i="1" s="1"/>
  <c r="G163" i="1" l="1"/>
  <c r="I164" i="1"/>
  <c r="G32" i="1"/>
  <c r="G57" i="1"/>
  <c r="G64" i="1"/>
  <c r="G89" i="1"/>
  <c r="G105" i="1"/>
  <c r="G153" i="1"/>
  <c r="G19" i="1"/>
  <c r="G38" i="1"/>
  <c r="G44" i="1"/>
  <c r="G8" i="1"/>
  <c r="G112" i="1"/>
  <c r="G158" i="1"/>
  <c r="G51" i="1"/>
  <c r="G71" i="1"/>
  <c r="G84" i="1"/>
  <c r="G94" i="1"/>
  <c r="G148" i="1"/>
  <c r="L148" i="1" s="1"/>
  <c r="G79" i="1"/>
  <c r="G99" i="1"/>
  <c r="G120" i="1"/>
  <c r="G127" i="1"/>
  <c r="G135" i="1"/>
  <c r="G142" i="1"/>
  <c r="G26" i="1"/>
  <c r="G13" i="1"/>
  <c r="G77" i="1" l="1"/>
  <c r="G70" i="1"/>
  <c r="G63" i="1"/>
  <c r="G7" i="1"/>
  <c r="I135" i="1"/>
  <c r="I79" i="1"/>
  <c r="I158" i="1"/>
  <c r="I13" i="1"/>
  <c r="R13" i="1" s="1"/>
  <c r="I127" i="1"/>
  <c r="I148" i="1"/>
  <c r="I44" i="1"/>
  <c r="I153" i="1"/>
  <c r="I120" i="1"/>
  <c r="K71" i="1"/>
  <c r="I142" i="1"/>
  <c r="L163" i="1"/>
  <c r="I163" i="1"/>
  <c r="I112" i="1"/>
  <c r="I8" i="1"/>
  <c r="M105" i="1"/>
  <c r="I105" i="1"/>
  <c r="I99" i="1"/>
  <c r="I94" i="1"/>
  <c r="Q94" i="1" s="1"/>
  <c r="M89" i="1"/>
  <c r="I89" i="1"/>
  <c r="L84" i="1"/>
  <c r="I84" i="1"/>
  <c r="I38" i="1"/>
  <c r="I57" i="1"/>
  <c r="M32" i="1"/>
  <c r="I32" i="1"/>
  <c r="I51" i="1"/>
  <c r="M19" i="1"/>
  <c r="I19" i="1"/>
  <c r="I71" i="1"/>
  <c r="K64" i="1"/>
  <c r="I64" i="1"/>
  <c r="M26" i="1"/>
  <c r="M64" i="1"/>
  <c r="L153" i="1"/>
  <c r="L99" i="1"/>
  <c r="K19" i="1"/>
  <c r="L57" i="1"/>
  <c r="L112" i="1"/>
  <c r="L94" i="1"/>
  <c r="N153" i="1"/>
  <c r="N148" i="1"/>
  <c r="M57" i="1"/>
  <c r="L105" i="1"/>
  <c r="L32" i="1"/>
  <c r="K8" i="1"/>
  <c r="M38" i="1"/>
  <c r="L89" i="1"/>
  <c r="M8" i="1"/>
  <c r="M44" i="1"/>
  <c r="M71" i="1"/>
  <c r="M99" i="1"/>
  <c r="L142" i="1"/>
  <c r="L158" i="1"/>
  <c r="K51" i="1"/>
  <c r="N142" i="1"/>
  <c r="M94" i="1"/>
  <c r="N158" i="1"/>
  <c r="L44" i="1"/>
  <c r="M127" i="1"/>
  <c r="K38" i="1"/>
  <c r="M84" i="1"/>
  <c r="N163" i="1"/>
  <c r="N135" i="1"/>
  <c r="G50" i="1"/>
  <c r="M51" i="1"/>
  <c r="M79" i="1"/>
  <c r="L135" i="1"/>
  <c r="L79" i="1"/>
  <c r="M112" i="1"/>
  <c r="M120" i="1"/>
  <c r="L120" i="1"/>
  <c r="L127" i="1"/>
  <c r="K26" i="1"/>
  <c r="G25" i="1"/>
  <c r="K13" i="1"/>
  <c r="M13" i="1"/>
  <c r="I70" i="1" l="1"/>
  <c r="I63" i="1"/>
  <c r="R19" i="1"/>
  <c r="P19" i="1"/>
  <c r="S153" i="1"/>
  <c r="Q153" i="1"/>
  <c r="Q127" i="1"/>
  <c r="R127" i="1"/>
  <c r="R64" i="1"/>
  <c r="P64" i="1"/>
  <c r="R32" i="1"/>
  <c r="Q32" i="1"/>
  <c r="Q57" i="1"/>
  <c r="R57" i="1"/>
  <c r="R89" i="1"/>
  <c r="Q89" i="1"/>
  <c r="R94" i="1"/>
  <c r="Q112" i="1"/>
  <c r="R112" i="1"/>
  <c r="Q79" i="1"/>
  <c r="R79" i="1"/>
  <c r="R38" i="1"/>
  <c r="P38" i="1"/>
  <c r="Q99" i="1"/>
  <c r="R99" i="1"/>
  <c r="S163" i="1"/>
  <c r="Q163" i="1"/>
  <c r="S142" i="1"/>
  <c r="Q142" i="1"/>
  <c r="R120" i="1"/>
  <c r="Q120" i="1"/>
  <c r="S148" i="1"/>
  <c r="Q148" i="1"/>
  <c r="S158" i="1"/>
  <c r="Q158" i="1"/>
  <c r="R71" i="1"/>
  <c r="P71" i="1"/>
  <c r="P51" i="1"/>
  <c r="R51" i="1"/>
  <c r="Q84" i="1"/>
  <c r="R84" i="1"/>
  <c r="R105" i="1"/>
  <c r="Q105" i="1"/>
  <c r="Q44" i="1"/>
  <c r="R44" i="1"/>
  <c r="Q135" i="1"/>
  <c r="S135" i="1"/>
  <c r="P8" i="1"/>
  <c r="R8" i="1"/>
  <c r="P13" i="1"/>
  <c r="I133" i="1"/>
  <c r="I118" i="1"/>
  <c r="I140" i="1"/>
  <c r="I125" i="1"/>
  <c r="I147" i="1"/>
  <c r="I7" i="1"/>
  <c r="I77" i="1"/>
  <c r="I50" i="1"/>
  <c r="M4" i="1"/>
  <c r="L4" i="1"/>
  <c r="N4" i="1"/>
  <c r="G132" i="1"/>
  <c r="K4" i="1"/>
  <c r="G6" i="1"/>
  <c r="Q4" i="1" l="1"/>
  <c r="S4" i="1"/>
  <c r="I132" i="1"/>
  <c r="G5" i="1"/>
  <c r="G4" i="1" l="1"/>
  <c r="M3" i="1" l="1"/>
  <c r="G3" i="1"/>
  <c r="N3" i="1"/>
  <c r="L3" i="1"/>
  <c r="L1" i="1" s="1"/>
  <c r="I26" i="1"/>
  <c r="R26" i="1" s="1"/>
  <c r="R4" i="1" s="1"/>
  <c r="H25" i="1"/>
  <c r="H6" i="1" s="1"/>
  <c r="P26" i="1" l="1"/>
  <c r="P4" i="1" s="1"/>
  <c r="I6" i="1"/>
  <c r="H5" i="1"/>
  <c r="I25" i="1"/>
  <c r="I5" i="1" l="1"/>
  <c r="H4" i="1"/>
  <c r="I4" i="1" l="1"/>
  <c r="H3" i="1"/>
  <c r="I3" i="1" s="1"/>
  <c r="S3" i="1" l="1"/>
  <c r="R3" i="1"/>
  <c r="Q3" i="1"/>
  <c r="Q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0" authorId="0" shapeId="0" xr:uid="{EAA450D9-9300-418A-BAB7-CE233A9034B5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</text>
    </comment>
  </commentList>
</comments>
</file>

<file path=xl/sharedStrings.xml><?xml version="1.0" encoding="utf-8"?>
<sst xmlns="http://schemas.openxmlformats.org/spreadsheetml/2006/main" count="277" uniqueCount="202">
  <si>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</si>
  <si>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</si>
  <si>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</si>
  <si>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</si>
  <si>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</si>
  <si>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</si>
  <si>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</si>
  <si>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</si>
  <si>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</si>
  <si>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</si>
  <si>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</si>
  <si>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</si>
  <si>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</si>
  <si>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Pořízení služeb netvořící součást pořizovací ceny majetku</t>
  </si>
  <si>
    <t>1.1.1.3.2</t>
  </si>
  <si>
    <t>Studie proveditelnosti</t>
  </si>
  <si>
    <t>Příprava a realizace zadávacích a výběrových řízení</t>
  </si>
  <si>
    <t>1.1.1.4</t>
  </si>
  <si>
    <t>Povinná publicita</t>
  </si>
  <si>
    <t>Stavby, stavební práce (novostavby) - hlavní výdaj</t>
  </si>
  <si>
    <t>Stavby, stavební práce (novostavby) - vedlejší výdaj</t>
  </si>
  <si>
    <t>Demolice - hlavní výdaj</t>
  </si>
  <si>
    <t>Demolice - vedlejší výdaj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</si>
  <si>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</si>
  <si>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</si>
  <si>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</si>
  <si>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</si>
  <si>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</si>
  <si>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</si>
  <si>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</si>
  <si>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</si>
  <si>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Pořízení pozemku - hlavní výdaj</t>
  </si>
  <si>
    <t>Pořízení stavby - hlavní výdaj</t>
  </si>
  <si>
    <t>Pořízení stavby - vedlejší výdaj</t>
  </si>
  <si>
    <t>Projektová dokumentace - vedlejší výdaj</t>
  </si>
  <si>
    <t>Nezpůsobilé výdaje</t>
  </si>
  <si>
    <t>Úprava venkovních prostranství - hlavní výdaj</t>
  </si>
  <si>
    <t>Úprava venkovních prostranství - vedlejší výdaj</t>
  </si>
  <si>
    <t>Stavební práce (stavební úpravy stávajících objektů) - hlavní výdaj</t>
  </si>
  <si>
    <t>Stavební práce (stavební úpravy stávajících objektů) - vedlejší výdaj</t>
  </si>
  <si>
    <t>Inženýrská činnost - vedlejší výdaj</t>
  </si>
  <si>
    <t>Nákup práva stavby - hlavní výdaj</t>
  </si>
  <si>
    <t>Nákup práva stavby - vedlejší výdaj</t>
  </si>
  <si>
    <t>1.1.1.4.1</t>
  </si>
  <si>
    <t>1.1.1.4.2</t>
  </si>
  <si>
    <t>1.1.1.5</t>
  </si>
  <si>
    <t>1.1.1.5.1</t>
  </si>
  <si>
    <t>1.1.1.5.2</t>
  </si>
  <si>
    <t>1.1.1.6</t>
  </si>
  <si>
    <t>1.1.1.6.1</t>
  </si>
  <si>
    <t>1.1.1.6.2</t>
  </si>
  <si>
    <t>1.2</t>
  </si>
  <si>
    <t>Celkové způsobilé výdaje - investiční</t>
  </si>
  <si>
    <t>1.1.1.7</t>
  </si>
  <si>
    <t>1.1.1.7.1</t>
  </si>
  <si>
    <t>1.1.1.7.2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</si>
  <si>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</si>
  <si>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</si>
  <si>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</si>
  <si>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</si>
  <si>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</si>
  <si>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</si>
  <si>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</si>
  <si>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</si>
  <si>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</si>
  <si>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</si>
  <si>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</si>
  <si>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</si>
  <si>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>Projektová dokumentace - hlavní výdaj</t>
  </si>
  <si>
    <t>Autorský dozor - vedlejší výdaj</t>
  </si>
  <si>
    <t>Koordinátor BOZP -  vedlejší výdaj</t>
  </si>
  <si>
    <t>1.1.1.1.1.1</t>
  </si>
  <si>
    <t>1.1.1.1.1.2</t>
  </si>
  <si>
    <t>1.1.1.1.1.3</t>
  </si>
  <si>
    <t>1.1.1.1.2.1</t>
  </si>
  <si>
    <t>1.1.1.1.2.2</t>
  </si>
  <si>
    <t>1.1.1.1.2.3</t>
  </si>
  <si>
    <t>1.1.1.1.2.4</t>
  </si>
  <si>
    <t>1.1.1.2.1</t>
  </si>
  <si>
    <t>1.1.1.2.2</t>
  </si>
  <si>
    <t>1.1.1.5.3</t>
  </si>
  <si>
    <t>1.1.1.5.4</t>
  </si>
  <si>
    <t>1.1.1.5.6</t>
  </si>
  <si>
    <t>1.1.1.5.7</t>
  </si>
  <si>
    <t>1.1.1.5.8</t>
  </si>
  <si>
    <t>1.1.1.5.9</t>
  </si>
  <si>
    <t>1.1.1.5.10</t>
  </si>
  <si>
    <t>Technický dozor investora - vedlejší výdaj</t>
  </si>
  <si>
    <t>Energetický posudek, EIA, nezbytné odborné posudky - hlavní výdaj</t>
  </si>
  <si>
    <t>Energetický posudek, EIA, nezbytné odborné posudky - vedlejší výdaj</t>
  </si>
  <si>
    <t>Další průzkumy a posudky (statik, geolog, geodet, apod.) - hlavní výdaj</t>
  </si>
  <si>
    <t>Další průzkumy a posudky (statik, geolog, geodet, apod.) - vedlejší výdaj</t>
  </si>
  <si>
    <t>1.1.1.1.1.4</t>
  </si>
  <si>
    <t>1.1.1.1.1.5</t>
  </si>
  <si>
    <t>1.1.1.5.5</t>
  </si>
  <si>
    <t>1.1.1.1.1.1.1</t>
  </si>
  <si>
    <t>1.1.1.1.1.1.2</t>
  </si>
  <si>
    <t>1.1.1.1.1.2.1</t>
  </si>
  <si>
    <t>1.1.1.1.1.2.2</t>
  </si>
  <si>
    <t>měrná jednotka</t>
  </si>
  <si>
    <t>počet kusů</t>
  </si>
  <si>
    <t>1.1.1.1.1.4.1</t>
  </si>
  <si>
    <t>1.1.1.1.1.4.2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</si>
  <si>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</si>
  <si>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</si>
  <si>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jednotková cena</t>
  </si>
  <si>
    <r>
      <t xml:space="preserve">Úprava venkovních prostranství (vč. hřišť,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</si>
  <si>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</si>
  <si>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</si>
  <si>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1.1.1.1.2.2.1</t>
  </si>
  <si>
    <t>1.1.1.1.2.2.2</t>
  </si>
  <si>
    <t>1.1.1.2.1.1</t>
  </si>
  <si>
    <t>1.1.1.2.1.2</t>
  </si>
  <si>
    <t>1.1.1.1.2.3.1</t>
  </si>
  <si>
    <t>1.1.1.1.2.4.1</t>
  </si>
  <si>
    <t>1.1.1.1.2.3.2</t>
  </si>
  <si>
    <t>1.1.1.1.2.4.2</t>
  </si>
  <si>
    <t>1.1.1.2.2.1</t>
  </si>
  <si>
    <t>1.1.1.2.2.2</t>
  </si>
  <si>
    <t>1.1.1.3.1.1</t>
  </si>
  <si>
    <t>1.1.1.3.1.2</t>
  </si>
  <si>
    <t>1.1.1.4.1.1</t>
  </si>
  <si>
    <t>1.1.1.4.1.2</t>
  </si>
  <si>
    <r>
      <t>Zabezpečení výstavby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</si>
  <si>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Demolice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</si>
  <si>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1.1.1.5.2.1</t>
  </si>
  <si>
    <t>1.1.1.5.2.2</t>
  </si>
  <si>
    <t>1.1.1.5.3.1</t>
  </si>
  <si>
    <t>1.1.1.5.3.2</t>
  </si>
  <si>
    <t>1.1.1.5.4.1</t>
  </si>
  <si>
    <t>1.1.1.5.4.2</t>
  </si>
  <si>
    <t>1.1.1.5.5.1</t>
  </si>
  <si>
    <t>1.1.1.5.5.2</t>
  </si>
  <si>
    <t>1.1.1.5.6.1</t>
  </si>
  <si>
    <t>1.1.1.5.6.2</t>
  </si>
  <si>
    <t>1.1.1.5.8.1</t>
  </si>
  <si>
    <t>1.1.1.5.8.2</t>
  </si>
  <si>
    <t>1.1.1.5.10.1</t>
  </si>
  <si>
    <t>1.1.1.5.10.2</t>
  </si>
  <si>
    <t>1.1.1.6.2.1</t>
  </si>
  <si>
    <t>1.1.1.6.2.2</t>
  </si>
  <si>
    <t>1.1.1.7.2.1</t>
  </si>
  <si>
    <t>1.1.1.7.2.2</t>
  </si>
  <si>
    <r>
      <rPr>
        <b/>
        <sz val="11"/>
        <color rgb="FF0070C0"/>
        <rFont val="Calibri"/>
        <family val="2"/>
        <charset val="238"/>
      </rPr>
      <t>Stavební práce a nemovitosti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</si>
  <si>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</si>
  <si>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</si>
  <si>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</si>
  <si>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</si>
  <si>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</si>
  <si>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</si>
  <si>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</si>
  <si>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1.1.2.2.2.1</t>
  </si>
  <si>
    <t>1.1.2.2.2.2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</si>
  <si>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</si>
  <si>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</si>
  <si>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</si>
  <si>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</si>
  <si>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</si>
  <si>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</si>
  <si>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</si>
  <si>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</si>
  <si>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</si>
  <si>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r>
      <t xml:space="preserve">Stavební práce a nemovitosti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</si>
  <si>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</si>
  <si>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</si>
  <si>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Úprava venkovních prostranství (vč. hřišť, zatravnění a ozelenění, parkovišť, zpevněných ploch, oplocení) - investiční výdaj</t>
  </si>
  <si>
    <r>
      <t>Demolice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</si>
  <si>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Zabezpečení výstavby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</si>
  <si>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</si>
  <si>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</si>
  <si>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neinvestiční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</si>
  <si>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</si>
  <si>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</si>
  <si>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</si>
  <si>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t>cena</t>
  </si>
  <si>
    <t>hlavní výdaje</t>
  </si>
  <si>
    <t>vedlejší výdaje</t>
  </si>
  <si>
    <t>investiční výdaje</t>
  </si>
  <si>
    <t>neinvestiční výdaje</t>
  </si>
  <si>
    <t>Pořízení služeb netvořící součást pořizovací ceny majetku - vedlejší výdaj</t>
  </si>
  <si>
    <t>Studie proveditelnosti - vedlejší výdaj</t>
  </si>
  <si>
    <t>Příprava a realizace zadávacích a výběrových řízení - vedlejší výdaj</t>
  </si>
  <si>
    <t>Povinná publicita - vedlejší výdaj</t>
  </si>
  <si>
    <t>Podrobný položkový rozpočet</t>
  </si>
  <si>
    <t>Rozpad</t>
  </si>
  <si>
    <t>1.1.1.1.2.1.3</t>
  </si>
  <si>
    <t>1.1.1.1.2.2.3</t>
  </si>
  <si>
    <t>1.1.1.1.2.3.3</t>
  </si>
  <si>
    <t>1.1.1.1.2.4.3</t>
  </si>
  <si>
    <t>1.1.1.2.1.3</t>
  </si>
  <si>
    <t>1.1.1.2.2.3</t>
  </si>
  <si>
    <t>1.1.1.5.8.3</t>
  </si>
  <si>
    <t>1.1.1.5.10.3</t>
  </si>
  <si>
    <r>
      <t xml:space="preserve">Opatření na snížení energetické náročnosti budov 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</si>
  <si>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Opatření na snížení energetické náročnosti budov - hlavní výdaj</t>
  </si>
  <si>
    <t>Opatření na snížení energetické náročnosti budov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</si>
  <si>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</si>
  <si>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celková cena bez DPH</t>
  </si>
  <si>
    <t>DPH</t>
  </si>
  <si>
    <t>celková cena s DPH</t>
  </si>
  <si>
    <t>cena s DPH</t>
  </si>
  <si>
    <t>Rozpad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</si>
</sst>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family val="2"/>
      <charset val="238"/>
    </font>
    <font>
      <sz val="8"/>
      <color theme="0"/>
      <name val="Calibri"/>
      <family val="2"/>
      <charset val="238"/>
    </font>
    <font>
      <i/>
      <sz val="11"/>
      <color rgb="FF0070C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/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2" fillId="0" borderId="0" xfId="0" applyFont="1"/>
    <xf numFmtId="49" fontId="5" fillId="5" borderId="2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49" fontId="5" fillId="6" borderId="2" xfId="0" applyNumberFormat="1" applyFont="1" applyFill="1" applyBorder="1" applyAlignment="1">
      <alignment vertical="center"/>
    </xf>
    <xf numFmtId="0" fontId="5" fillId="6" borderId="2" xfId="0" applyFont="1" applyFill="1" applyBorder="1" applyAlignment="1">
      <alignment vertical="center" wrapText="1"/>
    </xf>
    <xf numFmtId="49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0" xfId="0" applyFont="1"/>
    <xf numFmtId="49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9" fontId="10" fillId="0" borderId="1" xfId="0" applyNumberFormat="1" applyFont="1" applyBorder="1" applyAlignment="1">
      <alignment vertical="center"/>
    </xf>
    <xf numFmtId="49" fontId="5" fillId="6" borderId="8" xfId="0" applyNumberFormat="1" applyFont="1" applyFill="1" applyBorder="1" applyAlignment="1">
      <alignment vertical="center"/>
    </xf>
    <xf numFmtId="0" fontId="5" fillId="6" borderId="8" xfId="0" applyFont="1" applyFill="1" applyBorder="1" applyAlignment="1">
      <alignment vertical="center" wrapText="1"/>
    </xf>
    <xf numFmtId="0" fontId="4" fillId="6" borderId="8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6" borderId="5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49" fontId="4" fillId="6" borderId="8" xfId="0" applyNumberFormat="1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 wrapText="1"/>
    </xf>
    <xf numFmtId="49" fontId="8" fillId="4" borderId="5" xfId="0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49" fontId="7" fillId="2" borderId="5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vertical="center" wrapText="1"/>
    </xf>
    <xf numFmtId="49" fontId="5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0" fontId="1" fillId="0" borderId="1" xfId="0" applyFont="1" applyBorder="1"/>
    <xf numFmtId="0" fontId="0" fillId="3" borderId="1" xfId="0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/>
    <xf numFmtId="49" fontId="13" fillId="2" borderId="1" xfId="0" applyNumberFormat="1" applyFont="1" applyFill="1" applyBorder="1" applyAlignment="1">
      <alignment vertical="center"/>
    </xf>
    <xf numFmtId="0" fontId="13" fillId="2" borderId="1" xfId="0" applyFont="1" applyFill="1" applyBorder="1"/>
    <xf numFmtId="49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/>
    <xf numFmtId="4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/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vertical="center"/>
    </xf>
    <xf numFmtId="49" fontId="0" fillId="6" borderId="1" xfId="0" applyNumberForma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164" fontId="1" fillId="0" borderId="1" xfId="0" applyNumberFormat="1" applyFont="1" applyBorder="1"/>
    <xf numFmtId="164" fontId="0" fillId="0" borderId="1" xfId="0" applyNumberFormat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0" fontId="15" fillId="0" borderId="0" xfId="0" applyFont="1" applyAlignment="1">
      <alignment vertical="top" wrapText="1"/>
    </xf>
    <xf numFmtId="0" fontId="4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10" fillId="0" borderId="2" xfId="0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8" fillId="3" borderId="2" xfId="0" applyNumberFormat="1" applyFont="1" applyFill="1" applyBorder="1" applyAlignment="1">
      <alignment vertical="center" wrapText="1"/>
    </xf>
    <xf numFmtId="2" fontId="8" fillId="4" borderId="5" xfId="0" applyNumberFormat="1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vertical="center" wrapText="1"/>
    </xf>
    <xf numFmtId="2" fontId="4" fillId="6" borderId="5" xfId="0" applyNumberFormat="1" applyFont="1" applyFill="1" applyBorder="1" applyAlignment="1">
      <alignment vertical="center" wrapText="1"/>
    </xf>
    <xf numFmtId="2" fontId="5" fillId="5" borderId="5" xfId="0" applyNumberFormat="1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2" fontId="4" fillId="0" borderId="8" xfId="0" applyNumberFormat="1" applyFont="1" applyBorder="1" applyAlignment="1">
      <alignment vertical="center"/>
    </xf>
    <xf numFmtId="2" fontId="5" fillId="5" borderId="2" xfId="0" applyNumberFormat="1" applyFont="1" applyFill="1" applyBorder="1" applyAlignment="1">
      <alignment vertical="center" wrapText="1"/>
    </xf>
    <xf numFmtId="2" fontId="5" fillId="6" borderId="2" xfId="0" applyNumberFormat="1" applyFont="1" applyFill="1" applyBorder="1" applyAlignment="1">
      <alignment vertical="center" wrapText="1"/>
    </xf>
    <xf numFmtId="2" fontId="4" fillId="0" borderId="7" xfId="0" applyNumberFormat="1" applyFont="1" applyBorder="1" applyAlignment="1">
      <alignment vertical="center"/>
    </xf>
    <xf numFmtId="2" fontId="0" fillId="0" borderId="2" xfId="0" applyNumberFormat="1" applyBorder="1" applyAlignment="1">
      <alignment vertical="center"/>
    </xf>
    <xf numFmtId="2" fontId="5" fillId="6" borderId="8" xfId="0" applyNumberFormat="1" applyFont="1" applyFill="1" applyBorder="1" applyAlignment="1">
      <alignment vertical="center" wrapText="1"/>
    </xf>
    <xf numFmtId="2" fontId="4" fillId="2" borderId="2" xfId="0" applyNumberFormat="1" applyFont="1" applyFill="1" applyBorder="1" applyAlignment="1">
      <alignment vertical="center" wrapText="1"/>
    </xf>
    <xf numFmtId="2" fontId="4" fillId="6" borderId="8" xfId="0" applyNumberFormat="1" applyFont="1" applyFill="1" applyBorder="1" applyAlignment="1">
      <alignment vertical="center" wrapText="1"/>
    </xf>
    <xf numFmtId="2" fontId="10" fillId="0" borderId="2" xfId="0" applyNumberFormat="1" applyFont="1" applyBorder="1" applyAlignment="1">
      <alignment vertical="center"/>
    </xf>
    <xf numFmtId="2" fontId="1" fillId="2" borderId="5" xfId="0" applyNumberFormat="1" applyFont="1" applyFill="1" applyBorder="1" applyAlignment="1">
      <alignment vertical="center" wrapText="1"/>
    </xf>
    <xf numFmtId="2" fontId="0" fillId="0" borderId="0" xfId="0" applyNumberFormat="1" applyAlignment="1">
      <alignment vertical="center"/>
    </xf>
    <xf numFmtId="2" fontId="0" fillId="0" borderId="0" xfId="0" applyNumberFormat="1"/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vertical="top" wrapText="1"/>
    </xf>
    <xf numFmtId="164" fontId="14" fillId="0" borderId="0" xfId="0" applyNumberFormat="1" applyFont="1" applyFill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0" fillId="0" borderId="0" xfId="0" applyBorder="1"/>
    <xf numFmtId="164" fontId="0" fillId="0" borderId="0" xfId="0" applyNumberFormat="1" applyBorder="1"/>
    <xf numFmtId="0" fontId="0" fillId="3" borderId="1" xfId="0" applyFill="1" applyBorder="1"/>
    <xf numFmtId="0" fontId="2" fillId="2" borderId="1" xfId="0" applyFont="1" applyFill="1" applyBorder="1"/>
    <xf numFmtId="0" fontId="0" fillId="0" borderId="3" xfId="0" applyBorder="1"/>
    <xf numFmtId="164" fontId="1" fillId="0" borderId="0" xfId="0" applyNumberFormat="1" applyFont="1" applyFill="1" applyBorder="1" applyAlignment="1">
      <alignment vertical="center" wrapText="1"/>
    </xf>
    <xf numFmtId="10" fontId="0" fillId="0" borderId="0" xfId="0" applyNumberFormat="1" applyBorder="1"/>
    <xf numFmtId="164" fontId="8" fillId="0" borderId="0" xfId="0" applyNumberFormat="1" applyFont="1" applyFill="1" applyBorder="1"/>
    <xf numFmtId="0" fontId="0" fillId="0" borderId="0" xfId="0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164" fontId="19" fillId="0" borderId="6" xfId="0" applyNumberFormat="1" applyFont="1" applyBorder="1" applyAlignment="1">
      <alignment vertical="center"/>
    </xf>
    <xf numFmtId="164" fontId="19" fillId="0" borderId="4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vertical="center"/>
    </xf>
    <xf numFmtId="164" fontId="8" fillId="3" borderId="8" xfId="0" applyNumberFormat="1" applyFont="1" applyFill="1" applyBorder="1" applyAlignment="1" applyProtection="1">
      <alignment vertical="center"/>
      <protection hidden="1"/>
    </xf>
    <xf numFmtId="164" fontId="8" fillId="4" borderId="9" xfId="0" applyNumberFormat="1" applyFont="1" applyFill="1" applyBorder="1" applyAlignment="1" applyProtection="1">
      <alignment vertical="center"/>
      <protection hidden="1"/>
    </xf>
    <xf numFmtId="164" fontId="6" fillId="2" borderId="9" xfId="0" applyNumberFormat="1" applyFont="1" applyFill="1" applyBorder="1" applyAlignment="1" applyProtection="1">
      <alignment vertical="center"/>
      <protection hidden="1"/>
    </xf>
    <xf numFmtId="164" fontId="4" fillId="6" borderId="9" xfId="0" applyNumberFormat="1" applyFont="1" applyFill="1" applyBorder="1" applyAlignment="1" applyProtection="1">
      <alignment vertical="center" wrapText="1"/>
      <protection hidden="1"/>
    </xf>
    <xf numFmtId="164" fontId="5" fillId="5" borderId="9" xfId="0" applyNumberFormat="1" applyFont="1" applyFill="1" applyBorder="1" applyAlignment="1" applyProtection="1">
      <alignment vertical="center" wrapText="1"/>
      <protection hidden="1"/>
    </xf>
    <xf numFmtId="164" fontId="4" fillId="0" borderId="9" xfId="0" applyNumberFormat="1" applyFont="1" applyBorder="1" applyAlignment="1" applyProtection="1">
      <alignment vertical="center"/>
      <protection hidden="1"/>
    </xf>
    <xf numFmtId="164" fontId="10" fillId="0" borderId="6" xfId="0" applyNumberFormat="1" applyFont="1" applyBorder="1" applyAlignment="1" applyProtection="1">
      <alignment vertical="center"/>
      <protection hidden="1"/>
    </xf>
    <xf numFmtId="164" fontId="10" fillId="0" borderId="1" xfId="0" applyNumberFormat="1" applyFont="1" applyBorder="1" applyAlignment="1" applyProtection="1">
      <alignment vertical="center"/>
      <protection hidden="1"/>
    </xf>
    <xf numFmtId="164" fontId="0" fillId="0" borderId="1" xfId="0" applyNumberFormat="1" applyBorder="1" applyAlignment="1" applyProtection="1">
      <alignment vertical="center"/>
      <protection hidden="1"/>
    </xf>
    <xf numFmtId="164" fontId="4" fillId="0" borderId="8" xfId="0" applyNumberFormat="1" applyFont="1" applyBorder="1" applyAlignment="1" applyProtection="1">
      <alignment vertical="center"/>
      <protection hidden="1"/>
    </xf>
    <xf numFmtId="164" fontId="5" fillId="5" borderId="8" xfId="0" applyNumberFormat="1" applyFont="1" applyFill="1" applyBorder="1" applyAlignment="1" applyProtection="1">
      <alignment vertical="center"/>
      <protection hidden="1"/>
    </xf>
    <xf numFmtId="164" fontId="4" fillId="0" borderId="6" xfId="0" applyNumberFormat="1" applyFont="1" applyBorder="1" applyAlignment="1" applyProtection="1">
      <alignment vertical="center"/>
      <protection hidden="1"/>
    </xf>
    <xf numFmtId="164" fontId="4" fillId="0" borderId="1" xfId="0" applyNumberFormat="1" applyFont="1" applyBorder="1" applyAlignment="1" applyProtection="1">
      <alignment vertical="center"/>
      <protection hidden="1"/>
    </xf>
    <xf numFmtId="164" fontId="5" fillId="6" borderId="8" xfId="0" applyNumberFormat="1" applyFont="1" applyFill="1" applyBorder="1" applyAlignment="1" applyProtection="1">
      <alignment vertical="center"/>
      <protection hidden="1"/>
    </xf>
    <xf numFmtId="164" fontId="4" fillId="0" borderId="5" xfId="0" applyNumberFormat="1" applyFont="1" applyBorder="1" applyAlignment="1" applyProtection="1">
      <alignment vertical="center"/>
      <protection hidden="1"/>
    </xf>
    <xf numFmtId="164" fontId="4" fillId="2" borderId="8" xfId="0" applyNumberFormat="1" applyFont="1" applyFill="1" applyBorder="1" applyAlignment="1" applyProtection="1">
      <alignment vertical="center"/>
      <protection hidden="1"/>
    </xf>
    <xf numFmtId="164" fontId="4" fillId="6" borderId="5" xfId="0" applyNumberFormat="1" applyFont="1" applyFill="1" applyBorder="1" applyAlignment="1" applyProtection="1">
      <alignment vertical="center"/>
      <protection hidden="1"/>
    </xf>
    <xf numFmtId="164" fontId="4" fillId="6" borderId="8" xfId="0" applyNumberFormat="1" applyFont="1" applyFill="1" applyBorder="1" applyAlignment="1" applyProtection="1">
      <alignment vertical="center"/>
      <protection hidden="1"/>
    </xf>
    <xf numFmtId="164" fontId="1" fillId="2" borderId="9" xfId="0" applyNumberFormat="1" applyFont="1" applyFill="1" applyBorder="1" applyAlignment="1" applyProtection="1">
      <alignment vertical="center"/>
      <protection hidden="1"/>
    </xf>
    <xf numFmtId="164" fontId="1" fillId="2" borderId="5" xfId="0" applyNumberFormat="1" applyFont="1" applyFill="1" applyBorder="1" applyAlignment="1" applyProtection="1">
      <alignment vertical="center"/>
      <protection hidden="1"/>
    </xf>
    <xf numFmtId="164" fontId="4" fillId="2" borderId="2" xfId="0" applyNumberFormat="1" applyFont="1" applyFill="1" applyBorder="1" applyAlignment="1" applyProtection="1">
      <alignment vertical="center"/>
      <protection hidden="1"/>
    </xf>
    <xf numFmtId="164" fontId="5" fillId="6" borderId="2" xfId="0" applyNumberFormat="1" applyFont="1" applyFill="1" applyBorder="1" applyAlignment="1" applyProtection="1">
      <alignment vertical="center"/>
      <protection hidden="1"/>
    </xf>
    <xf numFmtId="164" fontId="4" fillId="0" borderId="7" xfId="0" applyNumberFormat="1" applyFont="1" applyBorder="1" applyAlignment="1" applyProtection="1">
      <alignment vertical="center"/>
      <protection hidden="1"/>
    </xf>
    <xf numFmtId="164" fontId="4" fillId="0" borderId="2" xfId="0" applyNumberFormat="1" applyFont="1" applyBorder="1" applyAlignment="1" applyProtection="1">
      <alignment vertical="center"/>
      <protection hidden="1"/>
    </xf>
    <xf numFmtId="164" fontId="5" fillId="5" borderId="2" xfId="0" applyNumberFormat="1" applyFont="1" applyFill="1" applyBorder="1" applyAlignment="1" applyProtection="1">
      <alignment vertical="center"/>
      <protection hidden="1"/>
    </xf>
    <xf numFmtId="164" fontId="8" fillId="4" borderId="1" xfId="0" applyNumberFormat="1" applyFont="1" applyFill="1" applyBorder="1" applyProtection="1">
      <protection hidden="1"/>
    </xf>
    <xf numFmtId="164" fontId="0" fillId="0" borderId="1" xfId="0" applyNumberFormat="1" applyBorder="1" applyProtection="1">
      <protection hidden="1"/>
    </xf>
    <xf numFmtId="164" fontId="0" fillId="0" borderId="1" xfId="0" applyNumberFormat="1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164" fontId="0" fillId="2" borderId="1" xfId="0" applyNumberFormat="1" applyFill="1" applyBorder="1" applyProtection="1">
      <protection hidden="1"/>
    </xf>
    <xf numFmtId="10" fontId="0" fillId="0" borderId="1" xfId="0" applyNumberFormat="1" applyFill="1" applyBorder="1"/>
    <xf numFmtId="164" fontId="8" fillId="0" borderId="1" xfId="0" applyNumberFormat="1" applyFont="1" applyFill="1" applyBorder="1" applyProtection="1">
      <protection hidden="1"/>
    </xf>
    <xf numFmtId="164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vertical="center"/>
    </xf>
    <xf numFmtId="49" fontId="4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8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49" fontId="4" fillId="7" borderId="2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164" fontId="0" fillId="4" borderId="1" xfId="0" applyNumberFormat="1" applyFill="1" applyBorder="1" applyProtection="1">
      <protection hidden="1"/>
    </xf>
    <xf numFmtId="164" fontId="0" fillId="7" borderId="1" xfId="0" applyNumberFormat="1" applyFill="1" applyBorder="1" applyProtection="1">
      <protection hidden="1"/>
    </xf>
    <xf numFmtId="164" fontId="0" fillId="6" borderId="1" xfId="0" applyNumberFormat="1" applyFill="1" applyBorder="1" applyProtection="1">
      <protection hidden="1"/>
    </xf>
    <xf numFmtId="164" fontId="0" fillId="5" borderId="1" xfId="0" applyNumberFormat="1" applyFill="1" applyBorder="1" applyProtection="1">
      <protection hidden="1"/>
    </xf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2"/>
  <sheetViews>
    <sheetView tabSelected="1" topLeftCell="B1" zoomScale="90" zoomScaleNormal="90" workbookViewId="0">
      <pane xSplit="2" ySplit="2" topLeftCell="D3" activePane="bottomRight" state="frozen"/>
      <selection activeCell="B1" sqref="B1"/>
      <selection pane="topRight" activeCell="D1" sqref="D1"/>
      <selection pane="bottomLeft" activeCell="B3" sqref="B3"/>
      <selection pane="bottomRight" activeCell="H106" sqref="H106"/>
    </sheetView>
  </sheetViews>
  <sheetFormatPr defaultRowHeight="15" x14ac:dyDescent="0.25"/>
  <cols>
    <col min="1" max="1" width="3" hidden="1" customWidth="1"/>
    <col min="2" max="2" width="15" style="3" customWidth="1"/>
    <col min="3" max="3" width="52.140625" style="7" customWidth="1"/>
    <col min="4" max="4" width="20.140625" customWidth="1"/>
    <col min="5" max="5" width="17.85546875" style="9" customWidth="1"/>
    <col min="6" max="6" width="15" style="122" customWidth="1"/>
    <col min="7" max="9" width="19.140625" style="9" customWidth="1"/>
    <col min="10" max="10" width="8.140625" style="83" customWidth="1"/>
    <col min="11" max="11" width="20.140625" customWidth="1"/>
    <col min="12" max="12" width="19.140625" customWidth="1"/>
    <col min="13" max="13" width="19.42578125" customWidth="1"/>
    <col min="14" max="14" width="17.42578125" style="131" bestFit="1" customWidth="1"/>
    <col min="15" max="15" width="17.42578125" style="127" customWidth="1"/>
    <col min="16" max="16" width="15" customWidth="1"/>
    <col min="17" max="17" width="13.42578125" bestFit="1" customWidth="1"/>
    <col min="18" max="247" width="15" customWidth="1"/>
  </cols>
  <sheetData>
    <row r="1" spans="1:19" ht="30.6" customHeight="1" x14ac:dyDescent="0.25">
      <c r="B1" s="123" t="s">
        <v>183</v>
      </c>
      <c r="K1" s="123" t="s">
        <v>184</v>
      </c>
      <c r="L1" t="str">
        <f>IF(L3="","",IF(L3&gt;20%,"Upozornění: výše vedlejších výdajů přesahuje 20 % celkových způsobilých výdajů aktuálně vykázaných v rozpočtu",""))</f>
        <v/>
      </c>
      <c r="P1" s="123" t="s">
        <v>201</v>
      </c>
      <c r="Q1" t="str">
        <f>IF(Q3="","",IF(Q3&gt;20%,"Upozornění: výše vedlejších výdajů přesahuje 20 % celkových způsobilých výdajů aktuálně vykázaných v rozpočtu",""))</f>
        <v/>
      </c>
    </row>
    <row r="2" spans="1:19" ht="34.35" customHeight="1" x14ac:dyDescent="0.25">
      <c r="B2" s="2" t="s">
        <v>0</v>
      </c>
      <c r="C2" s="6" t="s">
        <v>1</v>
      </c>
      <c r="D2" s="6" t="s">
        <v>99</v>
      </c>
      <c r="E2" s="8" t="s">
        <v>105</v>
      </c>
      <c r="F2" s="99" t="s">
        <v>100</v>
      </c>
      <c r="G2" s="8" t="s">
        <v>197</v>
      </c>
      <c r="H2" s="8" t="s">
        <v>198</v>
      </c>
      <c r="I2" s="8" t="s">
        <v>199</v>
      </c>
      <c r="J2" s="125"/>
      <c r="K2" s="81" t="s">
        <v>175</v>
      </c>
      <c r="L2" s="81" t="s">
        <v>176</v>
      </c>
      <c r="M2" s="81" t="s">
        <v>177</v>
      </c>
      <c r="N2" s="81" t="s">
        <v>178</v>
      </c>
      <c r="O2" s="132"/>
      <c r="P2" s="81" t="s">
        <v>175</v>
      </c>
      <c r="Q2" s="81" t="s">
        <v>176</v>
      </c>
      <c r="R2" s="81" t="s">
        <v>177</v>
      </c>
      <c r="S2" s="81" t="s">
        <v>178</v>
      </c>
    </row>
    <row r="3" spans="1:19" ht="15.75" thickBot="1" x14ac:dyDescent="0.3">
      <c r="A3" s="17"/>
      <c r="B3" s="48" t="s">
        <v>2</v>
      </c>
      <c r="C3" s="49" t="s">
        <v>3</v>
      </c>
      <c r="D3" s="49"/>
      <c r="E3" s="49"/>
      <c r="F3" s="100"/>
      <c r="G3" s="140">
        <f>G4+G168</f>
        <v>0</v>
      </c>
      <c r="H3" s="140">
        <f>H4+H168</f>
        <v>0</v>
      </c>
      <c r="I3" s="140">
        <f t="shared" ref="I3:I9" si="0">G3+H3</f>
        <v>0</v>
      </c>
      <c r="K3" s="82"/>
      <c r="L3" s="82" t="str">
        <f>IFERROR(L4/$G$4,"")</f>
        <v/>
      </c>
      <c r="M3" s="82" t="str">
        <f t="shared" ref="M3:N3" si="1">IFERROR(M4/$G$4,"")</f>
        <v/>
      </c>
      <c r="N3" s="82" t="str">
        <f t="shared" si="1"/>
        <v/>
      </c>
      <c r="O3" s="133"/>
      <c r="P3" s="170"/>
      <c r="Q3" s="170" t="str">
        <f>IFERROR(Q4/$I$4,"")</f>
        <v/>
      </c>
      <c r="R3" s="170" t="str">
        <f>IFERROR(R4/$I$4,"")</f>
        <v/>
      </c>
      <c r="S3" s="170" t="str">
        <f>IFERROR(S4/$I$4,"")</f>
        <v/>
      </c>
    </row>
    <row r="4" spans="1:19" ht="16.5" thickTop="1" thickBot="1" x14ac:dyDescent="0.3">
      <c r="B4" s="50" t="s">
        <v>4</v>
      </c>
      <c r="C4" s="51" t="s">
        <v>5</v>
      </c>
      <c r="D4" s="51"/>
      <c r="E4" s="51"/>
      <c r="F4" s="101"/>
      <c r="G4" s="141">
        <f>G5+G132</f>
        <v>0</v>
      </c>
      <c r="H4" s="141">
        <f>H5+H132</f>
        <v>0</v>
      </c>
      <c r="I4" s="141">
        <f t="shared" si="0"/>
        <v>0</v>
      </c>
      <c r="K4" s="165">
        <f>SUM(K5:K167)</f>
        <v>0</v>
      </c>
      <c r="L4" s="165">
        <f>SUM(L5:L167)</f>
        <v>0</v>
      </c>
      <c r="M4" s="165">
        <f>SUM(M5:M167)</f>
        <v>0</v>
      </c>
      <c r="N4" s="165">
        <f>SUM(N5:N167)</f>
        <v>0</v>
      </c>
      <c r="O4" s="134"/>
      <c r="P4" s="171">
        <f>SUM(P5:P167)</f>
        <v>0</v>
      </c>
      <c r="Q4" s="171">
        <f>SUM(Q5:Q167)</f>
        <v>0</v>
      </c>
      <c r="R4" s="171">
        <f>SUM(R5:R167)</f>
        <v>0</v>
      </c>
      <c r="S4" s="171">
        <f>SUM(S5:S167)</f>
        <v>0</v>
      </c>
    </row>
    <row r="5" spans="1:19" ht="16.5" thickTop="1" thickBot="1" x14ac:dyDescent="0.3">
      <c r="B5" s="52" t="s">
        <v>6</v>
      </c>
      <c r="C5" s="53" t="s">
        <v>52</v>
      </c>
      <c r="D5" s="54"/>
      <c r="E5" s="54"/>
      <c r="F5" s="102"/>
      <c r="G5" s="142">
        <f>G6+G50+G63+G70+G77+G118+G125</f>
        <v>0</v>
      </c>
      <c r="H5" s="142">
        <f>H6+H50+H63+H70+H77+H118+H125</f>
        <v>0</v>
      </c>
      <c r="I5" s="142">
        <f t="shared" si="0"/>
        <v>0</v>
      </c>
      <c r="K5" s="10"/>
      <c r="L5" s="10"/>
      <c r="M5" s="10"/>
      <c r="N5" s="10"/>
      <c r="O5" s="128"/>
      <c r="P5" s="172"/>
      <c r="Q5" s="172"/>
      <c r="R5" s="172"/>
      <c r="S5" s="172"/>
    </row>
    <row r="6" spans="1:19" ht="16.5" thickTop="1" thickBot="1" x14ac:dyDescent="0.3">
      <c r="B6" s="40" t="s">
        <v>7</v>
      </c>
      <c r="C6" s="55" t="s">
        <v>143</v>
      </c>
      <c r="D6" s="42"/>
      <c r="E6" s="42"/>
      <c r="F6" s="103"/>
      <c r="G6" s="143">
        <f>G7+G25</f>
        <v>0</v>
      </c>
      <c r="H6" s="143">
        <f>H7+H25</f>
        <v>0</v>
      </c>
      <c r="I6" s="143">
        <f t="shared" si="0"/>
        <v>0</v>
      </c>
      <c r="K6" s="10"/>
      <c r="L6" s="10"/>
      <c r="M6" s="10"/>
      <c r="N6" s="10"/>
      <c r="O6" s="128"/>
      <c r="P6" s="172"/>
      <c r="Q6" s="172"/>
      <c r="R6" s="172"/>
      <c r="S6" s="172"/>
    </row>
    <row r="7" spans="1:19" ht="16.5" thickTop="1" thickBot="1" x14ac:dyDescent="0.3">
      <c r="B7" s="56" t="s">
        <v>8</v>
      </c>
      <c r="C7" s="57" t="s">
        <v>104</v>
      </c>
      <c r="D7" s="58"/>
      <c r="E7" s="58"/>
      <c r="F7" s="104"/>
      <c r="G7" s="144">
        <f>G8+G13+G19</f>
        <v>0</v>
      </c>
      <c r="H7" s="144">
        <f>H8+H13+H19</f>
        <v>0</v>
      </c>
      <c r="I7" s="144">
        <f t="shared" si="0"/>
        <v>0</v>
      </c>
      <c r="J7" s="124"/>
      <c r="K7" s="10"/>
      <c r="L7" s="10"/>
      <c r="M7" s="10"/>
      <c r="N7" s="10"/>
      <c r="P7" s="172"/>
      <c r="Q7" s="172"/>
      <c r="R7" s="172"/>
      <c r="S7" s="172"/>
    </row>
    <row r="8" spans="1:19" ht="21.6" customHeight="1" thickTop="1" thickBot="1" x14ac:dyDescent="0.3">
      <c r="B8" s="20" t="s">
        <v>71</v>
      </c>
      <c r="C8" s="21" t="s">
        <v>31</v>
      </c>
      <c r="D8" s="84"/>
      <c r="E8" s="85"/>
      <c r="F8" s="105"/>
      <c r="G8" s="145">
        <f>SUM(G9:G12)</f>
        <v>0</v>
      </c>
      <c r="H8" s="145">
        <f>SUM(H9:H12)</f>
        <v>0</v>
      </c>
      <c r="I8" s="145">
        <f t="shared" si="0"/>
        <v>0</v>
      </c>
      <c r="K8" s="166">
        <f>G8</f>
        <v>0</v>
      </c>
      <c r="L8" s="10"/>
      <c r="M8" s="166">
        <f>G8</f>
        <v>0</v>
      </c>
      <c r="N8" s="10"/>
      <c r="O8" s="128"/>
      <c r="P8" s="167">
        <f>I8</f>
        <v>0</v>
      </c>
      <c r="Q8" s="172"/>
      <c r="R8" s="167">
        <f>I8</f>
        <v>0</v>
      </c>
      <c r="S8" s="172"/>
    </row>
    <row r="9" spans="1:19" ht="15.75" thickTop="1" x14ac:dyDescent="0.25">
      <c r="B9" s="22" t="s">
        <v>95</v>
      </c>
      <c r="C9" s="23"/>
      <c r="D9" s="22"/>
      <c r="E9" s="86"/>
      <c r="F9" s="106"/>
      <c r="G9" s="86" t="str">
        <f>IF(F9="","",E9*F9)</f>
        <v/>
      </c>
      <c r="H9" s="86"/>
      <c r="I9" s="146" t="e">
        <f t="shared" si="0"/>
        <v>#VALUE!</v>
      </c>
      <c r="K9" s="1"/>
      <c r="L9" s="1"/>
      <c r="M9" s="1"/>
      <c r="N9" s="1"/>
      <c r="P9" s="173"/>
      <c r="Q9" s="173"/>
      <c r="R9" s="173"/>
      <c r="S9" s="173"/>
    </row>
    <row r="10" spans="1:19" x14ac:dyDescent="0.25">
      <c r="B10" s="11" t="s">
        <v>96</v>
      </c>
      <c r="C10" s="12"/>
      <c r="D10" s="11"/>
      <c r="E10" s="87"/>
      <c r="F10" s="107"/>
      <c r="G10" s="86"/>
      <c r="H10" s="87"/>
      <c r="I10" s="147">
        <f>G10+H10</f>
        <v>0</v>
      </c>
      <c r="K10" s="1"/>
      <c r="L10" s="1"/>
      <c r="M10" s="1"/>
      <c r="N10" s="1"/>
      <c r="P10" s="173"/>
      <c r="Q10" s="173"/>
      <c r="R10" s="173"/>
      <c r="S10" s="173"/>
    </row>
    <row r="11" spans="1:19" x14ac:dyDescent="0.25">
      <c r="B11" s="11"/>
      <c r="C11" s="12"/>
      <c r="D11" s="11"/>
      <c r="E11" s="87"/>
      <c r="F11" s="107"/>
      <c r="G11" s="86" t="str">
        <f t="shared" ref="G11" si="2">IF(F11="","",E11*F11)</f>
        <v/>
      </c>
      <c r="H11" s="87"/>
      <c r="I11" s="147" t="e">
        <f>G11+H11</f>
        <v>#VALUE!</v>
      </c>
      <c r="K11" s="1"/>
      <c r="L11" s="1"/>
      <c r="M11" s="1"/>
      <c r="N11" s="1"/>
      <c r="P11" s="173"/>
      <c r="Q11" s="173"/>
      <c r="R11" s="173"/>
      <c r="S11" s="173"/>
    </row>
    <row r="12" spans="1:19" ht="1.35" customHeight="1" x14ac:dyDescent="0.25">
      <c r="A12" s="184"/>
      <c r="B12" s="4"/>
      <c r="C12" s="5"/>
      <c r="D12" s="4"/>
      <c r="E12" s="80"/>
      <c r="F12" s="108"/>
      <c r="G12" s="80"/>
      <c r="H12" s="80"/>
      <c r="I12" s="148"/>
      <c r="K12" s="1"/>
      <c r="L12" s="1"/>
      <c r="M12" s="1"/>
      <c r="N12" s="1"/>
      <c r="P12" s="173"/>
      <c r="Q12" s="173"/>
      <c r="R12" s="173"/>
      <c r="S12" s="173"/>
    </row>
    <row r="13" spans="1:19" ht="21.6" customHeight="1" thickBot="1" x14ac:dyDescent="0.3">
      <c r="A13" s="184"/>
      <c r="B13" s="13" t="s">
        <v>72</v>
      </c>
      <c r="C13" s="14" t="s">
        <v>32</v>
      </c>
      <c r="D13" s="88"/>
      <c r="E13" s="89"/>
      <c r="F13" s="109"/>
      <c r="G13" s="149">
        <f>SUM(G14:G17)</f>
        <v>0</v>
      </c>
      <c r="H13" s="149">
        <f>SUM(H14:H17)</f>
        <v>0</v>
      </c>
      <c r="I13" s="149">
        <f>G13+H13</f>
        <v>0</v>
      </c>
      <c r="K13" s="166">
        <f>G13</f>
        <v>0</v>
      </c>
      <c r="L13" s="1"/>
      <c r="M13" s="166">
        <f>G13</f>
        <v>0</v>
      </c>
      <c r="N13" s="1"/>
      <c r="P13" s="167">
        <f>I13</f>
        <v>0</v>
      </c>
      <c r="Q13" s="173"/>
      <c r="R13" s="167">
        <f>I13</f>
        <v>0</v>
      </c>
      <c r="S13" s="173"/>
    </row>
    <row r="14" spans="1:19" ht="15.75" thickTop="1" x14ac:dyDescent="0.25">
      <c r="B14" s="15" t="s">
        <v>97</v>
      </c>
      <c r="C14" s="16"/>
      <c r="D14" s="15"/>
      <c r="E14" s="90"/>
      <c r="F14" s="110"/>
      <c r="G14" s="137"/>
      <c r="H14" s="86"/>
      <c r="I14" s="146">
        <f>G14+H14</f>
        <v>0</v>
      </c>
      <c r="K14" s="1"/>
      <c r="L14" s="1"/>
      <c r="M14" s="1"/>
      <c r="N14" s="1"/>
      <c r="P14" s="173"/>
      <c r="Q14" s="173"/>
      <c r="R14" s="173"/>
      <c r="S14" s="173"/>
    </row>
    <row r="15" spans="1:19" x14ac:dyDescent="0.25">
      <c r="B15" s="11" t="s">
        <v>98</v>
      </c>
      <c r="C15" s="12"/>
      <c r="D15" s="11"/>
      <c r="E15" s="87"/>
      <c r="F15" s="107"/>
      <c r="G15" s="137" t="str">
        <f t="shared" ref="G15:G16" si="3">IF(F15="","",E15*F15)</f>
        <v/>
      </c>
      <c r="H15" s="87"/>
      <c r="I15" s="147" t="e">
        <f>G15+H15</f>
        <v>#VALUE!</v>
      </c>
      <c r="K15" s="1"/>
      <c r="L15" s="1"/>
      <c r="M15" s="1"/>
      <c r="N15" s="1"/>
      <c r="P15" s="173"/>
      <c r="Q15" s="173"/>
      <c r="R15" s="173"/>
      <c r="S15" s="173"/>
    </row>
    <row r="16" spans="1:19" x14ac:dyDescent="0.25">
      <c r="B16" s="11"/>
      <c r="C16" s="12"/>
      <c r="D16" s="11"/>
      <c r="E16" s="87"/>
      <c r="F16" s="107"/>
      <c r="G16" s="137" t="str">
        <f t="shared" si="3"/>
        <v/>
      </c>
      <c r="H16" s="87"/>
      <c r="I16" s="147" t="e">
        <f>G16+H16</f>
        <v>#VALUE!</v>
      </c>
      <c r="K16" s="1"/>
      <c r="L16" s="1"/>
      <c r="M16" s="1"/>
      <c r="N16" s="1"/>
      <c r="P16" s="173"/>
      <c r="Q16" s="173"/>
      <c r="R16" s="173"/>
      <c r="S16" s="173"/>
    </row>
    <row r="17" spans="1:19" ht="1.35" customHeight="1" x14ac:dyDescent="0.25">
      <c r="A17" s="179"/>
      <c r="B17" s="4"/>
      <c r="C17" s="5"/>
      <c r="D17" s="4"/>
      <c r="E17" s="80"/>
      <c r="F17" s="108"/>
      <c r="G17" s="93"/>
      <c r="H17" s="80"/>
      <c r="I17" s="148"/>
      <c r="K17" s="1"/>
      <c r="L17" s="1"/>
      <c r="M17" s="1"/>
      <c r="N17" s="1"/>
      <c r="P17" s="173"/>
      <c r="Q17" s="173"/>
      <c r="R17" s="173"/>
      <c r="S17" s="173"/>
    </row>
    <row r="18" spans="1:19" ht="1.7" customHeight="1" x14ac:dyDescent="0.25">
      <c r="A18" s="185"/>
      <c r="B18" s="4"/>
      <c r="C18" s="5"/>
      <c r="D18" s="4"/>
      <c r="E18" s="80"/>
      <c r="F18" s="108"/>
      <c r="G18" s="93"/>
      <c r="H18" s="80"/>
      <c r="I18" s="148"/>
      <c r="K18" s="1"/>
      <c r="L18" s="1"/>
      <c r="M18" s="1"/>
      <c r="N18" s="1"/>
      <c r="P18" s="173"/>
      <c r="Q18" s="173"/>
      <c r="R18" s="173"/>
      <c r="S18" s="173"/>
    </row>
    <row r="19" spans="1:19" ht="21" customHeight="1" thickBot="1" x14ac:dyDescent="0.3">
      <c r="A19" s="185"/>
      <c r="B19" s="13" t="s">
        <v>92</v>
      </c>
      <c r="C19" s="14" t="s">
        <v>41</v>
      </c>
      <c r="D19" s="88"/>
      <c r="E19" s="89"/>
      <c r="F19" s="109"/>
      <c r="G19" s="163">
        <f>SUM(G20:G23)</f>
        <v>0</v>
      </c>
      <c r="H19" s="149">
        <f>SUM(H20:H23)</f>
        <v>0</v>
      </c>
      <c r="I19" s="149">
        <f>G19+H19</f>
        <v>0</v>
      </c>
      <c r="K19" s="166">
        <f>G19</f>
        <v>0</v>
      </c>
      <c r="L19" s="1"/>
      <c r="M19" s="166">
        <f>G19</f>
        <v>0</v>
      </c>
      <c r="N19" s="1"/>
      <c r="P19" s="167">
        <f>I19</f>
        <v>0</v>
      </c>
      <c r="Q19" s="173"/>
      <c r="R19" s="167">
        <f>I19</f>
        <v>0</v>
      </c>
      <c r="S19" s="173"/>
    </row>
    <row r="20" spans="1:19" ht="15.75" thickTop="1" x14ac:dyDescent="0.25">
      <c r="B20" s="15" t="s">
        <v>101</v>
      </c>
      <c r="C20" s="16"/>
      <c r="D20" s="15"/>
      <c r="E20" s="90"/>
      <c r="F20" s="110"/>
      <c r="G20" s="138" t="str">
        <f>IF(F20="","",E20*F20)</f>
        <v/>
      </c>
      <c r="H20" s="86"/>
      <c r="I20" s="146" t="e">
        <f>G20+H20</f>
        <v>#VALUE!</v>
      </c>
      <c r="K20" s="1"/>
      <c r="L20" s="1"/>
      <c r="M20" s="1"/>
      <c r="N20" s="1"/>
      <c r="P20" s="173"/>
      <c r="Q20" s="173"/>
      <c r="R20" s="173"/>
      <c r="S20" s="173"/>
    </row>
    <row r="21" spans="1:19" x14ac:dyDescent="0.25">
      <c r="B21" s="11" t="s">
        <v>102</v>
      </c>
      <c r="C21" s="12"/>
      <c r="D21" s="11"/>
      <c r="E21" s="87"/>
      <c r="F21" s="107"/>
      <c r="G21" s="137" t="str">
        <f t="shared" ref="G21:G22" si="4">IF(F21="","",E21*F21)</f>
        <v/>
      </c>
      <c r="H21" s="87"/>
      <c r="I21" s="147" t="e">
        <f>G21+H21</f>
        <v>#VALUE!</v>
      </c>
      <c r="K21" s="1"/>
      <c r="L21" s="1"/>
      <c r="M21" s="1"/>
      <c r="N21" s="1"/>
      <c r="P21" s="173"/>
      <c r="Q21" s="173"/>
      <c r="R21" s="173"/>
      <c r="S21" s="173"/>
    </row>
    <row r="22" spans="1:19" x14ac:dyDescent="0.25">
      <c r="B22" s="11"/>
      <c r="C22" s="12"/>
      <c r="D22" s="11"/>
      <c r="E22" s="87"/>
      <c r="F22" s="107"/>
      <c r="G22" s="137" t="str">
        <f t="shared" si="4"/>
        <v/>
      </c>
      <c r="H22" s="87"/>
      <c r="I22" s="147" t="e">
        <f>G22+H22</f>
        <v>#VALUE!</v>
      </c>
      <c r="K22" s="1"/>
      <c r="L22" s="1"/>
      <c r="M22" s="1"/>
      <c r="N22" s="1"/>
      <c r="P22" s="173"/>
      <c r="Q22" s="173"/>
      <c r="R22" s="173"/>
      <c r="S22" s="173"/>
    </row>
    <row r="23" spans="1:19" ht="1.7" customHeight="1" x14ac:dyDescent="0.25">
      <c r="A23" s="179"/>
      <c r="B23" s="4"/>
      <c r="C23" s="5"/>
      <c r="D23" s="4"/>
      <c r="E23" s="80"/>
      <c r="F23" s="108"/>
      <c r="G23" s="93"/>
      <c r="H23" s="80"/>
      <c r="I23" s="148"/>
      <c r="K23" s="1"/>
      <c r="L23" s="1"/>
      <c r="M23" s="1"/>
      <c r="N23" s="1"/>
      <c r="P23" s="173"/>
      <c r="Q23" s="173"/>
      <c r="R23" s="173"/>
      <c r="S23" s="173"/>
    </row>
    <row r="24" spans="1:19" ht="1.7" customHeight="1" x14ac:dyDescent="0.25">
      <c r="A24" s="183"/>
      <c r="B24" s="4"/>
      <c r="C24" s="5"/>
      <c r="D24" s="4"/>
      <c r="E24" s="80"/>
      <c r="F24" s="108"/>
      <c r="G24" s="93"/>
      <c r="H24" s="80"/>
      <c r="I24" s="148"/>
      <c r="K24" s="1"/>
      <c r="L24" s="1"/>
      <c r="M24" s="1"/>
      <c r="N24" s="1"/>
      <c r="P24" s="173"/>
      <c r="Q24" s="173"/>
      <c r="R24" s="173"/>
      <c r="S24" s="173"/>
    </row>
    <row r="25" spans="1:19" ht="15.75" thickBot="1" x14ac:dyDescent="0.3">
      <c r="A25" s="183"/>
      <c r="B25" s="18" t="s">
        <v>9</v>
      </c>
      <c r="C25" s="19" t="s">
        <v>103</v>
      </c>
      <c r="D25" s="19"/>
      <c r="E25" s="19"/>
      <c r="F25" s="112"/>
      <c r="G25" s="164">
        <f>G26+G32+G38+G44</f>
        <v>0</v>
      </c>
      <c r="H25" s="150">
        <f>H26+H32+H38+H44</f>
        <v>0</v>
      </c>
      <c r="I25" s="150">
        <f>G25+H25</f>
        <v>0</v>
      </c>
      <c r="K25" s="1"/>
      <c r="L25" s="1"/>
      <c r="M25" s="1"/>
      <c r="N25" s="1"/>
      <c r="P25" s="173"/>
      <c r="Q25" s="173"/>
      <c r="R25" s="173"/>
      <c r="S25" s="173"/>
    </row>
    <row r="26" spans="1:19" ht="21" customHeight="1" thickTop="1" thickBot="1" x14ac:dyDescent="0.3">
      <c r="A26" s="17"/>
      <c r="B26" s="20" t="s">
        <v>74</v>
      </c>
      <c r="C26" s="21" t="s">
        <v>19</v>
      </c>
      <c r="D26" s="84"/>
      <c r="E26" s="85"/>
      <c r="F26" s="105"/>
      <c r="G26" s="154">
        <f>SUM(G27:G31)</f>
        <v>0</v>
      </c>
      <c r="H26" s="145">
        <f>SUM(H27:H31)</f>
        <v>0</v>
      </c>
      <c r="I26" s="145">
        <f>G26+H26</f>
        <v>0</v>
      </c>
      <c r="K26" s="166">
        <f>G26</f>
        <v>0</v>
      </c>
      <c r="L26" s="1"/>
      <c r="M26" s="166">
        <f>G26</f>
        <v>0</v>
      </c>
      <c r="N26" s="1"/>
      <c r="P26" s="167">
        <f>I26</f>
        <v>0</v>
      </c>
      <c r="Q26" s="173"/>
      <c r="R26" s="167">
        <f>I26</f>
        <v>0</v>
      </c>
      <c r="S26" s="173"/>
    </row>
    <row r="27" spans="1:19" ht="15.75" thickTop="1" x14ac:dyDescent="0.25">
      <c r="B27" s="22" t="s">
        <v>107</v>
      </c>
      <c r="C27" s="23"/>
      <c r="D27" s="22"/>
      <c r="E27" s="86"/>
      <c r="F27" s="106"/>
      <c r="G27" s="90" t="str">
        <f>IF(F27="","",E27*F27)</f>
        <v/>
      </c>
      <c r="H27" s="86"/>
      <c r="I27" s="146" t="e">
        <f>G27+H27</f>
        <v>#VALUE!</v>
      </c>
      <c r="K27" s="1"/>
      <c r="L27" s="1"/>
      <c r="M27" s="1"/>
      <c r="N27" s="1"/>
      <c r="P27" s="173"/>
      <c r="Q27" s="173"/>
      <c r="R27" s="173"/>
      <c r="S27" s="173"/>
    </row>
    <row r="28" spans="1:19" x14ac:dyDescent="0.25">
      <c r="B28" s="11" t="s">
        <v>108</v>
      </c>
      <c r="C28" s="12"/>
      <c r="D28" s="11"/>
      <c r="E28" s="87"/>
      <c r="F28" s="107"/>
      <c r="G28" s="137" t="str">
        <f t="shared" ref="G28:G30" si="5">IF(F28="","",E28*F28)</f>
        <v/>
      </c>
      <c r="H28" s="87"/>
      <c r="I28" s="147" t="e">
        <f>G28+H28</f>
        <v>#VALUE!</v>
      </c>
      <c r="K28" s="1"/>
      <c r="L28" s="1"/>
      <c r="M28" s="1"/>
      <c r="N28" s="1"/>
      <c r="P28" s="173"/>
      <c r="Q28" s="173"/>
      <c r="R28" s="173"/>
      <c r="S28" s="173"/>
    </row>
    <row r="29" spans="1:19" x14ac:dyDescent="0.25">
      <c r="B29" s="22" t="s">
        <v>185</v>
      </c>
      <c r="C29" s="12"/>
      <c r="D29" s="11"/>
      <c r="E29" s="87"/>
      <c r="F29" s="107"/>
      <c r="G29" s="137" t="str">
        <f t="shared" si="5"/>
        <v/>
      </c>
      <c r="H29" s="87"/>
      <c r="I29" s="147" t="e">
        <f t="shared" ref="I29:I30" si="6">G29+H29</f>
        <v>#VALUE!</v>
      </c>
      <c r="K29" s="1"/>
      <c r="L29" s="1"/>
      <c r="M29" s="1"/>
      <c r="N29" s="1"/>
      <c r="P29" s="173"/>
      <c r="Q29" s="173"/>
      <c r="R29" s="173"/>
      <c r="S29" s="173"/>
    </row>
    <row r="30" spans="1:19" x14ac:dyDescent="0.25">
      <c r="B30" s="11"/>
      <c r="C30" s="12"/>
      <c r="D30" s="11"/>
      <c r="E30" s="87"/>
      <c r="F30" s="107"/>
      <c r="G30" s="137" t="str">
        <f t="shared" si="5"/>
        <v/>
      </c>
      <c r="H30" s="87"/>
      <c r="I30" s="147" t="e">
        <f t="shared" si="6"/>
        <v>#VALUE!</v>
      </c>
      <c r="K30" s="1"/>
      <c r="L30" s="1"/>
      <c r="M30" s="1"/>
      <c r="N30" s="1"/>
      <c r="P30" s="173"/>
      <c r="Q30" s="173"/>
      <c r="R30" s="173"/>
      <c r="S30" s="173"/>
    </row>
    <row r="31" spans="1:19" ht="1.7" customHeight="1" x14ac:dyDescent="0.25">
      <c r="A31" s="183"/>
      <c r="B31" s="4"/>
      <c r="C31" s="5"/>
      <c r="D31" s="4"/>
      <c r="E31" s="80"/>
      <c r="F31" s="108"/>
      <c r="G31" s="93"/>
      <c r="H31" s="80"/>
      <c r="I31" s="148"/>
      <c r="K31" s="1"/>
      <c r="L31" s="1"/>
      <c r="M31" s="1"/>
      <c r="N31" s="1"/>
      <c r="P31" s="173"/>
      <c r="Q31" s="173"/>
      <c r="R31" s="173"/>
      <c r="S31" s="173"/>
    </row>
    <row r="32" spans="1:19" ht="21.6" customHeight="1" thickBot="1" x14ac:dyDescent="0.3">
      <c r="A32" s="183"/>
      <c r="B32" s="182" t="s">
        <v>75</v>
      </c>
      <c r="C32" s="181" t="s">
        <v>20</v>
      </c>
      <c r="D32" s="88"/>
      <c r="E32" s="89"/>
      <c r="F32" s="109"/>
      <c r="G32" s="163">
        <f>SUM(G33:G37)</f>
        <v>0</v>
      </c>
      <c r="H32" s="149">
        <f>SUM(H33:H37)</f>
        <v>0</v>
      </c>
      <c r="I32" s="149">
        <f>G32+H32</f>
        <v>0</v>
      </c>
      <c r="K32" s="1"/>
      <c r="L32" s="166">
        <f>G32</f>
        <v>0</v>
      </c>
      <c r="M32" s="166">
        <f>G32</f>
        <v>0</v>
      </c>
      <c r="N32" s="1"/>
      <c r="P32" s="173"/>
      <c r="Q32" s="167">
        <f>I32</f>
        <v>0</v>
      </c>
      <c r="R32" s="167">
        <f>I32</f>
        <v>0</v>
      </c>
      <c r="S32" s="173"/>
    </row>
    <row r="33" spans="1:19" ht="15.75" thickTop="1" x14ac:dyDescent="0.25">
      <c r="B33" s="15" t="s">
        <v>109</v>
      </c>
      <c r="C33" s="16"/>
      <c r="D33" s="15"/>
      <c r="E33" s="90"/>
      <c r="F33" s="110"/>
      <c r="G33" s="138" t="str">
        <f>IF(F33="","",E33*F33)</f>
        <v/>
      </c>
      <c r="H33" s="86"/>
      <c r="I33" s="146" t="e">
        <f>G33+H33</f>
        <v>#VALUE!</v>
      </c>
      <c r="K33" s="1"/>
      <c r="L33" s="1"/>
      <c r="M33" s="1"/>
      <c r="N33" s="1"/>
      <c r="P33" s="173"/>
      <c r="Q33" s="173"/>
      <c r="R33" s="173"/>
      <c r="S33" s="173"/>
    </row>
    <row r="34" spans="1:19" x14ac:dyDescent="0.25">
      <c r="B34" s="11" t="s">
        <v>110</v>
      </c>
      <c r="C34" s="12"/>
      <c r="D34" s="11"/>
      <c r="E34" s="87"/>
      <c r="F34" s="107"/>
      <c r="G34" s="137" t="str">
        <f t="shared" ref="G34:G36" si="7">IF(F34="","",E34*F34)</f>
        <v/>
      </c>
      <c r="H34" s="87"/>
      <c r="I34" s="147" t="e">
        <f t="shared" ref="I34:I36" si="8">G34+H34</f>
        <v>#VALUE!</v>
      </c>
      <c r="K34" s="1"/>
      <c r="L34" s="1"/>
      <c r="M34" s="1"/>
      <c r="N34" s="1"/>
      <c r="P34" s="173"/>
      <c r="Q34" s="173"/>
      <c r="R34" s="173"/>
      <c r="S34" s="173"/>
    </row>
    <row r="35" spans="1:19" x14ac:dyDescent="0.25">
      <c r="B35" s="11" t="s">
        <v>186</v>
      </c>
      <c r="C35" s="12"/>
      <c r="D35" s="11"/>
      <c r="E35" s="87"/>
      <c r="F35" s="107"/>
      <c r="G35" s="137" t="str">
        <f t="shared" si="7"/>
        <v/>
      </c>
      <c r="H35" s="87"/>
      <c r="I35" s="147" t="e">
        <f t="shared" si="8"/>
        <v>#VALUE!</v>
      </c>
      <c r="K35" s="1"/>
      <c r="L35" s="1"/>
      <c r="M35" s="1"/>
      <c r="N35" s="1"/>
      <c r="P35" s="173"/>
      <c r="Q35" s="173"/>
      <c r="R35" s="173"/>
      <c r="S35" s="173"/>
    </row>
    <row r="36" spans="1:19" x14ac:dyDescent="0.25">
      <c r="B36" s="11"/>
      <c r="C36" s="12"/>
      <c r="D36" s="11"/>
      <c r="E36" s="87"/>
      <c r="F36" s="107"/>
      <c r="G36" s="137" t="str">
        <f t="shared" si="7"/>
        <v/>
      </c>
      <c r="H36" s="87"/>
      <c r="I36" s="147" t="e">
        <f t="shared" si="8"/>
        <v>#VALUE!</v>
      </c>
      <c r="K36" s="1"/>
      <c r="L36" s="1"/>
      <c r="M36" s="1"/>
      <c r="N36" s="1"/>
      <c r="P36" s="173"/>
      <c r="Q36" s="173"/>
      <c r="R36" s="173"/>
      <c r="S36" s="173"/>
    </row>
    <row r="37" spans="1:19" ht="1.7" customHeight="1" x14ac:dyDescent="0.25">
      <c r="A37" s="183"/>
      <c r="B37" s="4"/>
      <c r="C37" s="5"/>
      <c r="D37" s="4"/>
      <c r="E37" s="80"/>
      <c r="F37" s="108"/>
      <c r="G37" s="93"/>
      <c r="H37" s="80"/>
      <c r="I37" s="148"/>
      <c r="K37" s="1"/>
      <c r="L37" s="1"/>
      <c r="M37" s="1"/>
      <c r="N37" s="1"/>
      <c r="P37" s="173"/>
      <c r="Q37" s="173"/>
      <c r="R37" s="173"/>
      <c r="S37" s="173"/>
    </row>
    <row r="38" spans="1:19" ht="30.75" thickBot="1" x14ac:dyDescent="0.3">
      <c r="A38" s="183"/>
      <c r="B38" s="13" t="s">
        <v>76</v>
      </c>
      <c r="C38" s="14" t="s">
        <v>38</v>
      </c>
      <c r="D38" s="88"/>
      <c r="E38" s="89"/>
      <c r="F38" s="109"/>
      <c r="G38" s="163">
        <f>SUM(G39:G43)</f>
        <v>0</v>
      </c>
      <c r="H38" s="149">
        <f>SUM(H39:H43)</f>
        <v>0</v>
      </c>
      <c r="I38" s="149">
        <f>G38+H38</f>
        <v>0</v>
      </c>
      <c r="K38" s="166">
        <f>G38</f>
        <v>0</v>
      </c>
      <c r="L38" s="1"/>
      <c r="M38" s="166">
        <f>G38</f>
        <v>0</v>
      </c>
      <c r="N38" s="1"/>
      <c r="P38" s="167">
        <f>I38</f>
        <v>0</v>
      </c>
      <c r="Q38" s="173"/>
      <c r="R38" s="167">
        <f>I38</f>
        <v>0</v>
      </c>
      <c r="S38" s="173"/>
    </row>
    <row r="39" spans="1:19" ht="15.75" thickTop="1" x14ac:dyDescent="0.25">
      <c r="B39" s="15" t="s">
        <v>113</v>
      </c>
      <c r="C39" s="16"/>
      <c r="D39" s="15"/>
      <c r="E39" s="90"/>
      <c r="F39" s="110"/>
      <c r="G39" s="138" t="str">
        <f>IF(F39="","",E39*F39)</f>
        <v/>
      </c>
      <c r="H39" s="86"/>
      <c r="I39" s="146" t="e">
        <f>G39+H39</f>
        <v>#VALUE!</v>
      </c>
      <c r="K39" s="1"/>
      <c r="L39" s="1"/>
      <c r="M39" s="1"/>
      <c r="N39" s="1"/>
      <c r="P39" s="173"/>
      <c r="Q39" s="173"/>
      <c r="R39" s="173"/>
      <c r="S39" s="173"/>
    </row>
    <row r="40" spans="1:19" x14ac:dyDescent="0.25">
      <c r="B40" s="11" t="s">
        <v>115</v>
      </c>
      <c r="C40" s="12"/>
      <c r="D40" s="11"/>
      <c r="E40" s="87"/>
      <c r="F40" s="107"/>
      <c r="G40" s="137" t="str">
        <f t="shared" ref="G40:G42" si="9">IF(F40="","",E40*F40)</f>
        <v/>
      </c>
      <c r="H40" s="87"/>
      <c r="I40" s="147" t="e">
        <f t="shared" ref="I40:I42" si="10">G40+H40</f>
        <v>#VALUE!</v>
      </c>
      <c r="K40" s="1"/>
      <c r="L40" s="1"/>
      <c r="M40" s="1"/>
      <c r="N40" s="1"/>
      <c r="P40" s="173"/>
      <c r="Q40" s="173"/>
      <c r="R40" s="173"/>
      <c r="S40" s="173"/>
    </row>
    <row r="41" spans="1:19" x14ac:dyDescent="0.25">
      <c r="B41" s="11" t="s">
        <v>187</v>
      </c>
      <c r="C41" s="12"/>
      <c r="D41" s="11"/>
      <c r="E41" s="87"/>
      <c r="F41" s="107"/>
      <c r="G41" s="137" t="str">
        <f t="shared" si="9"/>
        <v/>
      </c>
      <c r="H41" s="87"/>
      <c r="I41" s="147" t="e">
        <f t="shared" si="10"/>
        <v>#VALUE!</v>
      </c>
      <c r="K41" s="1"/>
      <c r="L41" s="1"/>
      <c r="M41" s="1"/>
      <c r="N41" s="1"/>
      <c r="P41" s="173"/>
      <c r="Q41" s="173"/>
      <c r="R41" s="173"/>
      <c r="S41" s="173"/>
    </row>
    <row r="42" spans="1:19" x14ac:dyDescent="0.25">
      <c r="B42" s="11"/>
      <c r="C42" s="12"/>
      <c r="D42" s="11"/>
      <c r="E42" s="87"/>
      <c r="F42" s="107"/>
      <c r="G42" s="137" t="str">
        <f t="shared" si="9"/>
        <v/>
      </c>
      <c r="H42" s="87"/>
      <c r="I42" s="147" t="e">
        <f t="shared" si="10"/>
        <v>#VALUE!</v>
      </c>
      <c r="K42" s="1"/>
      <c r="L42" s="1"/>
      <c r="M42" s="1"/>
      <c r="N42" s="1"/>
      <c r="P42" s="173"/>
      <c r="Q42" s="173"/>
      <c r="R42" s="173"/>
      <c r="S42" s="173"/>
    </row>
    <row r="43" spans="1:19" ht="1.35" customHeight="1" x14ac:dyDescent="0.25">
      <c r="A43" s="183"/>
      <c r="B43" s="4"/>
      <c r="C43" s="5"/>
      <c r="D43" s="4"/>
      <c r="E43" s="80"/>
      <c r="F43" s="108"/>
      <c r="G43" s="93"/>
      <c r="H43" s="80"/>
      <c r="I43" s="148"/>
      <c r="K43" s="1"/>
      <c r="L43" s="1"/>
      <c r="M43" s="1"/>
      <c r="N43" s="1"/>
      <c r="P43" s="173"/>
      <c r="Q43" s="173"/>
      <c r="R43" s="173"/>
      <c r="S43" s="173"/>
    </row>
    <row r="44" spans="1:19" ht="30.75" thickBot="1" x14ac:dyDescent="0.3">
      <c r="A44" s="183"/>
      <c r="B44" s="177" t="s">
        <v>77</v>
      </c>
      <c r="C44" s="180" t="s">
        <v>39</v>
      </c>
      <c r="D44" s="91"/>
      <c r="E44" s="92"/>
      <c r="F44" s="111"/>
      <c r="G44" s="149">
        <f>SUM(G45:G49)</f>
        <v>0</v>
      </c>
      <c r="H44" s="149">
        <f>SUM(H45:H49)</f>
        <v>0</v>
      </c>
      <c r="I44" s="149">
        <f>G44+H44</f>
        <v>0</v>
      </c>
      <c r="K44" s="1"/>
      <c r="L44" s="166">
        <f>G44</f>
        <v>0</v>
      </c>
      <c r="M44" s="166">
        <f>G44</f>
        <v>0</v>
      </c>
      <c r="N44" s="1"/>
      <c r="P44" s="173"/>
      <c r="Q44" s="167">
        <f>I44</f>
        <v>0</v>
      </c>
      <c r="R44" s="167">
        <f>I44</f>
        <v>0</v>
      </c>
      <c r="S44" s="173"/>
    </row>
    <row r="45" spans="1:19" ht="15.75" thickTop="1" x14ac:dyDescent="0.25">
      <c r="B45" s="22" t="s">
        <v>114</v>
      </c>
      <c r="C45" s="23"/>
      <c r="D45" s="22"/>
      <c r="E45" s="86"/>
      <c r="F45" s="106"/>
      <c r="G45" s="137" t="str">
        <f t="shared" ref="G45:G48" si="11">IF(F45="","",E45*F45)</f>
        <v/>
      </c>
      <c r="H45" s="86"/>
      <c r="I45" s="151" t="e">
        <f t="shared" ref="I45:I48" si="12">G45+H45</f>
        <v>#VALUE!</v>
      </c>
      <c r="K45" s="1"/>
      <c r="L45" s="1"/>
      <c r="M45" s="1"/>
      <c r="N45" s="1"/>
      <c r="P45" s="173"/>
      <c r="Q45" s="173"/>
      <c r="R45" s="173"/>
      <c r="S45" s="173"/>
    </row>
    <row r="46" spans="1:19" x14ac:dyDescent="0.25">
      <c r="B46" s="11" t="s">
        <v>116</v>
      </c>
      <c r="C46" s="12"/>
      <c r="D46" s="11"/>
      <c r="E46" s="87"/>
      <c r="F46" s="107"/>
      <c r="G46" s="137" t="str">
        <f t="shared" si="11"/>
        <v/>
      </c>
      <c r="H46" s="87"/>
      <c r="I46" s="152" t="e">
        <f t="shared" si="12"/>
        <v>#VALUE!</v>
      </c>
      <c r="K46" s="1"/>
      <c r="L46" s="1"/>
      <c r="M46" s="1"/>
      <c r="N46" s="1"/>
      <c r="P46" s="173"/>
      <c r="Q46" s="173"/>
      <c r="R46" s="173"/>
      <c r="S46" s="173"/>
    </row>
    <row r="47" spans="1:19" x14ac:dyDescent="0.25">
      <c r="B47" s="11" t="s">
        <v>188</v>
      </c>
      <c r="C47" s="12"/>
      <c r="D47" s="11"/>
      <c r="E47" s="87"/>
      <c r="F47" s="107"/>
      <c r="G47" s="137" t="str">
        <f t="shared" ref="G47" si="13">IF(F47="","",E47*F47)</f>
        <v/>
      </c>
      <c r="H47" s="87"/>
      <c r="I47" s="152" t="e">
        <f t="shared" si="12"/>
        <v>#VALUE!</v>
      </c>
      <c r="K47" s="1"/>
      <c r="L47" s="1"/>
      <c r="M47" s="1"/>
      <c r="N47" s="1"/>
      <c r="P47" s="173"/>
      <c r="Q47" s="173"/>
      <c r="R47" s="173"/>
      <c r="S47" s="173"/>
    </row>
    <row r="48" spans="1:19" x14ac:dyDescent="0.25">
      <c r="B48" s="11"/>
      <c r="C48" s="12"/>
      <c r="D48" s="11"/>
      <c r="E48" s="87"/>
      <c r="F48" s="107"/>
      <c r="G48" s="137" t="str">
        <f t="shared" si="11"/>
        <v/>
      </c>
      <c r="H48" s="87"/>
      <c r="I48" s="152" t="e">
        <f t="shared" si="12"/>
        <v>#VALUE!</v>
      </c>
      <c r="K48" s="1"/>
      <c r="L48" s="1"/>
      <c r="M48" s="1"/>
      <c r="N48" s="1"/>
      <c r="P48" s="173"/>
      <c r="Q48" s="173"/>
      <c r="R48" s="173"/>
      <c r="S48" s="173"/>
    </row>
    <row r="49" spans="1:19" ht="1.7" customHeight="1" x14ac:dyDescent="0.25">
      <c r="A49" s="183"/>
      <c r="B49" s="11"/>
      <c r="C49" s="12"/>
      <c r="D49" s="11"/>
      <c r="E49" s="87"/>
      <c r="F49" s="107"/>
      <c r="G49" s="139"/>
      <c r="H49" s="87"/>
      <c r="I49" s="147"/>
      <c r="K49" s="1"/>
      <c r="L49" s="1"/>
      <c r="M49" s="1"/>
      <c r="N49" s="1"/>
      <c r="P49" s="173"/>
      <c r="Q49" s="173"/>
      <c r="R49" s="173"/>
      <c r="S49" s="173"/>
    </row>
    <row r="50" spans="1:19" s="3" customFormat="1" ht="45.75" thickBot="1" x14ac:dyDescent="0.3">
      <c r="A50" s="183"/>
      <c r="B50" s="24" t="s">
        <v>10</v>
      </c>
      <c r="C50" s="25" t="s">
        <v>106</v>
      </c>
      <c r="D50" s="25"/>
      <c r="E50" s="25"/>
      <c r="F50" s="113"/>
      <c r="G50" s="153">
        <f>G51+G57</f>
        <v>0</v>
      </c>
      <c r="H50" s="153">
        <f>H57+H51</f>
        <v>0</v>
      </c>
      <c r="I50" s="153">
        <f>G50+H50</f>
        <v>0</v>
      </c>
      <c r="J50" s="83"/>
      <c r="K50" s="4"/>
      <c r="L50" s="4"/>
      <c r="M50" s="4"/>
      <c r="N50" s="4"/>
      <c r="O50" s="135"/>
      <c r="P50" s="174"/>
      <c r="Q50" s="174"/>
      <c r="R50" s="174"/>
      <c r="S50" s="174"/>
    </row>
    <row r="51" spans="1:19" ht="21.6" customHeight="1" thickTop="1" thickBot="1" x14ac:dyDescent="0.3">
      <c r="A51" s="17"/>
      <c r="B51" s="26" t="s">
        <v>78</v>
      </c>
      <c r="C51" s="27" t="s">
        <v>36</v>
      </c>
      <c r="D51" s="94"/>
      <c r="E51" s="95"/>
      <c r="F51" s="114"/>
      <c r="G51" s="162">
        <f>SUM(G52:G56)</f>
        <v>0</v>
      </c>
      <c r="H51" s="154">
        <f>SUM(H52:H56)</f>
        <v>0</v>
      </c>
      <c r="I51" s="154">
        <f>G51+H51</f>
        <v>0</v>
      </c>
      <c r="K51" s="166">
        <f>G51</f>
        <v>0</v>
      </c>
      <c r="L51" s="1"/>
      <c r="M51" s="166">
        <f>G51</f>
        <v>0</v>
      </c>
      <c r="N51" s="1"/>
      <c r="P51" s="167">
        <f>I51</f>
        <v>0</v>
      </c>
      <c r="Q51" s="173"/>
      <c r="R51" s="167">
        <f>I51</f>
        <v>0</v>
      </c>
      <c r="S51" s="173"/>
    </row>
    <row r="52" spans="1:19" ht="15.75" thickTop="1" x14ac:dyDescent="0.25">
      <c r="B52" s="15" t="s">
        <v>111</v>
      </c>
      <c r="C52" s="16"/>
      <c r="D52" s="15"/>
      <c r="E52" s="90"/>
      <c r="F52" s="110"/>
      <c r="G52" s="138" t="str">
        <f>IF(F52="","",E52*F52)</f>
        <v/>
      </c>
      <c r="H52" s="86"/>
      <c r="I52" s="146" t="e">
        <f>G52+H52</f>
        <v>#VALUE!</v>
      </c>
      <c r="K52" s="1"/>
      <c r="L52" s="1"/>
      <c r="M52" s="1"/>
      <c r="N52" s="1"/>
      <c r="P52" s="173"/>
      <c r="Q52" s="173"/>
      <c r="R52" s="173"/>
      <c r="S52" s="173"/>
    </row>
    <row r="53" spans="1:19" x14ac:dyDescent="0.25">
      <c r="B53" s="11" t="s">
        <v>112</v>
      </c>
      <c r="C53" s="12"/>
      <c r="D53" s="11"/>
      <c r="E53" s="87"/>
      <c r="F53" s="107"/>
      <c r="G53" s="137" t="str">
        <f t="shared" ref="G53:G55" si="14">IF(F53="","",E53*F53)</f>
        <v/>
      </c>
      <c r="H53" s="87"/>
      <c r="I53" s="147" t="e">
        <f t="shared" ref="I53:I55" si="15">G53+H53</f>
        <v>#VALUE!</v>
      </c>
      <c r="K53" s="1"/>
      <c r="L53" s="1"/>
      <c r="M53" s="1"/>
      <c r="N53" s="1"/>
      <c r="P53" s="173"/>
      <c r="Q53" s="173"/>
      <c r="R53" s="173"/>
      <c r="S53" s="173"/>
    </row>
    <row r="54" spans="1:19" x14ac:dyDescent="0.25">
      <c r="B54" s="11" t="s">
        <v>189</v>
      </c>
      <c r="C54" s="12"/>
      <c r="D54" s="11"/>
      <c r="E54" s="87"/>
      <c r="F54" s="107"/>
      <c r="G54" s="137" t="str">
        <f t="shared" ref="G54" si="16">IF(F54="","",E54*F54)</f>
        <v/>
      </c>
      <c r="H54" s="87"/>
      <c r="I54" s="147" t="e">
        <f t="shared" si="15"/>
        <v>#VALUE!</v>
      </c>
      <c r="K54" s="1"/>
      <c r="L54" s="1"/>
      <c r="M54" s="1"/>
      <c r="N54" s="1"/>
      <c r="P54" s="173"/>
      <c r="Q54" s="173"/>
      <c r="R54" s="173"/>
      <c r="S54" s="173"/>
    </row>
    <row r="55" spans="1:19" x14ac:dyDescent="0.25">
      <c r="B55" s="11"/>
      <c r="C55" s="12"/>
      <c r="D55" s="11"/>
      <c r="E55" s="87"/>
      <c r="F55" s="107"/>
      <c r="G55" s="137" t="str">
        <f t="shared" si="14"/>
        <v/>
      </c>
      <c r="H55" s="87"/>
      <c r="I55" s="147" t="e">
        <f t="shared" si="15"/>
        <v>#VALUE!</v>
      </c>
      <c r="K55" s="1"/>
      <c r="L55" s="1"/>
      <c r="M55" s="1"/>
      <c r="N55" s="1"/>
      <c r="P55" s="173"/>
      <c r="Q55" s="173"/>
      <c r="R55" s="173"/>
      <c r="S55" s="173"/>
    </row>
    <row r="56" spans="1:19" ht="1.7" customHeight="1" x14ac:dyDescent="0.25">
      <c r="A56" s="183"/>
      <c r="B56" s="4"/>
      <c r="C56" s="5"/>
      <c r="D56" s="4"/>
      <c r="E56" s="80"/>
      <c r="F56" s="108"/>
      <c r="G56" s="93"/>
      <c r="H56" s="80"/>
      <c r="I56" s="148"/>
      <c r="K56" s="1"/>
      <c r="L56" s="1"/>
      <c r="M56" s="1"/>
      <c r="N56" s="1"/>
      <c r="P56" s="173"/>
      <c r="Q56" s="173"/>
      <c r="R56" s="173"/>
      <c r="S56" s="173"/>
    </row>
    <row r="57" spans="1:19" ht="21.6" customHeight="1" thickBot="1" x14ac:dyDescent="0.3">
      <c r="A57" s="183"/>
      <c r="B57" s="29" t="s">
        <v>79</v>
      </c>
      <c r="C57" s="30" t="s">
        <v>37</v>
      </c>
      <c r="D57" s="91"/>
      <c r="E57" s="92"/>
      <c r="F57" s="111"/>
      <c r="G57" s="149">
        <f>SUM(G58:G62)</f>
        <v>0</v>
      </c>
      <c r="H57" s="149">
        <f>SUM(H59:H62)</f>
        <v>0</v>
      </c>
      <c r="I57" s="149">
        <f>G57+H57</f>
        <v>0</v>
      </c>
      <c r="K57" s="1"/>
      <c r="L57" s="166">
        <f>G57</f>
        <v>0</v>
      </c>
      <c r="M57" s="166">
        <f>G57</f>
        <v>0</v>
      </c>
      <c r="N57" s="1"/>
      <c r="P57" s="173"/>
      <c r="Q57" s="167">
        <f>I57</f>
        <v>0</v>
      </c>
      <c r="R57" s="167">
        <f>I57</f>
        <v>0</v>
      </c>
      <c r="S57" s="173"/>
    </row>
    <row r="58" spans="1:19" ht="15.75" thickTop="1" x14ac:dyDescent="0.25">
      <c r="B58" s="22" t="s">
        <v>117</v>
      </c>
      <c r="C58" s="23"/>
      <c r="D58" s="22"/>
      <c r="E58" s="86"/>
      <c r="F58" s="106"/>
      <c r="G58" s="138" t="str">
        <f>IF(F58="","",E58*F58)</f>
        <v/>
      </c>
      <c r="H58" s="86"/>
      <c r="I58" s="146" t="e">
        <f>G58+H58</f>
        <v>#VALUE!</v>
      </c>
      <c r="K58" s="1"/>
      <c r="L58" s="1"/>
      <c r="M58" s="1"/>
      <c r="N58" s="1"/>
      <c r="P58" s="173"/>
      <c r="Q58" s="173"/>
      <c r="R58" s="173"/>
      <c r="S58" s="173"/>
    </row>
    <row r="59" spans="1:19" x14ac:dyDescent="0.25">
      <c r="B59" s="11" t="s">
        <v>118</v>
      </c>
      <c r="C59" s="12"/>
      <c r="D59" s="11"/>
      <c r="E59" s="87"/>
      <c r="F59" s="107"/>
      <c r="G59" s="137" t="str">
        <f t="shared" ref="G59:G61" si="17">IF(F59="","",E59*F59)</f>
        <v/>
      </c>
      <c r="H59" s="87"/>
      <c r="I59" s="147" t="e">
        <f t="shared" ref="I59:I61" si="18">G59+H59</f>
        <v>#VALUE!</v>
      </c>
      <c r="K59" s="1"/>
      <c r="L59" s="1"/>
      <c r="M59" s="1"/>
      <c r="N59" s="1"/>
      <c r="P59" s="173"/>
      <c r="Q59" s="173"/>
      <c r="R59" s="173"/>
      <c r="S59" s="173"/>
    </row>
    <row r="60" spans="1:19" x14ac:dyDescent="0.25">
      <c r="B60" s="11" t="s">
        <v>190</v>
      </c>
      <c r="C60" s="12"/>
      <c r="D60" s="11"/>
      <c r="E60" s="87"/>
      <c r="F60" s="107"/>
      <c r="G60" s="137" t="str">
        <f t="shared" ref="G60" si="19">IF(F60="","",E60*F60)</f>
        <v/>
      </c>
      <c r="H60" s="87"/>
      <c r="I60" s="147" t="e">
        <f t="shared" si="18"/>
        <v>#VALUE!</v>
      </c>
      <c r="K60" s="1"/>
      <c r="L60" s="1"/>
      <c r="M60" s="1"/>
      <c r="N60" s="1"/>
      <c r="P60" s="173"/>
      <c r="Q60" s="173"/>
      <c r="R60" s="173"/>
      <c r="S60" s="173"/>
    </row>
    <row r="61" spans="1:19" x14ac:dyDescent="0.25">
      <c r="B61" s="11"/>
      <c r="C61" s="12"/>
      <c r="D61" s="11"/>
      <c r="E61" s="87"/>
      <c r="F61" s="107"/>
      <c r="G61" s="137" t="str">
        <f t="shared" si="17"/>
        <v/>
      </c>
      <c r="H61" s="87"/>
      <c r="I61" s="147" t="e">
        <f t="shared" si="18"/>
        <v>#VALUE!</v>
      </c>
      <c r="K61" s="1"/>
      <c r="L61" s="1"/>
      <c r="M61" s="1"/>
      <c r="N61" s="1"/>
      <c r="P61" s="173"/>
      <c r="Q61" s="173"/>
      <c r="R61" s="173"/>
      <c r="S61" s="173"/>
    </row>
    <row r="62" spans="1:19" ht="1.7" customHeight="1" x14ac:dyDescent="0.25">
      <c r="A62" s="183"/>
      <c r="B62" s="4"/>
      <c r="C62" s="5"/>
      <c r="D62" s="4"/>
      <c r="E62" s="80"/>
      <c r="F62" s="108"/>
      <c r="G62" s="93"/>
      <c r="H62" s="80"/>
      <c r="I62" s="148"/>
      <c r="K62" s="1"/>
      <c r="L62" s="1"/>
      <c r="M62" s="1"/>
      <c r="N62" s="1"/>
      <c r="P62" s="173"/>
      <c r="Q62" s="173"/>
      <c r="R62" s="173"/>
      <c r="S62" s="173"/>
    </row>
    <row r="63" spans="1:19" ht="30.75" thickBot="1" x14ac:dyDescent="0.3">
      <c r="A63" s="183"/>
      <c r="B63" s="24" t="s">
        <v>11</v>
      </c>
      <c r="C63" s="25" t="s">
        <v>193</v>
      </c>
      <c r="D63" s="25"/>
      <c r="E63" s="25"/>
      <c r="F63" s="113"/>
      <c r="G63" s="161">
        <f>G64</f>
        <v>0</v>
      </c>
      <c r="H63" s="153">
        <f>H64</f>
        <v>0</v>
      </c>
      <c r="I63" s="153">
        <f>G63+H63</f>
        <v>0</v>
      </c>
      <c r="K63" s="1"/>
      <c r="L63" s="1"/>
      <c r="M63" s="1"/>
      <c r="N63" s="1"/>
      <c r="P63" s="173"/>
      <c r="Q63" s="173"/>
      <c r="R63" s="173"/>
      <c r="S63" s="173"/>
    </row>
    <row r="64" spans="1:19" ht="31.5" thickTop="1" thickBot="1" x14ac:dyDescent="0.3">
      <c r="A64" s="28"/>
      <c r="B64" s="20" t="s">
        <v>12</v>
      </c>
      <c r="C64" s="21" t="s">
        <v>194</v>
      </c>
      <c r="D64" s="84"/>
      <c r="E64" s="85"/>
      <c r="F64" s="105"/>
      <c r="G64" s="154">
        <f>SUM(G65:G68)</f>
        <v>0</v>
      </c>
      <c r="H64" s="154">
        <f>SUM(H65:H68)</f>
        <v>0</v>
      </c>
      <c r="I64" s="154">
        <f>G64+H64</f>
        <v>0</v>
      </c>
      <c r="K64" s="166">
        <f>G64</f>
        <v>0</v>
      </c>
      <c r="L64" s="1"/>
      <c r="M64" s="166">
        <f>G64</f>
        <v>0</v>
      </c>
      <c r="N64" s="1"/>
      <c r="P64" s="167">
        <f>I64</f>
        <v>0</v>
      </c>
      <c r="Q64" s="173"/>
      <c r="R64" s="167">
        <f>I64</f>
        <v>0</v>
      </c>
      <c r="S64" s="173"/>
    </row>
    <row r="65" spans="1:19" ht="15.75" thickTop="1" x14ac:dyDescent="0.25">
      <c r="B65" s="22" t="s">
        <v>119</v>
      </c>
      <c r="C65" s="23"/>
      <c r="D65" s="22"/>
      <c r="E65" s="86"/>
      <c r="F65" s="106"/>
      <c r="G65" s="138" t="str">
        <f>IF(F65="","",E65*F65)</f>
        <v/>
      </c>
      <c r="H65" s="86"/>
      <c r="I65" s="146" t="e">
        <f>G65+H65</f>
        <v>#VALUE!</v>
      </c>
      <c r="K65" s="1"/>
      <c r="L65" s="1"/>
      <c r="M65" s="1"/>
      <c r="N65" s="1"/>
      <c r="P65" s="173"/>
      <c r="Q65" s="173"/>
      <c r="R65" s="173"/>
      <c r="S65" s="173"/>
    </row>
    <row r="66" spans="1:19" x14ac:dyDescent="0.25">
      <c r="B66" s="22" t="s">
        <v>120</v>
      </c>
      <c r="C66" s="12"/>
      <c r="D66" s="11"/>
      <c r="E66" s="87"/>
      <c r="F66" s="107"/>
      <c r="G66" s="137" t="str">
        <f t="shared" ref="G66:G67" si="20">IF(F66="","",E66*F66)</f>
        <v/>
      </c>
      <c r="H66" s="87"/>
      <c r="I66" s="147" t="e">
        <f t="shared" ref="I66:I67" si="21">G66+H66</f>
        <v>#VALUE!</v>
      </c>
      <c r="K66" s="1"/>
      <c r="L66" s="1"/>
      <c r="M66" s="1"/>
      <c r="N66" s="1"/>
      <c r="P66" s="173"/>
      <c r="Q66" s="173"/>
      <c r="R66" s="173"/>
      <c r="S66" s="173"/>
    </row>
    <row r="67" spans="1:19" x14ac:dyDescent="0.25">
      <c r="B67" s="11"/>
      <c r="C67" s="12"/>
      <c r="D67" s="11"/>
      <c r="E67" s="87"/>
      <c r="F67" s="107"/>
      <c r="G67" s="137" t="str">
        <f t="shared" si="20"/>
        <v/>
      </c>
      <c r="H67" s="87"/>
      <c r="I67" s="147" t="e">
        <f t="shared" si="21"/>
        <v>#VALUE!</v>
      </c>
      <c r="K67" s="1"/>
      <c r="L67" s="1"/>
      <c r="M67" s="1"/>
      <c r="N67" s="1"/>
      <c r="P67" s="173"/>
      <c r="Q67" s="173"/>
      <c r="R67" s="173"/>
      <c r="S67" s="173"/>
    </row>
    <row r="68" spans="1:19" ht="1.7" customHeight="1" x14ac:dyDescent="0.25">
      <c r="A68" s="178"/>
      <c r="B68" s="4"/>
      <c r="C68" s="5"/>
      <c r="D68" s="4"/>
      <c r="E68" s="80"/>
      <c r="F68" s="108"/>
      <c r="G68" s="93"/>
      <c r="H68" s="80"/>
      <c r="I68" s="148"/>
      <c r="K68" s="1"/>
      <c r="L68" s="1"/>
      <c r="M68" s="1"/>
      <c r="N68" s="1"/>
      <c r="P68" s="173"/>
      <c r="Q68" s="173"/>
      <c r="R68" s="173"/>
      <c r="S68" s="173"/>
    </row>
    <row r="69" spans="1:19" ht="1.7" customHeight="1" x14ac:dyDescent="0.25">
      <c r="A69" s="183"/>
      <c r="B69" s="4"/>
      <c r="C69" s="5"/>
      <c r="D69" s="4"/>
      <c r="E69" s="80"/>
      <c r="F69" s="108"/>
      <c r="G69" s="93"/>
      <c r="H69" s="80"/>
      <c r="I69" s="148"/>
      <c r="K69" s="1"/>
      <c r="L69" s="1"/>
      <c r="M69" s="1"/>
      <c r="N69" s="1"/>
      <c r="P69" s="173"/>
      <c r="Q69" s="173"/>
      <c r="R69" s="173"/>
      <c r="S69" s="173"/>
    </row>
    <row r="70" spans="1:19" ht="15.75" thickBot="1" x14ac:dyDescent="0.3">
      <c r="A70" s="183"/>
      <c r="B70" s="24" t="s">
        <v>17</v>
      </c>
      <c r="C70" s="25" t="s">
        <v>124</v>
      </c>
      <c r="D70" s="25"/>
      <c r="E70" s="25"/>
      <c r="F70" s="113"/>
      <c r="G70" s="161">
        <f>G71</f>
        <v>0</v>
      </c>
      <c r="H70" s="153">
        <f>H71</f>
        <v>0</v>
      </c>
      <c r="I70" s="153">
        <f>G70+H70</f>
        <v>0</v>
      </c>
      <c r="K70" s="1"/>
      <c r="L70" s="1"/>
      <c r="M70" s="1"/>
      <c r="N70" s="1"/>
      <c r="P70" s="173"/>
      <c r="Q70" s="173"/>
      <c r="R70" s="173"/>
      <c r="S70" s="173"/>
    </row>
    <row r="71" spans="1:19" ht="21.6" customHeight="1" thickTop="1" thickBot="1" x14ac:dyDescent="0.3">
      <c r="A71" s="17"/>
      <c r="B71" s="175" t="s">
        <v>43</v>
      </c>
      <c r="C71" s="176" t="s">
        <v>21</v>
      </c>
      <c r="D71" s="84"/>
      <c r="E71" s="85"/>
      <c r="F71" s="105"/>
      <c r="G71" s="154">
        <f>SUM(G72:G75)</f>
        <v>0</v>
      </c>
      <c r="H71" s="154">
        <f>SUM(H72:H75)</f>
        <v>0</v>
      </c>
      <c r="I71" s="154">
        <f>G71+H71</f>
        <v>0</v>
      </c>
      <c r="K71" s="166">
        <f>G71</f>
        <v>0</v>
      </c>
      <c r="L71" s="1"/>
      <c r="M71" s="166">
        <f>G71</f>
        <v>0</v>
      </c>
      <c r="N71" s="1"/>
      <c r="P71" s="167">
        <f>I71</f>
        <v>0</v>
      </c>
      <c r="Q71" s="173"/>
      <c r="R71" s="167">
        <f>I71</f>
        <v>0</v>
      </c>
      <c r="S71" s="173"/>
    </row>
    <row r="72" spans="1:19" ht="15.75" thickTop="1" x14ac:dyDescent="0.25">
      <c r="B72" s="11" t="s">
        <v>121</v>
      </c>
      <c r="C72" s="12"/>
      <c r="D72" s="11"/>
      <c r="E72" s="87"/>
      <c r="F72" s="107"/>
      <c r="G72" s="138" t="str">
        <f>IF(F72="","",E72*F72)</f>
        <v/>
      </c>
      <c r="H72" s="86"/>
      <c r="I72" s="146" t="e">
        <f>G72+H72</f>
        <v>#VALUE!</v>
      </c>
      <c r="K72" s="1"/>
      <c r="L72" s="1"/>
      <c r="M72" s="1"/>
      <c r="N72" s="1"/>
      <c r="P72" s="173"/>
      <c r="Q72" s="173"/>
      <c r="R72" s="173"/>
      <c r="S72" s="173"/>
    </row>
    <row r="73" spans="1:19" x14ac:dyDescent="0.25">
      <c r="B73" s="11" t="s">
        <v>122</v>
      </c>
      <c r="C73" s="12"/>
      <c r="D73" s="11"/>
      <c r="E73" s="87"/>
      <c r="F73" s="107"/>
      <c r="G73" s="137" t="str">
        <f t="shared" ref="G73:G74" si="22">IF(F73="","",E73*F73)</f>
        <v/>
      </c>
      <c r="H73" s="87"/>
      <c r="I73" s="147" t="e">
        <f t="shared" ref="I73:I74" si="23">G73+H73</f>
        <v>#VALUE!</v>
      </c>
      <c r="K73" s="1"/>
      <c r="L73" s="1"/>
      <c r="M73" s="1"/>
      <c r="N73" s="1"/>
      <c r="P73" s="173"/>
      <c r="Q73" s="173"/>
      <c r="R73" s="173"/>
      <c r="S73" s="173"/>
    </row>
    <row r="74" spans="1:19" x14ac:dyDescent="0.25">
      <c r="B74" s="11"/>
      <c r="C74" s="12"/>
      <c r="D74" s="11"/>
      <c r="E74" s="87"/>
      <c r="F74" s="107"/>
      <c r="G74" s="137" t="str">
        <f t="shared" si="22"/>
        <v/>
      </c>
      <c r="H74" s="87"/>
      <c r="I74" s="147" t="e">
        <f t="shared" si="23"/>
        <v>#VALUE!</v>
      </c>
      <c r="K74" s="1"/>
      <c r="L74" s="1"/>
      <c r="M74" s="1"/>
      <c r="N74" s="1"/>
      <c r="P74" s="173"/>
      <c r="Q74" s="173"/>
      <c r="R74" s="173"/>
      <c r="S74" s="173"/>
    </row>
    <row r="75" spans="1:19" ht="1.7" customHeight="1" x14ac:dyDescent="0.25">
      <c r="A75" s="178"/>
      <c r="B75" s="31"/>
      <c r="C75" s="32"/>
      <c r="D75" s="31"/>
      <c r="E75" s="96"/>
      <c r="F75" s="115"/>
      <c r="G75" s="89"/>
      <c r="H75" s="80"/>
      <c r="I75" s="148"/>
      <c r="K75" s="1"/>
      <c r="L75" s="1"/>
      <c r="M75" s="1"/>
      <c r="N75" s="1"/>
      <c r="P75" s="173"/>
      <c r="Q75" s="173"/>
      <c r="R75" s="173"/>
      <c r="S75" s="173"/>
    </row>
    <row r="76" spans="1:19" ht="1.7" customHeight="1" x14ac:dyDescent="0.25">
      <c r="A76" s="183"/>
      <c r="B76" s="4"/>
      <c r="C76" s="5"/>
      <c r="D76" s="4"/>
      <c r="E76" s="80"/>
      <c r="F76" s="108"/>
      <c r="G76" s="93"/>
      <c r="H76" s="80"/>
      <c r="I76" s="148"/>
      <c r="K76" s="1"/>
      <c r="L76" s="1"/>
      <c r="M76" s="1"/>
      <c r="N76" s="1"/>
      <c r="P76" s="173"/>
      <c r="Q76" s="173"/>
      <c r="R76" s="173"/>
      <c r="S76" s="173"/>
    </row>
    <row r="77" spans="1:19" ht="15.75" thickBot="1" x14ac:dyDescent="0.3">
      <c r="A77" s="183"/>
      <c r="B77" s="24" t="s">
        <v>45</v>
      </c>
      <c r="C77" s="25" t="s">
        <v>123</v>
      </c>
      <c r="D77" s="25"/>
      <c r="E77" s="25"/>
      <c r="F77" s="113"/>
      <c r="G77" s="161">
        <f>G79+G84+G89+G94+G99+G105+G112</f>
        <v>0</v>
      </c>
      <c r="H77" s="153">
        <f>H79+H84+H89+H94+H99+H105+H112</f>
        <v>0</v>
      </c>
      <c r="I77" s="153">
        <f>G77+H77</f>
        <v>0</v>
      </c>
      <c r="K77" s="1"/>
      <c r="L77" s="1"/>
      <c r="M77" s="1"/>
      <c r="N77" s="1"/>
      <c r="P77" s="173"/>
      <c r="Q77" s="173"/>
      <c r="R77" s="173"/>
      <c r="S77" s="173"/>
    </row>
    <row r="78" spans="1:19" ht="1.7" customHeight="1" thickTop="1" x14ac:dyDescent="0.25">
      <c r="A78" s="183"/>
      <c r="B78" s="31"/>
      <c r="C78" s="32"/>
      <c r="D78" s="31"/>
      <c r="E78" s="96"/>
      <c r="F78" s="115"/>
      <c r="G78" s="89"/>
      <c r="H78" s="80"/>
      <c r="I78" s="147">
        <f t="shared" ref="I78" si="24">G78+H78</f>
        <v>0</v>
      </c>
      <c r="K78" s="1"/>
      <c r="L78" s="1"/>
      <c r="M78" s="1"/>
      <c r="N78" s="1"/>
      <c r="P78" s="173"/>
      <c r="Q78" s="173"/>
      <c r="R78" s="173"/>
      <c r="S78" s="173"/>
    </row>
    <row r="79" spans="1:19" ht="21" customHeight="1" thickBot="1" x14ac:dyDescent="0.3">
      <c r="A79" s="183"/>
      <c r="B79" s="29" t="s">
        <v>47</v>
      </c>
      <c r="C79" s="30" t="s">
        <v>34</v>
      </c>
      <c r="D79" s="91"/>
      <c r="E79" s="92"/>
      <c r="F79" s="111"/>
      <c r="G79" s="149">
        <f>SUM(G80:G83)</f>
        <v>0</v>
      </c>
      <c r="H79" s="149">
        <f>SUM(H80:H83)</f>
        <v>0</v>
      </c>
      <c r="I79" s="149">
        <f>G79+H79</f>
        <v>0</v>
      </c>
      <c r="K79" s="1"/>
      <c r="L79" s="166">
        <f>G79</f>
        <v>0</v>
      </c>
      <c r="M79" s="166">
        <f>G79</f>
        <v>0</v>
      </c>
      <c r="N79" s="1"/>
      <c r="P79" s="173"/>
      <c r="Q79" s="167">
        <f>I79</f>
        <v>0</v>
      </c>
      <c r="R79" s="167">
        <f>I79</f>
        <v>0</v>
      </c>
      <c r="S79" s="173"/>
    </row>
    <row r="80" spans="1:19" ht="15.75" thickTop="1" x14ac:dyDescent="0.25">
      <c r="B80" s="33" t="s">
        <v>125</v>
      </c>
      <c r="C80" s="12"/>
      <c r="D80" s="11"/>
      <c r="E80" s="87"/>
      <c r="F80" s="107"/>
      <c r="G80" s="138" t="str">
        <f>IF(F80="","",E80*F80)</f>
        <v/>
      </c>
      <c r="H80" s="86"/>
      <c r="I80" s="146" t="e">
        <f>G80+H80</f>
        <v>#VALUE!</v>
      </c>
      <c r="K80" s="1"/>
      <c r="L80" s="1"/>
      <c r="M80" s="1"/>
      <c r="N80" s="1"/>
      <c r="P80" s="173"/>
      <c r="Q80" s="173"/>
      <c r="R80" s="173"/>
      <c r="S80" s="173"/>
    </row>
    <row r="81" spans="1:19" x14ac:dyDescent="0.25">
      <c r="B81" s="11" t="s">
        <v>126</v>
      </c>
      <c r="C81" s="12"/>
      <c r="D81" s="11"/>
      <c r="E81" s="87"/>
      <c r="F81" s="107"/>
      <c r="G81" s="137" t="str">
        <f t="shared" ref="G81:G82" si="25">IF(F81="","",E81*F81)</f>
        <v/>
      </c>
      <c r="H81" s="87"/>
      <c r="I81" s="147" t="e">
        <f t="shared" ref="I81:I83" si="26">G81+H81</f>
        <v>#VALUE!</v>
      </c>
      <c r="K81" s="1"/>
      <c r="L81" s="1"/>
      <c r="M81" s="1"/>
      <c r="N81" s="1"/>
      <c r="P81" s="173"/>
      <c r="Q81" s="173"/>
      <c r="R81" s="173"/>
      <c r="S81" s="173"/>
    </row>
    <row r="82" spans="1:19" x14ac:dyDescent="0.25">
      <c r="B82" s="11"/>
      <c r="C82" s="12"/>
      <c r="D82" s="11"/>
      <c r="E82" s="87"/>
      <c r="F82" s="107"/>
      <c r="G82" s="137" t="str">
        <f t="shared" si="25"/>
        <v/>
      </c>
      <c r="H82" s="87"/>
      <c r="I82" s="147" t="e">
        <f t="shared" si="26"/>
        <v>#VALUE!</v>
      </c>
      <c r="K82" s="1"/>
      <c r="L82" s="1"/>
      <c r="M82" s="1"/>
      <c r="N82" s="1"/>
      <c r="P82" s="173"/>
      <c r="Q82" s="173"/>
      <c r="R82" s="173"/>
      <c r="S82" s="173"/>
    </row>
    <row r="83" spans="1:19" ht="1.7" customHeight="1" x14ac:dyDescent="0.25">
      <c r="A83" s="183"/>
      <c r="B83" s="4"/>
      <c r="C83" s="5"/>
      <c r="D83" s="4"/>
      <c r="E83" s="80"/>
      <c r="F83" s="108"/>
      <c r="G83" s="93"/>
      <c r="H83" s="80"/>
      <c r="I83" s="147">
        <f t="shared" si="26"/>
        <v>0</v>
      </c>
      <c r="K83" s="1"/>
      <c r="L83" s="1"/>
      <c r="M83" s="1"/>
      <c r="N83" s="1"/>
      <c r="P83" s="173"/>
      <c r="Q83" s="173"/>
      <c r="R83" s="173"/>
      <c r="S83" s="173"/>
    </row>
    <row r="84" spans="1:19" ht="21" customHeight="1" thickBot="1" x14ac:dyDescent="0.3">
      <c r="A84" s="183"/>
      <c r="B84" s="29" t="s">
        <v>80</v>
      </c>
      <c r="C84" s="30" t="s">
        <v>40</v>
      </c>
      <c r="D84" s="91"/>
      <c r="E84" s="92"/>
      <c r="F84" s="111"/>
      <c r="G84" s="149">
        <f>SUM(G85:G88)</f>
        <v>0</v>
      </c>
      <c r="H84" s="149">
        <f>SUM(H85:H88)</f>
        <v>0</v>
      </c>
      <c r="I84" s="149">
        <f>G84+H84</f>
        <v>0</v>
      </c>
      <c r="K84" s="1"/>
      <c r="L84" s="166">
        <f>G84</f>
        <v>0</v>
      </c>
      <c r="M84" s="166">
        <f>G84</f>
        <v>0</v>
      </c>
      <c r="N84" s="1"/>
      <c r="P84" s="173"/>
      <c r="Q84" s="167">
        <f>I84</f>
        <v>0</v>
      </c>
      <c r="R84" s="167">
        <f>I84</f>
        <v>0</v>
      </c>
      <c r="S84" s="173"/>
    </row>
    <row r="85" spans="1:19" ht="15.75" thickTop="1" x14ac:dyDescent="0.25">
      <c r="B85" s="11" t="s">
        <v>127</v>
      </c>
      <c r="C85" s="12"/>
      <c r="D85" s="11"/>
      <c r="E85" s="87"/>
      <c r="F85" s="107"/>
      <c r="G85" s="138" t="str">
        <f>IF(F85="","",E85*F85)</f>
        <v/>
      </c>
      <c r="H85" s="86"/>
      <c r="I85" s="146" t="e">
        <f>G85+H85</f>
        <v>#VALUE!</v>
      </c>
      <c r="K85" s="1"/>
      <c r="L85" s="1"/>
      <c r="M85" s="1"/>
      <c r="N85" s="1"/>
      <c r="P85" s="173"/>
      <c r="Q85" s="173"/>
      <c r="R85" s="173"/>
      <c r="S85" s="173"/>
    </row>
    <row r="86" spans="1:19" x14ac:dyDescent="0.25">
      <c r="B86" s="11" t="s">
        <v>128</v>
      </c>
      <c r="C86" s="12"/>
      <c r="D86" s="11"/>
      <c r="E86" s="87"/>
      <c r="F86" s="107"/>
      <c r="G86" s="137" t="str">
        <f t="shared" ref="G86:G87" si="27">IF(F86="","",E86*F86)</f>
        <v/>
      </c>
      <c r="H86" s="87"/>
      <c r="I86" s="147" t="e">
        <f t="shared" ref="I86:I87" si="28">G86+H86</f>
        <v>#VALUE!</v>
      </c>
      <c r="K86" s="1"/>
      <c r="L86" s="1"/>
      <c r="M86" s="1"/>
      <c r="N86" s="1"/>
      <c r="P86" s="173"/>
      <c r="Q86" s="173"/>
      <c r="R86" s="173"/>
      <c r="S86" s="173"/>
    </row>
    <row r="87" spans="1:19" x14ac:dyDescent="0.25">
      <c r="B87" s="11"/>
      <c r="C87" s="12"/>
      <c r="D87" s="11"/>
      <c r="E87" s="87"/>
      <c r="F87" s="107"/>
      <c r="G87" s="137" t="str">
        <f t="shared" si="27"/>
        <v/>
      </c>
      <c r="H87" s="87"/>
      <c r="I87" s="147" t="e">
        <f t="shared" si="28"/>
        <v>#VALUE!</v>
      </c>
      <c r="K87" s="1"/>
      <c r="L87" s="1"/>
      <c r="M87" s="1"/>
      <c r="N87" s="1"/>
      <c r="P87" s="173"/>
      <c r="Q87" s="173"/>
      <c r="R87" s="173"/>
      <c r="S87" s="173"/>
    </row>
    <row r="88" spans="1:19" ht="1.7" customHeight="1" x14ac:dyDescent="0.25">
      <c r="B88" s="4"/>
      <c r="C88" s="5"/>
      <c r="D88" s="4"/>
      <c r="E88" s="80"/>
      <c r="F88" s="108"/>
      <c r="G88" s="93"/>
      <c r="H88" s="80"/>
      <c r="I88" s="148"/>
      <c r="K88" s="1"/>
      <c r="L88" s="1"/>
      <c r="M88" s="1"/>
      <c r="N88" s="1"/>
      <c r="P88" s="173"/>
      <c r="Q88" s="173"/>
      <c r="R88" s="173"/>
      <c r="S88" s="173"/>
    </row>
    <row r="89" spans="1:19" ht="21" customHeight="1" thickBot="1" x14ac:dyDescent="0.3">
      <c r="A89" s="17"/>
      <c r="B89" s="29" t="s">
        <v>81</v>
      </c>
      <c r="C89" s="30" t="s">
        <v>87</v>
      </c>
      <c r="D89" s="91"/>
      <c r="E89" s="92"/>
      <c r="F89" s="111"/>
      <c r="G89" s="149">
        <f>SUM(G90:G93)</f>
        <v>0</v>
      </c>
      <c r="H89" s="149">
        <f>SUM(H90:H93)</f>
        <v>0</v>
      </c>
      <c r="I89" s="149">
        <f>G89+H89</f>
        <v>0</v>
      </c>
      <c r="K89" s="1"/>
      <c r="L89" s="166">
        <f>G89</f>
        <v>0</v>
      </c>
      <c r="M89" s="166">
        <f>G89</f>
        <v>0</v>
      </c>
      <c r="N89" s="1"/>
      <c r="P89" s="173"/>
      <c r="Q89" s="167">
        <f>I89</f>
        <v>0</v>
      </c>
      <c r="R89" s="167">
        <f>I89</f>
        <v>0</v>
      </c>
      <c r="S89" s="173"/>
    </row>
    <row r="90" spans="1:19" ht="15.75" thickTop="1" x14ac:dyDescent="0.25">
      <c r="B90" s="11" t="s">
        <v>129</v>
      </c>
      <c r="C90" s="12"/>
      <c r="D90" s="11"/>
      <c r="E90" s="87"/>
      <c r="F90" s="107"/>
      <c r="G90" s="138" t="str">
        <f>IF(F90="","",E90*F90)</f>
        <v/>
      </c>
      <c r="H90" s="86"/>
      <c r="I90" s="146" t="e">
        <f>G90+H90</f>
        <v>#VALUE!</v>
      </c>
      <c r="K90" s="1"/>
      <c r="L90" s="1"/>
      <c r="M90" s="1"/>
      <c r="N90" s="1"/>
      <c r="P90" s="173"/>
      <c r="Q90" s="173"/>
      <c r="R90" s="173"/>
      <c r="S90" s="173"/>
    </row>
    <row r="91" spans="1:19" x14ac:dyDescent="0.25">
      <c r="B91" s="11" t="s">
        <v>130</v>
      </c>
      <c r="C91" s="12"/>
      <c r="D91" s="11"/>
      <c r="E91" s="87"/>
      <c r="F91" s="107"/>
      <c r="G91" s="137" t="str">
        <f t="shared" ref="G91:G92" si="29">IF(F91="","",E91*F91)</f>
        <v/>
      </c>
      <c r="H91" s="87"/>
      <c r="I91" s="147" t="e">
        <f t="shared" ref="I91:I92" si="30">G91+H91</f>
        <v>#VALUE!</v>
      </c>
      <c r="K91" s="1"/>
      <c r="L91" s="1"/>
      <c r="M91" s="1"/>
      <c r="N91" s="1"/>
      <c r="P91" s="173"/>
      <c r="Q91" s="173"/>
      <c r="R91" s="173"/>
      <c r="S91" s="173"/>
    </row>
    <row r="92" spans="1:19" x14ac:dyDescent="0.25">
      <c r="B92" s="11"/>
      <c r="C92" s="12"/>
      <c r="D92" s="11"/>
      <c r="E92" s="87"/>
      <c r="F92" s="107"/>
      <c r="G92" s="137" t="str">
        <f t="shared" si="29"/>
        <v/>
      </c>
      <c r="H92" s="87"/>
      <c r="I92" s="147" t="e">
        <f t="shared" si="30"/>
        <v>#VALUE!</v>
      </c>
      <c r="K92" s="1"/>
      <c r="L92" s="1"/>
      <c r="M92" s="1"/>
      <c r="N92" s="1"/>
      <c r="P92" s="173"/>
      <c r="Q92" s="173"/>
      <c r="R92" s="173"/>
      <c r="S92" s="173"/>
    </row>
    <row r="93" spans="1:19" ht="2.4500000000000002" customHeight="1" x14ac:dyDescent="0.25">
      <c r="A93" s="183"/>
      <c r="B93" s="4"/>
      <c r="C93" s="5"/>
      <c r="D93" s="4"/>
      <c r="E93" s="80"/>
      <c r="F93" s="108"/>
      <c r="G93" s="93"/>
      <c r="H93" s="80"/>
      <c r="I93" s="148"/>
      <c r="K93" s="1"/>
      <c r="L93" s="1"/>
      <c r="M93" s="1"/>
      <c r="N93" s="1"/>
      <c r="P93" s="173"/>
      <c r="Q93" s="173"/>
      <c r="R93" s="173"/>
      <c r="S93" s="173"/>
    </row>
    <row r="94" spans="1:19" ht="21" customHeight="1" thickBot="1" x14ac:dyDescent="0.3">
      <c r="A94" s="183"/>
      <c r="B94" s="29" t="s">
        <v>94</v>
      </c>
      <c r="C94" s="30" t="s">
        <v>69</v>
      </c>
      <c r="D94" s="91"/>
      <c r="E94" s="92"/>
      <c r="F94" s="111"/>
      <c r="G94" s="149">
        <f>SUM(G95:G98)</f>
        <v>0</v>
      </c>
      <c r="H94" s="149">
        <f>SUM(H95:H98)</f>
        <v>0</v>
      </c>
      <c r="I94" s="149">
        <f>G94+H94</f>
        <v>0</v>
      </c>
      <c r="K94" s="1"/>
      <c r="L94" s="166">
        <f>G94</f>
        <v>0</v>
      </c>
      <c r="M94" s="166">
        <f>G94</f>
        <v>0</v>
      </c>
      <c r="N94" s="1"/>
      <c r="P94" s="173"/>
      <c r="Q94" s="167">
        <f>I94</f>
        <v>0</v>
      </c>
      <c r="R94" s="167">
        <f>I94</f>
        <v>0</v>
      </c>
      <c r="S94" s="173"/>
    </row>
    <row r="95" spans="1:19" ht="15.75" thickTop="1" x14ac:dyDescent="0.25">
      <c r="B95" s="11" t="s">
        <v>131</v>
      </c>
      <c r="C95" s="12"/>
      <c r="D95" s="11"/>
      <c r="E95" s="87"/>
      <c r="F95" s="107"/>
      <c r="G95" s="138" t="str">
        <f>IF(F95="","",E95*F95)</f>
        <v/>
      </c>
      <c r="H95" s="86"/>
      <c r="I95" s="146" t="e">
        <f>G95+H95</f>
        <v>#VALUE!</v>
      </c>
      <c r="K95" s="1"/>
      <c r="L95" s="1"/>
      <c r="M95" s="1"/>
      <c r="N95" s="1"/>
      <c r="P95" s="173"/>
      <c r="Q95" s="173"/>
      <c r="R95" s="173"/>
      <c r="S95" s="173"/>
    </row>
    <row r="96" spans="1:19" x14ac:dyDescent="0.25">
      <c r="B96" s="11" t="s">
        <v>132</v>
      </c>
      <c r="C96" s="12"/>
      <c r="D96" s="11"/>
      <c r="E96" s="87"/>
      <c r="F96" s="107"/>
      <c r="G96" s="137" t="str">
        <f t="shared" ref="G96:G97" si="31">IF(F96="","",E96*F96)</f>
        <v/>
      </c>
      <c r="H96" s="87"/>
      <c r="I96" s="147" t="e">
        <f t="shared" ref="I96:I97" si="32">G96+H96</f>
        <v>#VALUE!</v>
      </c>
      <c r="K96" s="1"/>
      <c r="L96" s="1"/>
      <c r="M96" s="1"/>
      <c r="N96" s="1"/>
      <c r="P96" s="173"/>
      <c r="Q96" s="173"/>
      <c r="R96" s="173"/>
      <c r="S96" s="173"/>
    </row>
    <row r="97" spans="1:19" x14ac:dyDescent="0.25">
      <c r="B97" s="11"/>
      <c r="C97" s="12"/>
      <c r="D97" s="11"/>
      <c r="E97" s="87"/>
      <c r="F97" s="107"/>
      <c r="G97" s="137" t="str">
        <f t="shared" si="31"/>
        <v/>
      </c>
      <c r="H97" s="87"/>
      <c r="I97" s="147" t="e">
        <f t="shared" si="32"/>
        <v>#VALUE!</v>
      </c>
      <c r="K97" s="1"/>
      <c r="L97" s="1"/>
      <c r="M97" s="1"/>
      <c r="N97" s="1"/>
      <c r="P97" s="173"/>
      <c r="Q97" s="173"/>
      <c r="R97" s="173"/>
      <c r="S97" s="173"/>
    </row>
    <row r="98" spans="1:19" ht="1.7" customHeight="1" x14ac:dyDescent="0.25">
      <c r="A98" s="183"/>
      <c r="B98" s="4"/>
      <c r="C98" s="5"/>
      <c r="D98" s="4"/>
      <c r="E98" s="80"/>
      <c r="F98" s="108"/>
      <c r="G98" s="93"/>
      <c r="H98" s="80"/>
      <c r="I98" s="148"/>
      <c r="K98" s="1"/>
      <c r="L98" s="1"/>
      <c r="M98" s="1"/>
      <c r="N98" s="1"/>
      <c r="P98" s="173"/>
      <c r="Q98" s="173"/>
      <c r="R98" s="173"/>
      <c r="S98" s="173"/>
    </row>
    <row r="99" spans="1:19" ht="21.6" customHeight="1" thickBot="1" x14ac:dyDescent="0.3">
      <c r="A99" s="183"/>
      <c r="B99" s="29" t="s">
        <v>82</v>
      </c>
      <c r="C99" s="30" t="s">
        <v>70</v>
      </c>
      <c r="D99" s="91"/>
      <c r="E99" s="92"/>
      <c r="F99" s="111"/>
      <c r="G99" s="149">
        <f>SUM(G100:G103)</f>
        <v>0</v>
      </c>
      <c r="H99" s="149">
        <f>SUM(H100:H103)</f>
        <v>0</v>
      </c>
      <c r="I99" s="149">
        <f>G99+H99</f>
        <v>0</v>
      </c>
      <c r="K99" s="1"/>
      <c r="L99" s="166">
        <f>G99</f>
        <v>0</v>
      </c>
      <c r="M99" s="166">
        <f>G99</f>
        <v>0</v>
      </c>
      <c r="N99" s="1"/>
      <c r="P99" s="173"/>
      <c r="Q99" s="167">
        <f>I99</f>
        <v>0</v>
      </c>
      <c r="R99" s="167">
        <f>I99</f>
        <v>0</v>
      </c>
      <c r="S99" s="173"/>
    </row>
    <row r="100" spans="1:19" ht="15.75" thickTop="1" x14ac:dyDescent="0.25">
      <c r="B100" s="11" t="s">
        <v>133</v>
      </c>
      <c r="C100" s="12"/>
      <c r="D100" s="11"/>
      <c r="E100" s="87"/>
      <c r="F100" s="107"/>
      <c r="G100" s="138" t="str">
        <f>IF(F100="","",E100*F100)</f>
        <v/>
      </c>
      <c r="H100" s="86"/>
      <c r="I100" s="146" t="e">
        <f>G100+H100</f>
        <v>#VALUE!</v>
      </c>
      <c r="K100" s="1"/>
      <c r="L100" s="1"/>
      <c r="M100" s="1"/>
      <c r="N100" s="1"/>
      <c r="P100" s="173"/>
      <c r="Q100" s="173"/>
      <c r="R100" s="173"/>
      <c r="S100" s="173"/>
    </row>
    <row r="101" spans="1:19" x14ac:dyDescent="0.25">
      <c r="B101" s="11" t="s">
        <v>134</v>
      </c>
      <c r="C101" s="12"/>
      <c r="D101" s="11"/>
      <c r="E101" s="87"/>
      <c r="F101" s="107"/>
      <c r="G101" s="137" t="str">
        <f t="shared" ref="G101:G102" si="33">IF(F101="","",E101*F101)</f>
        <v/>
      </c>
      <c r="H101" s="87"/>
      <c r="I101" s="147" t="e">
        <f t="shared" ref="I101:I102" si="34">G101+H101</f>
        <v>#VALUE!</v>
      </c>
      <c r="K101" s="1"/>
      <c r="L101" s="1"/>
      <c r="M101" s="1"/>
      <c r="N101" s="1"/>
      <c r="P101" s="173"/>
      <c r="Q101" s="173"/>
      <c r="R101" s="173"/>
      <c r="S101" s="173"/>
    </row>
    <row r="102" spans="1:19" x14ac:dyDescent="0.25">
      <c r="B102" s="11"/>
      <c r="C102" s="12"/>
      <c r="D102" s="11"/>
      <c r="E102" s="87"/>
      <c r="F102" s="107"/>
      <c r="G102" s="137" t="str">
        <f t="shared" si="33"/>
        <v/>
      </c>
      <c r="H102" s="87"/>
      <c r="I102" s="147" t="e">
        <f t="shared" si="34"/>
        <v>#VALUE!</v>
      </c>
      <c r="K102" s="1"/>
      <c r="L102" s="1"/>
      <c r="M102" s="1"/>
      <c r="N102" s="1"/>
      <c r="P102" s="173"/>
      <c r="Q102" s="173"/>
      <c r="R102" s="173"/>
      <c r="S102" s="173"/>
    </row>
    <row r="103" spans="1:19" ht="1.7" customHeight="1" x14ac:dyDescent="0.25">
      <c r="A103" s="178"/>
      <c r="B103" s="4"/>
      <c r="C103" s="5"/>
      <c r="D103" s="4"/>
      <c r="E103" s="80"/>
      <c r="F103" s="108"/>
      <c r="G103" s="93"/>
      <c r="H103" s="80"/>
      <c r="I103" s="148"/>
      <c r="K103" s="1"/>
      <c r="L103" s="1"/>
      <c r="M103" s="1"/>
      <c r="N103" s="1"/>
      <c r="P103" s="173"/>
      <c r="Q103" s="173"/>
      <c r="R103" s="173"/>
      <c r="S103" s="173"/>
    </row>
    <row r="104" spans="1:19" ht="1.7" customHeight="1" x14ac:dyDescent="0.25">
      <c r="A104" s="183"/>
      <c r="B104" s="4"/>
      <c r="C104" s="5"/>
      <c r="D104" s="4"/>
      <c r="E104" s="80"/>
      <c r="F104" s="108"/>
      <c r="G104" s="93"/>
      <c r="H104" s="80"/>
      <c r="I104" s="148"/>
      <c r="K104" s="1"/>
      <c r="L104" s="1"/>
      <c r="M104" s="1"/>
      <c r="N104" s="1"/>
      <c r="P104" s="173"/>
      <c r="Q104" s="173"/>
      <c r="R104" s="173"/>
      <c r="S104" s="173"/>
    </row>
    <row r="105" spans="1:19" ht="30.75" thickBot="1" x14ac:dyDescent="0.3">
      <c r="A105" s="183"/>
      <c r="B105" s="29" t="s">
        <v>84</v>
      </c>
      <c r="C105" s="30" t="s">
        <v>89</v>
      </c>
      <c r="D105" s="91"/>
      <c r="E105" s="92"/>
      <c r="F105" s="111"/>
      <c r="G105" s="149">
        <f>SUM(G106:G110)</f>
        <v>0</v>
      </c>
      <c r="H105" s="149">
        <f>SUM(H106:H110)</f>
        <v>0</v>
      </c>
      <c r="I105" s="149">
        <f>G105+H105</f>
        <v>0</v>
      </c>
      <c r="K105" s="1"/>
      <c r="L105" s="166">
        <f>G105</f>
        <v>0</v>
      </c>
      <c r="M105" s="166">
        <f>G105</f>
        <v>0</v>
      </c>
      <c r="N105" s="1"/>
      <c r="P105" s="173"/>
      <c r="Q105" s="167">
        <f>I105</f>
        <v>0</v>
      </c>
      <c r="R105" s="167">
        <f>I105</f>
        <v>0</v>
      </c>
      <c r="S105" s="173"/>
    </row>
    <row r="106" spans="1:19" ht="15.75" thickTop="1" x14ac:dyDescent="0.25">
      <c r="B106" s="11" t="s">
        <v>135</v>
      </c>
      <c r="C106" s="12"/>
      <c r="D106" s="11"/>
      <c r="E106" s="87"/>
      <c r="F106" s="107"/>
      <c r="G106" s="138" t="str">
        <f>IF(F106="","",E106*F106)</f>
        <v/>
      </c>
      <c r="H106" s="86"/>
      <c r="I106" s="146" t="e">
        <f>G106+H106</f>
        <v>#VALUE!</v>
      </c>
      <c r="K106" s="1"/>
      <c r="L106" s="1"/>
      <c r="M106" s="1"/>
      <c r="N106" s="1"/>
      <c r="P106" s="173"/>
      <c r="Q106" s="173"/>
      <c r="R106" s="173"/>
      <c r="S106" s="173"/>
    </row>
    <row r="107" spans="1:19" x14ac:dyDescent="0.25">
      <c r="B107" s="11" t="s">
        <v>136</v>
      </c>
      <c r="C107" s="12"/>
      <c r="D107" s="11"/>
      <c r="E107" s="87"/>
      <c r="F107" s="107"/>
      <c r="G107" s="137" t="str">
        <f t="shared" ref="G107:G109" si="35">IF(F107="","",E107*F107)</f>
        <v/>
      </c>
      <c r="H107" s="87"/>
      <c r="I107" s="147" t="e">
        <f t="shared" ref="I107:I109" si="36">G107+H107</f>
        <v>#VALUE!</v>
      </c>
      <c r="K107" s="1"/>
      <c r="L107" s="1"/>
      <c r="M107" s="1"/>
      <c r="N107" s="1"/>
      <c r="P107" s="173"/>
      <c r="Q107" s="173"/>
      <c r="R107" s="173"/>
      <c r="S107" s="173"/>
    </row>
    <row r="108" spans="1:19" x14ac:dyDescent="0.25">
      <c r="B108" s="11" t="s">
        <v>191</v>
      </c>
      <c r="C108" s="12"/>
      <c r="D108" s="11"/>
      <c r="E108" s="87"/>
      <c r="F108" s="107"/>
      <c r="G108" s="137" t="str">
        <f t="shared" ref="G108" si="37">IF(F108="","",E108*F108)</f>
        <v/>
      </c>
      <c r="H108" s="87"/>
      <c r="I108" s="147" t="e">
        <f t="shared" si="36"/>
        <v>#VALUE!</v>
      </c>
      <c r="K108" s="1"/>
      <c r="L108" s="1"/>
      <c r="M108" s="1"/>
      <c r="N108" s="1"/>
      <c r="P108" s="173"/>
      <c r="Q108" s="173"/>
      <c r="R108" s="173"/>
      <c r="S108" s="173"/>
    </row>
    <row r="109" spans="1:19" x14ac:dyDescent="0.25">
      <c r="B109" s="11"/>
      <c r="C109" s="12"/>
      <c r="D109" s="11"/>
      <c r="E109" s="87"/>
      <c r="F109" s="107"/>
      <c r="G109" s="137" t="str">
        <f t="shared" si="35"/>
        <v/>
      </c>
      <c r="H109" s="87"/>
      <c r="I109" s="147" t="e">
        <f t="shared" si="36"/>
        <v>#VALUE!</v>
      </c>
      <c r="K109" s="1"/>
      <c r="L109" s="1"/>
      <c r="M109" s="1"/>
      <c r="N109" s="1"/>
      <c r="P109" s="173"/>
      <c r="Q109" s="173"/>
      <c r="R109" s="173"/>
      <c r="S109" s="173"/>
    </row>
    <row r="110" spans="1:19" ht="1.7" customHeight="1" x14ac:dyDescent="0.25">
      <c r="A110" s="178"/>
      <c r="B110" s="4"/>
      <c r="C110" s="5"/>
      <c r="D110" s="4"/>
      <c r="E110" s="80"/>
      <c r="F110" s="108"/>
      <c r="G110" s="93"/>
      <c r="H110" s="80"/>
      <c r="I110" s="148"/>
      <c r="K110" s="1"/>
      <c r="L110" s="1"/>
      <c r="M110" s="1"/>
      <c r="N110" s="1"/>
      <c r="P110" s="173"/>
      <c r="Q110" s="173"/>
      <c r="R110" s="173"/>
      <c r="S110" s="173"/>
    </row>
    <row r="111" spans="1:19" ht="1.7" customHeight="1" x14ac:dyDescent="0.25">
      <c r="A111" s="183"/>
      <c r="B111" s="4"/>
      <c r="C111" s="5"/>
      <c r="D111" s="4"/>
      <c r="E111" s="80"/>
      <c r="F111" s="108"/>
      <c r="G111" s="93"/>
      <c r="H111" s="80"/>
      <c r="I111" s="148"/>
      <c r="K111" s="1"/>
      <c r="L111" s="1"/>
      <c r="M111" s="1"/>
      <c r="N111" s="1"/>
      <c r="P111" s="173"/>
      <c r="Q111" s="173"/>
      <c r="R111" s="173"/>
      <c r="S111" s="173"/>
    </row>
    <row r="112" spans="1:19" ht="30.75" thickBot="1" x14ac:dyDescent="0.3">
      <c r="A112" s="183"/>
      <c r="B112" s="29" t="s">
        <v>86</v>
      </c>
      <c r="C112" s="30" t="s">
        <v>91</v>
      </c>
      <c r="D112" s="91"/>
      <c r="E112" s="92"/>
      <c r="F112" s="111"/>
      <c r="G112" s="149">
        <f>SUM(G113:G117)</f>
        <v>0</v>
      </c>
      <c r="H112" s="149">
        <f>SUM(H113:H117)</f>
        <v>0</v>
      </c>
      <c r="I112" s="149">
        <f>G112+H112</f>
        <v>0</v>
      </c>
      <c r="K112" s="1"/>
      <c r="L112" s="166">
        <f>G112</f>
        <v>0</v>
      </c>
      <c r="M112" s="166">
        <f>G112</f>
        <v>0</v>
      </c>
      <c r="N112" s="1"/>
      <c r="P112" s="173"/>
      <c r="Q112" s="167">
        <f>I112</f>
        <v>0</v>
      </c>
      <c r="R112" s="167">
        <f>I112</f>
        <v>0</v>
      </c>
      <c r="S112" s="173"/>
    </row>
    <row r="113" spans="1:19" ht="15.75" thickTop="1" x14ac:dyDescent="0.25">
      <c r="B113" s="11" t="s">
        <v>137</v>
      </c>
      <c r="C113" s="12"/>
      <c r="D113" s="11"/>
      <c r="E113" s="87"/>
      <c r="F113" s="107"/>
      <c r="G113" s="138" t="str">
        <f>IF(F113="","",E113*F113)</f>
        <v/>
      </c>
      <c r="H113" s="86"/>
      <c r="I113" s="146" t="e">
        <f>G113+H113</f>
        <v>#VALUE!</v>
      </c>
      <c r="K113" s="1"/>
      <c r="L113" s="1"/>
      <c r="M113" s="1"/>
      <c r="N113" s="1"/>
      <c r="P113" s="173"/>
      <c r="Q113" s="173"/>
      <c r="R113" s="173"/>
      <c r="S113" s="173"/>
    </row>
    <row r="114" spans="1:19" x14ac:dyDescent="0.25">
      <c r="B114" s="11" t="s">
        <v>138</v>
      </c>
      <c r="C114" s="12"/>
      <c r="D114" s="11"/>
      <c r="E114" s="87"/>
      <c r="F114" s="107"/>
      <c r="G114" s="137" t="str">
        <f t="shared" ref="G114:G116" si="38">IF(F114="","",E114*F114)</f>
        <v/>
      </c>
      <c r="H114" s="87"/>
      <c r="I114" s="147" t="e">
        <f>G114+H114</f>
        <v>#VALUE!</v>
      </c>
      <c r="K114" s="1"/>
      <c r="L114" s="1"/>
      <c r="M114" s="1"/>
      <c r="N114" s="1"/>
      <c r="P114" s="173"/>
      <c r="Q114" s="173"/>
      <c r="R114" s="173"/>
      <c r="S114" s="173"/>
    </row>
    <row r="115" spans="1:19" x14ac:dyDescent="0.25">
      <c r="B115" s="11" t="s">
        <v>192</v>
      </c>
      <c r="C115" s="12"/>
      <c r="D115" s="11"/>
      <c r="E115" s="87"/>
      <c r="F115" s="107"/>
      <c r="G115" s="137" t="str">
        <f t="shared" ref="G115" si="39">IF(F115="","",E115*F115)</f>
        <v/>
      </c>
      <c r="H115" s="87"/>
      <c r="I115" s="147" t="e">
        <f t="shared" ref="I115:I116" si="40">G115+H115</f>
        <v>#VALUE!</v>
      </c>
      <c r="K115" s="1"/>
      <c r="L115" s="1"/>
      <c r="M115" s="1"/>
      <c r="N115" s="1"/>
      <c r="P115" s="173"/>
      <c r="Q115" s="173"/>
      <c r="R115" s="173"/>
      <c r="S115" s="173"/>
    </row>
    <row r="116" spans="1:19" x14ac:dyDescent="0.25">
      <c r="B116" s="11"/>
      <c r="C116" s="12"/>
      <c r="D116" s="11"/>
      <c r="E116" s="87"/>
      <c r="F116" s="107"/>
      <c r="G116" s="137" t="str">
        <f t="shared" si="38"/>
        <v/>
      </c>
      <c r="H116" s="87"/>
      <c r="I116" s="147" t="e">
        <f t="shared" si="40"/>
        <v>#VALUE!</v>
      </c>
      <c r="K116" s="1"/>
      <c r="L116" s="1"/>
      <c r="M116" s="1"/>
      <c r="N116" s="1"/>
      <c r="P116" s="173"/>
      <c r="Q116" s="173"/>
      <c r="R116" s="173"/>
      <c r="S116" s="173"/>
    </row>
    <row r="117" spans="1:19" ht="1.7" customHeight="1" x14ac:dyDescent="0.25">
      <c r="A117" s="183"/>
      <c r="B117" s="4"/>
      <c r="C117" s="5"/>
      <c r="D117" s="4"/>
      <c r="E117" s="80"/>
      <c r="F117" s="108"/>
      <c r="G117" s="93"/>
      <c r="H117" s="80"/>
      <c r="I117" s="148"/>
      <c r="K117" s="1"/>
      <c r="L117" s="1"/>
      <c r="M117" s="1"/>
      <c r="N117" s="1"/>
      <c r="P117" s="173"/>
      <c r="Q117" s="173"/>
      <c r="R117" s="173"/>
      <c r="S117" s="173"/>
    </row>
    <row r="118" spans="1:19" ht="30.75" thickBot="1" x14ac:dyDescent="0.3">
      <c r="A118" s="183"/>
      <c r="B118" s="34" t="s">
        <v>48</v>
      </c>
      <c r="C118" s="35" t="s">
        <v>145</v>
      </c>
      <c r="D118" s="35"/>
      <c r="E118" s="35"/>
      <c r="F118" s="116"/>
      <c r="G118" s="153">
        <f>G120</f>
        <v>0</v>
      </c>
      <c r="H118" s="153">
        <f>H120</f>
        <v>0</v>
      </c>
      <c r="I118" s="153">
        <f>G118+H118</f>
        <v>0</v>
      </c>
      <c r="K118" s="1"/>
      <c r="L118" s="1"/>
      <c r="M118" s="1"/>
      <c r="N118" s="1"/>
      <c r="P118" s="173"/>
      <c r="Q118" s="173"/>
      <c r="R118" s="173"/>
      <c r="S118" s="173"/>
    </row>
    <row r="119" spans="1:19" ht="1.7" customHeight="1" thickTop="1" x14ac:dyDescent="0.25">
      <c r="A119" s="183"/>
      <c r="B119" s="4"/>
      <c r="C119" s="5"/>
      <c r="D119" s="4"/>
      <c r="E119" s="80"/>
      <c r="F119" s="108"/>
      <c r="G119" s="93"/>
      <c r="H119" s="80"/>
      <c r="I119" s="148"/>
      <c r="K119" s="1"/>
      <c r="L119" s="1"/>
      <c r="M119" s="1"/>
      <c r="N119" s="1"/>
      <c r="P119" s="173"/>
      <c r="Q119" s="173"/>
      <c r="R119" s="173"/>
      <c r="S119" s="173"/>
    </row>
    <row r="120" spans="1:19" ht="21" customHeight="1" thickBot="1" x14ac:dyDescent="0.3">
      <c r="A120" s="183"/>
      <c r="B120" s="29" t="s">
        <v>50</v>
      </c>
      <c r="C120" s="30" t="s">
        <v>24</v>
      </c>
      <c r="D120" s="91"/>
      <c r="E120" s="92"/>
      <c r="F120" s="111"/>
      <c r="G120" s="149">
        <f>SUM(G121:G124)</f>
        <v>0</v>
      </c>
      <c r="H120" s="149">
        <f>SUM(H121:H124)</f>
        <v>0</v>
      </c>
      <c r="I120" s="149">
        <f>G120+H120</f>
        <v>0</v>
      </c>
      <c r="J120" s="126"/>
      <c r="K120" s="1"/>
      <c r="L120" s="166">
        <f>G120</f>
        <v>0</v>
      </c>
      <c r="M120" s="166">
        <f>G120</f>
        <v>0</v>
      </c>
      <c r="N120" s="1"/>
      <c r="P120" s="173"/>
      <c r="Q120" s="167">
        <f>I120</f>
        <v>0</v>
      </c>
      <c r="R120" s="167">
        <f>I120</f>
        <v>0</v>
      </c>
      <c r="S120" s="173"/>
    </row>
    <row r="121" spans="1:19" ht="15.75" thickTop="1" x14ac:dyDescent="0.25">
      <c r="B121" s="11" t="s">
        <v>139</v>
      </c>
      <c r="C121" s="12"/>
      <c r="D121" s="11"/>
      <c r="E121" s="87"/>
      <c r="F121" s="107"/>
      <c r="G121" s="138" t="str">
        <f>IF(F121="","",E121*F121)</f>
        <v/>
      </c>
      <c r="H121" s="86"/>
      <c r="I121" s="146" t="e">
        <f>G121+H121</f>
        <v>#VALUE!</v>
      </c>
      <c r="J121" s="126"/>
      <c r="K121" s="1"/>
      <c r="L121" s="1"/>
      <c r="M121" s="1"/>
      <c r="N121" s="1"/>
      <c r="P121" s="173"/>
      <c r="Q121" s="173"/>
      <c r="R121" s="173"/>
      <c r="S121" s="173"/>
    </row>
    <row r="122" spans="1:19" x14ac:dyDescent="0.25">
      <c r="B122" s="11" t="s">
        <v>140</v>
      </c>
      <c r="C122" s="12"/>
      <c r="D122" s="11"/>
      <c r="E122" s="87"/>
      <c r="F122" s="107"/>
      <c r="G122" s="137" t="str">
        <f t="shared" ref="G122:G123" si="41">IF(F122="","",E122*F122)</f>
        <v/>
      </c>
      <c r="H122" s="87"/>
      <c r="I122" s="147" t="e">
        <f>G122+H122</f>
        <v>#VALUE!</v>
      </c>
      <c r="J122" s="126"/>
      <c r="K122" s="1"/>
      <c r="L122" s="1"/>
      <c r="M122" s="1"/>
      <c r="N122" s="1"/>
      <c r="P122" s="173"/>
      <c r="Q122" s="173"/>
      <c r="R122" s="173"/>
      <c r="S122" s="173"/>
    </row>
    <row r="123" spans="1:19" x14ac:dyDescent="0.25">
      <c r="B123" s="11"/>
      <c r="C123" s="12"/>
      <c r="D123" s="11"/>
      <c r="E123" s="87"/>
      <c r="F123" s="107"/>
      <c r="G123" s="137" t="str">
        <f t="shared" si="41"/>
        <v/>
      </c>
      <c r="H123" s="87"/>
      <c r="I123" s="147" t="e">
        <f>G123+H123</f>
        <v>#VALUE!</v>
      </c>
      <c r="J123" s="126"/>
      <c r="K123" s="1"/>
      <c r="L123" s="1"/>
      <c r="M123" s="1"/>
      <c r="N123" s="1"/>
      <c r="P123" s="173"/>
      <c r="Q123" s="173"/>
      <c r="R123" s="173"/>
      <c r="S123" s="173"/>
    </row>
    <row r="124" spans="1:19" ht="1.7" customHeight="1" x14ac:dyDescent="0.25">
      <c r="A124" s="183"/>
      <c r="B124" s="4"/>
      <c r="C124" s="5"/>
      <c r="D124" s="4"/>
      <c r="E124" s="80"/>
      <c r="F124" s="108"/>
      <c r="G124" s="93"/>
      <c r="H124" s="80"/>
      <c r="I124" s="148"/>
      <c r="K124" s="1"/>
      <c r="L124" s="1"/>
      <c r="M124" s="1"/>
      <c r="N124" s="1"/>
      <c r="P124" s="173"/>
      <c r="Q124" s="173"/>
      <c r="R124" s="173"/>
      <c r="S124" s="173"/>
    </row>
    <row r="125" spans="1:19" ht="29.45" customHeight="1" thickBot="1" x14ac:dyDescent="0.3">
      <c r="A125" s="183"/>
      <c r="B125" s="34" t="s">
        <v>53</v>
      </c>
      <c r="C125" s="35" t="s">
        <v>146</v>
      </c>
      <c r="D125" s="35"/>
      <c r="E125" s="35"/>
      <c r="F125" s="116"/>
      <c r="G125" s="153">
        <f>G127</f>
        <v>0</v>
      </c>
      <c r="H125" s="153">
        <f>H127</f>
        <v>0</v>
      </c>
      <c r="I125" s="153">
        <f>G125+H125</f>
        <v>0</v>
      </c>
      <c r="K125" s="1"/>
      <c r="L125" s="1"/>
      <c r="M125" s="1"/>
      <c r="N125" s="1"/>
      <c r="P125" s="173"/>
      <c r="Q125" s="173"/>
      <c r="R125" s="173"/>
      <c r="S125" s="173"/>
    </row>
    <row r="126" spans="1:19" ht="1.7" customHeight="1" thickTop="1" x14ac:dyDescent="0.25">
      <c r="A126" s="183"/>
      <c r="B126" s="4"/>
      <c r="C126" s="5"/>
      <c r="D126" s="4"/>
      <c r="E126" s="80"/>
      <c r="F126" s="108"/>
      <c r="G126" s="93"/>
      <c r="H126" s="80"/>
      <c r="I126" s="148"/>
      <c r="K126" s="1"/>
      <c r="L126" s="1"/>
      <c r="M126" s="1"/>
      <c r="N126" s="1"/>
      <c r="P126" s="173"/>
      <c r="Q126" s="173"/>
      <c r="R126" s="173"/>
      <c r="S126" s="173"/>
    </row>
    <row r="127" spans="1:19" ht="26.45" customHeight="1" thickBot="1" x14ac:dyDescent="0.3">
      <c r="A127" s="183"/>
      <c r="B127" s="29" t="s">
        <v>55</v>
      </c>
      <c r="C127" s="30" t="s">
        <v>26</v>
      </c>
      <c r="D127" s="91"/>
      <c r="E127" s="92"/>
      <c r="F127" s="111"/>
      <c r="G127" s="149">
        <f>SUM(G128:G131)</f>
        <v>0</v>
      </c>
      <c r="H127" s="149">
        <f>SUM(H128:H131)</f>
        <v>0</v>
      </c>
      <c r="I127" s="149">
        <f>G127+H127</f>
        <v>0</v>
      </c>
      <c r="K127" s="1"/>
      <c r="L127" s="166">
        <f>G127</f>
        <v>0</v>
      </c>
      <c r="M127" s="166">
        <f>G127</f>
        <v>0</v>
      </c>
      <c r="N127" s="1"/>
      <c r="P127" s="173"/>
      <c r="Q127" s="167">
        <f>I127</f>
        <v>0</v>
      </c>
      <c r="R127" s="167">
        <f>I127</f>
        <v>0</v>
      </c>
      <c r="S127" s="173"/>
    </row>
    <row r="128" spans="1:19" ht="15.75" thickTop="1" x14ac:dyDescent="0.25">
      <c r="B128" s="11" t="s">
        <v>141</v>
      </c>
      <c r="C128" s="12"/>
      <c r="D128" s="11"/>
      <c r="E128" s="87"/>
      <c r="F128" s="107"/>
      <c r="G128" s="138" t="str">
        <f>IF(F128="","",E128*F128)</f>
        <v/>
      </c>
      <c r="H128" s="86"/>
      <c r="I128" s="146" t="e">
        <f>G128+H128</f>
        <v>#VALUE!</v>
      </c>
      <c r="K128" s="1"/>
      <c r="L128" s="1"/>
      <c r="M128" s="1"/>
      <c r="N128" s="1"/>
      <c r="P128" s="173"/>
      <c r="Q128" s="173"/>
      <c r="R128" s="173"/>
      <c r="S128" s="173"/>
    </row>
    <row r="129" spans="1:19" x14ac:dyDescent="0.25">
      <c r="B129" s="11" t="s">
        <v>142</v>
      </c>
      <c r="C129" s="12"/>
      <c r="D129" s="11"/>
      <c r="E129" s="87"/>
      <c r="F129" s="107"/>
      <c r="G129" s="137" t="str">
        <f t="shared" ref="G129:G130" si="42">IF(F129="","",E129*F129)</f>
        <v/>
      </c>
      <c r="H129" s="87"/>
      <c r="I129" s="147" t="e">
        <f t="shared" ref="I129:I130" si="43">G129+H129</f>
        <v>#VALUE!</v>
      </c>
      <c r="K129" s="1"/>
      <c r="L129" s="1"/>
      <c r="M129" s="1"/>
      <c r="N129" s="1"/>
      <c r="P129" s="173"/>
      <c r="Q129" s="173"/>
      <c r="R129" s="173"/>
      <c r="S129" s="173"/>
    </row>
    <row r="130" spans="1:19" x14ac:dyDescent="0.25">
      <c r="B130" s="11"/>
      <c r="C130" s="12"/>
      <c r="D130" s="11"/>
      <c r="E130" s="87"/>
      <c r="F130" s="107"/>
      <c r="G130" s="137" t="str">
        <f t="shared" si="42"/>
        <v/>
      </c>
      <c r="H130" s="87"/>
      <c r="I130" s="147" t="e">
        <f t="shared" si="43"/>
        <v>#VALUE!</v>
      </c>
      <c r="K130" s="1"/>
      <c r="L130" s="1"/>
      <c r="M130" s="1"/>
      <c r="N130" s="1"/>
      <c r="P130" s="173"/>
      <c r="Q130" s="173"/>
      <c r="R130" s="173"/>
      <c r="S130" s="173"/>
    </row>
    <row r="131" spans="1:19" ht="1.7" customHeight="1" x14ac:dyDescent="0.25">
      <c r="A131" s="183"/>
      <c r="B131" s="4"/>
      <c r="C131" s="5"/>
      <c r="D131" s="4"/>
      <c r="E131" s="80"/>
      <c r="F131" s="108"/>
      <c r="G131" s="93"/>
      <c r="H131" s="80"/>
      <c r="I131" s="148"/>
      <c r="K131" s="1"/>
      <c r="L131" s="1"/>
      <c r="M131" s="1"/>
      <c r="N131" s="1"/>
      <c r="P131" s="173"/>
      <c r="Q131" s="173"/>
      <c r="R131" s="173"/>
      <c r="S131" s="173"/>
    </row>
    <row r="132" spans="1:19" ht="15.75" thickBot="1" x14ac:dyDescent="0.3">
      <c r="A132" s="183"/>
      <c r="B132" s="37" t="s">
        <v>56</v>
      </c>
      <c r="C132" s="38" t="s">
        <v>144</v>
      </c>
      <c r="D132" s="39"/>
      <c r="E132" s="39"/>
      <c r="F132" s="117"/>
      <c r="G132" s="160">
        <f>G133+G140+G147</f>
        <v>0</v>
      </c>
      <c r="H132" s="155">
        <f>H133+H140+H147</f>
        <v>0</v>
      </c>
      <c r="I132" s="155">
        <f>G132+H132</f>
        <v>0</v>
      </c>
      <c r="K132" s="1"/>
      <c r="L132" s="1"/>
      <c r="M132" s="1"/>
      <c r="N132" s="1"/>
      <c r="P132" s="173"/>
      <c r="Q132" s="173"/>
      <c r="R132" s="173"/>
      <c r="S132" s="173"/>
    </row>
    <row r="133" spans="1:19" ht="31.5" thickTop="1" thickBot="1" x14ac:dyDescent="0.3">
      <c r="A133" s="17"/>
      <c r="B133" s="40" t="s">
        <v>57</v>
      </c>
      <c r="C133" s="41" t="s">
        <v>147</v>
      </c>
      <c r="D133" s="42"/>
      <c r="E133" s="42"/>
      <c r="F133" s="103"/>
      <c r="G133" s="156">
        <f>G135</f>
        <v>0</v>
      </c>
      <c r="H133" s="156">
        <f>H135</f>
        <v>0</v>
      </c>
      <c r="I133" s="156">
        <f>G133+H133</f>
        <v>0</v>
      </c>
      <c r="K133" s="1"/>
      <c r="L133" s="1"/>
      <c r="M133" s="1"/>
      <c r="N133" s="1"/>
      <c r="P133" s="173"/>
      <c r="Q133" s="173"/>
      <c r="R133" s="173"/>
      <c r="S133" s="173"/>
    </row>
    <row r="134" spans="1:19" ht="1.7" customHeight="1" thickTop="1" x14ac:dyDescent="0.25">
      <c r="A134" s="183"/>
      <c r="B134" s="4"/>
      <c r="C134" s="5"/>
      <c r="D134" s="4"/>
      <c r="E134" s="80"/>
      <c r="F134" s="108"/>
      <c r="G134" s="93"/>
      <c r="H134" s="80"/>
      <c r="I134" s="148"/>
      <c r="K134" s="1"/>
      <c r="L134" s="1"/>
      <c r="M134" s="1"/>
      <c r="N134" s="1"/>
      <c r="P134" s="173"/>
      <c r="Q134" s="173"/>
      <c r="R134" s="173"/>
      <c r="S134" s="173"/>
    </row>
    <row r="135" spans="1:19" ht="21.6" customHeight="1" thickBot="1" x14ac:dyDescent="0.3">
      <c r="A135" s="183"/>
      <c r="B135" s="29" t="s">
        <v>61</v>
      </c>
      <c r="C135" s="30" t="s">
        <v>28</v>
      </c>
      <c r="D135" s="91"/>
      <c r="E135" s="92"/>
      <c r="F135" s="111"/>
      <c r="G135" s="149">
        <f>SUM(G136:G139)</f>
        <v>0</v>
      </c>
      <c r="H135" s="152">
        <f>SUM(H136:H139)</f>
        <v>0</v>
      </c>
      <c r="I135" s="152">
        <f>G135+H135</f>
        <v>0</v>
      </c>
      <c r="K135" s="1"/>
      <c r="L135" s="166">
        <f>G135</f>
        <v>0</v>
      </c>
      <c r="M135" s="1"/>
      <c r="N135" s="166">
        <f>G135</f>
        <v>0</v>
      </c>
      <c r="O135" s="128"/>
      <c r="P135" s="173"/>
      <c r="Q135" s="167">
        <f>I135</f>
        <v>0</v>
      </c>
      <c r="R135" s="173"/>
      <c r="S135" s="167">
        <f>I135</f>
        <v>0</v>
      </c>
    </row>
    <row r="136" spans="1:19" ht="15.75" thickTop="1" x14ac:dyDescent="0.25">
      <c r="B136" s="11" t="s">
        <v>148</v>
      </c>
      <c r="C136" s="12"/>
      <c r="D136" s="11"/>
      <c r="E136" s="87"/>
      <c r="F136" s="107"/>
      <c r="G136" s="138" t="str">
        <f>IF(F136="","",E136*F136)</f>
        <v/>
      </c>
      <c r="H136" s="87"/>
      <c r="I136" s="147" t="e">
        <f>G136+H136</f>
        <v>#VALUE!</v>
      </c>
      <c r="K136" s="1"/>
      <c r="L136" s="1"/>
      <c r="M136" s="1"/>
      <c r="N136" s="1"/>
      <c r="P136" s="173"/>
      <c r="Q136" s="173"/>
      <c r="R136" s="173"/>
      <c r="S136" s="173"/>
    </row>
    <row r="137" spans="1:19" x14ac:dyDescent="0.25">
      <c r="B137" s="11" t="s">
        <v>149</v>
      </c>
      <c r="C137" s="12"/>
      <c r="D137" s="11"/>
      <c r="E137" s="87"/>
      <c r="F137" s="107"/>
      <c r="G137" s="137" t="str">
        <f t="shared" ref="G137:G138" si="44">IF(F137="","",E137*F137)</f>
        <v/>
      </c>
      <c r="H137" s="87"/>
      <c r="I137" s="147" t="e">
        <f t="shared" ref="I137:I138" si="45">G137+H137</f>
        <v>#VALUE!</v>
      </c>
      <c r="K137" s="1"/>
      <c r="L137" s="1"/>
      <c r="M137" s="1"/>
      <c r="N137" s="1"/>
      <c r="P137" s="173"/>
      <c r="Q137" s="173"/>
      <c r="R137" s="173"/>
      <c r="S137" s="173"/>
    </row>
    <row r="138" spans="1:19" x14ac:dyDescent="0.25">
      <c r="B138" s="11"/>
      <c r="C138" s="12"/>
      <c r="D138" s="11"/>
      <c r="E138" s="87"/>
      <c r="F138" s="107"/>
      <c r="G138" s="137" t="str">
        <f t="shared" si="44"/>
        <v/>
      </c>
      <c r="H138" s="87"/>
      <c r="I138" s="147" t="e">
        <f t="shared" si="45"/>
        <v>#VALUE!</v>
      </c>
      <c r="K138" s="1"/>
      <c r="L138" s="1"/>
      <c r="M138" s="1"/>
      <c r="N138" s="1"/>
      <c r="P138" s="173"/>
      <c r="Q138" s="173"/>
      <c r="R138" s="173"/>
      <c r="S138" s="173"/>
    </row>
    <row r="139" spans="1:19" ht="1.7" customHeight="1" x14ac:dyDescent="0.25">
      <c r="A139" s="183"/>
      <c r="B139" s="31"/>
      <c r="C139" s="32"/>
      <c r="D139" s="31"/>
      <c r="E139" s="96"/>
      <c r="F139" s="115"/>
      <c r="G139" s="89"/>
      <c r="H139" s="80"/>
      <c r="I139" s="148"/>
      <c r="K139" s="1"/>
      <c r="L139" s="1"/>
      <c r="M139" s="1"/>
      <c r="N139" s="1"/>
      <c r="P139" s="173"/>
      <c r="Q139" s="173"/>
      <c r="R139" s="173"/>
      <c r="S139" s="173"/>
    </row>
    <row r="140" spans="1:19" ht="25.7" customHeight="1" thickBot="1" x14ac:dyDescent="0.3">
      <c r="A140" s="183"/>
      <c r="B140" s="43" t="s">
        <v>58</v>
      </c>
      <c r="C140" s="35" t="s">
        <v>150</v>
      </c>
      <c r="D140" s="36"/>
      <c r="E140" s="36"/>
      <c r="F140" s="118"/>
      <c r="G140" s="157">
        <f>G142</f>
        <v>0</v>
      </c>
      <c r="H140" s="157">
        <f>H142</f>
        <v>0</v>
      </c>
      <c r="I140" s="157">
        <f>G140+H140</f>
        <v>0</v>
      </c>
      <c r="K140" s="1"/>
      <c r="L140" s="1"/>
      <c r="M140" s="1"/>
      <c r="N140" s="1"/>
      <c r="P140" s="173"/>
      <c r="Q140" s="173"/>
      <c r="R140" s="173"/>
      <c r="S140" s="173"/>
    </row>
    <row r="141" spans="1:19" ht="1.7" customHeight="1" thickTop="1" x14ac:dyDescent="0.25">
      <c r="A141" s="183"/>
      <c r="B141" s="4"/>
      <c r="C141" s="5"/>
      <c r="D141" s="4"/>
      <c r="E141" s="80"/>
      <c r="F141" s="108"/>
      <c r="G141" s="152"/>
      <c r="H141" s="148"/>
      <c r="I141" s="148"/>
      <c r="K141" s="1"/>
      <c r="L141" s="1"/>
      <c r="M141" s="1"/>
      <c r="N141" s="1"/>
      <c r="P141" s="173"/>
      <c r="Q141" s="173"/>
      <c r="R141" s="173"/>
      <c r="S141" s="173"/>
    </row>
    <row r="142" spans="1:19" ht="21.6" customHeight="1" thickBot="1" x14ac:dyDescent="0.3">
      <c r="A142" s="183"/>
      <c r="B142" s="29" t="s">
        <v>63</v>
      </c>
      <c r="C142" s="30" t="s">
        <v>30</v>
      </c>
      <c r="D142" s="91"/>
      <c r="E142" s="92"/>
      <c r="F142" s="111"/>
      <c r="G142" s="149">
        <f>SUM(G143:G146)</f>
        <v>0</v>
      </c>
      <c r="H142" s="149">
        <f>SUM(H143:H146)</f>
        <v>0</v>
      </c>
      <c r="I142" s="149">
        <f>G142+H142</f>
        <v>0</v>
      </c>
      <c r="K142" s="1"/>
      <c r="L142" s="166">
        <f>G142</f>
        <v>0</v>
      </c>
      <c r="M142" s="1"/>
      <c r="N142" s="166">
        <f>G142</f>
        <v>0</v>
      </c>
      <c r="O142" s="128"/>
      <c r="P142" s="173"/>
      <c r="Q142" s="167">
        <f>I142</f>
        <v>0</v>
      </c>
      <c r="R142" s="173"/>
      <c r="S142" s="167">
        <f>I142</f>
        <v>0</v>
      </c>
    </row>
    <row r="143" spans="1:19" ht="15.75" thickTop="1" x14ac:dyDescent="0.25">
      <c r="B143" s="11" t="s">
        <v>151</v>
      </c>
      <c r="C143" s="12"/>
      <c r="D143" s="11"/>
      <c r="E143" s="87"/>
      <c r="F143" s="107"/>
      <c r="G143" s="138" t="str">
        <f>IF(F143="","",E143*F143)</f>
        <v/>
      </c>
      <c r="H143" s="86"/>
      <c r="I143" s="146" t="e">
        <f>G143+H143</f>
        <v>#VALUE!</v>
      </c>
      <c r="K143" s="1"/>
      <c r="L143" s="1"/>
      <c r="M143" s="1"/>
      <c r="N143" s="1"/>
      <c r="P143" s="173"/>
      <c r="Q143" s="173"/>
      <c r="R143" s="173"/>
      <c r="S143" s="173"/>
    </row>
    <row r="144" spans="1:19" x14ac:dyDescent="0.25">
      <c r="B144" s="11" t="s">
        <v>152</v>
      </c>
      <c r="C144" s="12"/>
      <c r="D144" s="11"/>
      <c r="E144" s="87"/>
      <c r="F144" s="107"/>
      <c r="G144" s="137" t="str">
        <f t="shared" ref="G144:G145" si="46">IF(F144="","",E144*F144)</f>
        <v/>
      </c>
      <c r="H144" s="87"/>
      <c r="I144" s="147" t="e">
        <f t="shared" ref="I144:I145" si="47">G144+H144</f>
        <v>#VALUE!</v>
      </c>
      <c r="K144" s="1"/>
      <c r="L144" s="1"/>
      <c r="M144" s="1"/>
      <c r="N144" s="1"/>
      <c r="P144" s="173"/>
      <c r="Q144" s="173"/>
      <c r="R144" s="173"/>
      <c r="S144" s="173"/>
    </row>
    <row r="145" spans="1:19" x14ac:dyDescent="0.25">
      <c r="B145" s="11"/>
      <c r="C145" s="12"/>
      <c r="D145" s="11"/>
      <c r="E145" s="87"/>
      <c r="F145" s="107"/>
      <c r="G145" s="137" t="str">
        <f t="shared" si="46"/>
        <v/>
      </c>
      <c r="H145" s="87"/>
      <c r="I145" s="147" t="e">
        <f t="shared" si="47"/>
        <v>#VALUE!</v>
      </c>
      <c r="K145" s="1"/>
      <c r="L145" s="1"/>
      <c r="M145" s="1"/>
      <c r="N145" s="1"/>
      <c r="P145" s="173"/>
      <c r="Q145" s="173"/>
      <c r="R145" s="173"/>
      <c r="S145" s="173"/>
    </row>
    <row r="146" spans="1:19" ht="1.7" customHeight="1" x14ac:dyDescent="0.25">
      <c r="A146" s="183"/>
      <c r="B146" s="4"/>
      <c r="C146" s="5"/>
      <c r="D146" s="4"/>
      <c r="E146" s="80"/>
      <c r="F146" s="108"/>
      <c r="G146" s="93"/>
      <c r="H146" s="80"/>
      <c r="I146" s="148"/>
      <c r="K146" s="1"/>
      <c r="L146" s="1"/>
      <c r="M146" s="1"/>
      <c r="N146" s="1"/>
      <c r="P146" s="173"/>
      <c r="Q146" s="173"/>
      <c r="R146" s="173"/>
      <c r="S146" s="173"/>
    </row>
    <row r="147" spans="1:19" ht="18.600000000000001" customHeight="1" thickBot="1" x14ac:dyDescent="0.3">
      <c r="A147" s="183"/>
      <c r="B147" s="43" t="s">
        <v>59</v>
      </c>
      <c r="C147" s="35" t="s">
        <v>161</v>
      </c>
      <c r="D147" s="36"/>
      <c r="E147" s="36"/>
      <c r="F147" s="118"/>
      <c r="G147" s="157">
        <f>G148+G153+G158+G163</f>
        <v>0</v>
      </c>
      <c r="H147" s="157">
        <f>H148+H153+H158+H163</f>
        <v>0</v>
      </c>
      <c r="I147" s="157">
        <f>G147+H147</f>
        <v>0</v>
      </c>
      <c r="K147" s="1"/>
      <c r="L147" s="1"/>
      <c r="M147" s="1"/>
      <c r="N147" s="1"/>
      <c r="P147" s="173"/>
      <c r="Q147" s="173"/>
      <c r="R147" s="173"/>
      <c r="S147" s="173"/>
    </row>
    <row r="148" spans="1:19" ht="31.5" thickTop="1" thickBot="1" x14ac:dyDescent="0.3">
      <c r="A148" s="17"/>
      <c r="B148" s="20" t="s">
        <v>64</v>
      </c>
      <c r="C148" s="21" t="s">
        <v>179</v>
      </c>
      <c r="D148" s="84"/>
      <c r="E148" s="85"/>
      <c r="F148" s="105"/>
      <c r="G148" s="154">
        <f>SUM(G149:G152)</f>
        <v>0</v>
      </c>
      <c r="H148" s="154">
        <f>SUM(H149:H152)</f>
        <v>0</v>
      </c>
      <c r="I148" s="154">
        <f>G148+H148</f>
        <v>0</v>
      </c>
      <c r="K148" s="1"/>
      <c r="L148" s="166">
        <f>G148</f>
        <v>0</v>
      </c>
      <c r="M148" s="1"/>
      <c r="N148" s="166">
        <f>G148</f>
        <v>0</v>
      </c>
      <c r="O148" s="128"/>
      <c r="P148" s="173"/>
      <c r="Q148" s="167">
        <f>I148</f>
        <v>0</v>
      </c>
      <c r="R148" s="173"/>
      <c r="S148" s="167">
        <f>I148</f>
        <v>0</v>
      </c>
    </row>
    <row r="149" spans="1:19" ht="15.75" thickTop="1" x14ac:dyDescent="0.25">
      <c r="B149" s="11" t="s">
        <v>153</v>
      </c>
      <c r="C149" s="12"/>
      <c r="D149" s="11"/>
      <c r="E149" s="87"/>
      <c r="F149" s="107"/>
      <c r="G149" s="138" t="str">
        <f>IF(F149="","",E149*F149)</f>
        <v/>
      </c>
      <c r="H149" s="86"/>
      <c r="I149" s="146" t="e">
        <f>G149+H149</f>
        <v>#VALUE!</v>
      </c>
      <c r="K149" s="1"/>
      <c r="L149" s="1"/>
      <c r="M149" s="1"/>
      <c r="N149" s="1"/>
      <c r="P149" s="173"/>
      <c r="Q149" s="173"/>
      <c r="R149" s="173"/>
      <c r="S149" s="173"/>
    </row>
    <row r="150" spans="1:19" x14ac:dyDescent="0.25">
      <c r="B150" s="11" t="s">
        <v>154</v>
      </c>
      <c r="C150" s="12"/>
      <c r="D150" s="11"/>
      <c r="E150" s="87"/>
      <c r="F150" s="107"/>
      <c r="G150" s="137" t="str">
        <f t="shared" ref="G150:G151" si="48">IF(F150="","",E150*F150)</f>
        <v/>
      </c>
      <c r="H150" s="87"/>
      <c r="I150" s="147" t="e">
        <f t="shared" ref="I150:I151" si="49">G150+H150</f>
        <v>#VALUE!</v>
      </c>
      <c r="K150" s="1"/>
      <c r="L150" s="1"/>
      <c r="M150" s="1"/>
      <c r="N150" s="1"/>
      <c r="P150" s="173"/>
      <c r="Q150" s="173"/>
      <c r="R150" s="173"/>
      <c r="S150" s="173"/>
    </row>
    <row r="151" spans="1:19" x14ac:dyDescent="0.25">
      <c r="B151" s="11"/>
      <c r="C151" s="12"/>
      <c r="D151" s="11"/>
      <c r="E151" s="87"/>
      <c r="F151" s="107"/>
      <c r="G151" s="137" t="str">
        <f t="shared" si="48"/>
        <v/>
      </c>
      <c r="H151" s="87"/>
      <c r="I151" s="147" t="e">
        <f t="shared" si="49"/>
        <v>#VALUE!</v>
      </c>
      <c r="K151" s="1"/>
      <c r="L151" s="1"/>
      <c r="M151" s="1"/>
      <c r="N151" s="1"/>
      <c r="P151" s="173"/>
      <c r="Q151" s="173"/>
      <c r="R151" s="173"/>
      <c r="S151" s="173"/>
    </row>
    <row r="152" spans="1:19" ht="1.7" customHeight="1" x14ac:dyDescent="0.25">
      <c r="A152" s="183"/>
      <c r="B152" s="4"/>
      <c r="C152" s="5"/>
      <c r="D152" s="4"/>
      <c r="E152" s="80"/>
      <c r="F152" s="108"/>
      <c r="G152" s="93"/>
      <c r="H152" s="80"/>
      <c r="I152" s="148"/>
      <c r="K152" s="1"/>
      <c r="L152" s="1"/>
      <c r="M152" s="1"/>
      <c r="N152" s="1"/>
      <c r="P152" s="173"/>
      <c r="Q152" s="173"/>
      <c r="R152" s="173"/>
      <c r="S152" s="173"/>
    </row>
    <row r="153" spans="1:19" ht="29.45" customHeight="1" thickBot="1" x14ac:dyDescent="0.3">
      <c r="A153" s="183"/>
      <c r="B153" s="29" t="s">
        <v>65</v>
      </c>
      <c r="C153" s="30" t="s">
        <v>181</v>
      </c>
      <c r="D153" s="91"/>
      <c r="E153" s="92"/>
      <c r="F153" s="111"/>
      <c r="G153" s="149">
        <f>SUM(G154:G157)</f>
        <v>0</v>
      </c>
      <c r="H153" s="149">
        <f>SUM(H154:H157)</f>
        <v>0</v>
      </c>
      <c r="I153" s="149">
        <f>G153+H153</f>
        <v>0</v>
      </c>
      <c r="K153" s="1"/>
      <c r="L153" s="166">
        <f>G153</f>
        <v>0</v>
      </c>
      <c r="M153" s="1"/>
      <c r="N153" s="166">
        <f>G153</f>
        <v>0</v>
      </c>
      <c r="O153" s="128"/>
      <c r="P153" s="173"/>
      <c r="Q153" s="167">
        <f>I153</f>
        <v>0</v>
      </c>
      <c r="R153" s="173"/>
      <c r="S153" s="167">
        <f>I153</f>
        <v>0</v>
      </c>
    </row>
    <row r="154" spans="1:19" ht="15.75" thickTop="1" x14ac:dyDescent="0.25">
      <c r="B154" s="11" t="s">
        <v>155</v>
      </c>
      <c r="C154" s="12"/>
      <c r="D154" s="11"/>
      <c r="E154" s="87"/>
      <c r="F154" s="107"/>
      <c r="G154" s="138" t="str">
        <f>IF(F154="","",E154*F154)</f>
        <v/>
      </c>
      <c r="H154" s="86"/>
      <c r="I154" s="146" t="e">
        <f>G154+H154</f>
        <v>#VALUE!</v>
      </c>
      <c r="K154" s="1"/>
      <c r="L154" s="1"/>
      <c r="M154" s="1"/>
      <c r="N154" s="1"/>
      <c r="P154" s="173"/>
      <c r="Q154" s="173"/>
      <c r="R154" s="173"/>
      <c r="S154" s="173"/>
    </row>
    <row r="155" spans="1:19" x14ac:dyDescent="0.25">
      <c r="B155" s="11" t="s">
        <v>156</v>
      </c>
      <c r="C155" s="12"/>
      <c r="D155" s="11"/>
      <c r="E155" s="87"/>
      <c r="F155" s="107"/>
      <c r="G155" s="137" t="str">
        <f t="shared" ref="G155:G156" si="50">IF(F155="","",E155*F155)</f>
        <v/>
      </c>
      <c r="H155" s="87"/>
      <c r="I155" s="147" t="e">
        <f t="shared" ref="I155:I156" si="51">G155+H155</f>
        <v>#VALUE!</v>
      </c>
      <c r="K155" s="1"/>
      <c r="L155" s="1"/>
      <c r="M155" s="1"/>
      <c r="N155" s="1"/>
      <c r="P155" s="173"/>
      <c r="Q155" s="173"/>
      <c r="R155" s="173"/>
      <c r="S155" s="173"/>
    </row>
    <row r="156" spans="1:19" x14ac:dyDescent="0.25">
      <c r="B156" s="11"/>
      <c r="C156" s="12"/>
      <c r="D156" s="11"/>
      <c r="E156" s="87"/>
      <c r="F156" s="107"/>
      <c r="G156" s="137" t="str">
        <f t="shared" si="50"/>
        <v/>
      </c>
      <c r="H156" s="87"/>
      <c r="I156" s="147" t="e">
        <f t="shared" si="51"/>
        <v>#VALUE!</v>
      </c>
      <c r="K156" s="1"/>
      <c r="L156" s="1"/>
      <c r="M156" s="1"/>
      <c r="N156" s="1"/>
      <c r="P156" s="173"/>
      <c r="Q156" s="173"/>
      <c r="R156" s="173"/>
      <c r="S156" s="173"/>
    </row>
    <row r="157" spans="1:19" ht="1.7" customHeight="1" x14ac:dyDescent="0.25">
      <c r="A157" s="183"/>
      <c r="B157" s="4"/>
      <c r="C157" s="5"/>
      <c r="D157" s="4"/>
      <c r="E157" s="80"/>
      <c r="F157" s="108"/>
      <c r="G157" s="93"/>
      <c r="H157" s="80"/>
      <c r="I157" s="148"/>
      <c r="K157" s="1"/>
      <c r="L157" s="1"/>
      <c r="M157" s="1"/>
      <c r="N157" s="1"/>
      <c r="P157" s="173"/>
      <c r="Q157" s="173"/>
      <c r="R157" s="173"/>
      <c r="S157" s="173"/>
    </row>
    <row r="158" spans="1:19" ht="15.75" thickBot="1" x14ac:dyDescent="0.3">
      <c r="A158" s="183"/>
      <c r="B158" s="29" t="s">
        <v>66</v>
      </c>
      <c r="C158" s="30" t="s">
        <v>180</v>
      </c>
      <c r="D158" s="91"/>
      <c r="E158" s="92"/>
      <c r="F158" s="111"/>
      <c r="G158" s="149">
        <f>SUM(G159:G162)</f>
        <v>0</v>
      </c>
      <c r="H158" s="149">
        <f>SUM(H159:H162)</f>
        <v>0</v>
      </c>
      <c r="I158" s="149">
        <f>G158+H158</f>
        <v>0</v>
      </c>
      <c r="K158" s="1"/>
      <c r="L158" s="166">
        <f>G158</f>
        <v>0</v>
      </c>
      <c r="M158" s="1"/>
      <c r="N158" s="166">
        <f>G158</f>
        <v>0</v>
      </c>
      <c r="O158" s="128"/>
      <c r="P158" s="173"/>
      <c r="Q158" s="167">
        <f>I158</f>
        <v>0</v>
      </c>
      <c r="R158" s="173"/>
      <c r="S158" s="167">
        <f>I158</f>
        <v>0</v>
      </c>
    </row>
    <row r="159" spans="1:19" ht="15.75" thickTop="1" x14ac:dyDescent="0.25">
      <c r="B159" s="11" t="s">
        <v>157</v>
      </c>
      <c r="C159" s="12"/>
      <c r="D159" s="11"/>
      <c r="E159" s="87"/>
      <c r="F159" s="107"/>
      <c r="G159" s="138" t="str">
        <f>IF(F159="","",E159*F159)</f>
        <v/>
      </c>
      <c r="H159" s="86"/>
      <c r="I159" s="146" t="e">
        <f>G159+H159</f>
        <v>#VALUE!</v>
      </c>
      <c r="K159" s="1"/>
      <c r="L159" s="1"/>
      <c r="M159" s="1"/>
      <c r="N159" s="1"/>
      <c r="P159" s="173"/>
      <c r="Q159" s="173"/>
      <c r="R159" s="173"/>
      <c r="S159" s="173"/>
    </row>
    <row r="160" spans="1:19" ht="15.75" thickBot="1" x14ac:dyDescent="0.3">
      <c r="B160" s="11" t="s">
        <v>158</v>
      </c>
      <c r="C160" s="30"/>
      <c r="D160" s="11"/>
      <c r="E160" s="87"/>
      <c r="F160" s="107"/>
      <c r="G160" s="137" t="str">
        <f t="shared" ref="G160:G161" si="52">IF(F160="","",E160*F160)</f>
        <v/>
      </c>
      <c r="H160" s="87"/>
      <c r="I160" s="147" t="e">
        <f t="shared" ref="I160:I161" si="53">G160+H160</f>
        <v>#VALUE!</v>
      </c>
      <c r="K160" s="1"/>
      <c r="L160" s="1"/>
      <c r="M160" s="1"/>
      <c r="N160" s="1"/>
      <c r="P160" s="173"/>
      <c r="Q160" s="173"/>
      <c r="R160" s="173"/>
      <c r="S160" s="173"/>
    </row>
    <row r="161" spans="1:19" ht="15.75" thickTop="1" x14ac:dyDescent="0.25">
      <c r="B161" s="11"/>
      <c r="C161" s="12"/>
      <c r="D161" s="11"/>
      <c r="E161" s="87"/>
      <c r="F161" s="107"/>
      <c r="G161" s="137" t="str">
        <f t="shared" si="52"/>
        <v/>
      </c>
      <c r="H161" s="87"/>
      <c r="I161" s="147" t="e">
        <f t="shared" si="53"/>
        <v>#VALUE!</v>
      </c>
      <c r="K161" s="1"/>
      <c r="L161" s="1"/>
      <c r="M161" s="1"/>
      <c r="N161" s="1"/>
      <c r="P161" s="173"/>
      <c r="Q161" s="173"/>
      <c r="R161" s="173"/>
      <c r="S161" s="173"/>
    </row>
    <row r="162" spans="1:19" ht="1.7" customHeight="1" x14ac:dyDescent="0.25">
      <c r="A162" s="183"/>
      <c r="B162" s="4"/>
      <c r="C162" s="5"/>
      <c r="D162" s="4"/>
      <c r="E162" s="80"/>
      <c r="F162" s="108"/>
      <c r="G162" s="93"/>
      <c r="H162" s="80"/>
      <c r="I162" s="148"/>
      <c r="K162" s="1"/>
      <c r="L162" s="1"/>
      <c r="M162" s="1"/>
      <c r="N162" s="1"/>
      <c r="P162" s="173"/>
      <c r="Q162" s="173"/>
      <c r="R162" s="173"/>
      <c r="S162" s="173"/>
    </row>
    <row r="163" spans="1:19" ht="21" customHeight="1" thickBot="1" x14ac:dyDescent="0.3">
      <c r="A163" s="183"/>
      <c r="B163" s="29" t="s">
        <v>67</v>
      </c>
      <c r="C163" s="30" t="s">
        <v>182</v>
      </c>
      <c r="D163" s="91"/>
      <c r="E163" s="92"/>
      <c r="F163" s="111"/>
      <c r="G163" s="149">
        <f>SUM(G164:G167)</f>
        <v>0</v>
      </c>
      <c r="H163" s="149">
        <f>SUM(H164:H167)</f>
        <v>0</v>
      </c>
      <c r="I163" s="149">
        <f>G163+H163</f>
        <v>0</v>
      </c>
      <c r="K163" s="1"/>
      <c r="L163" s="166">
        <f>G163</f>
        <v>0</v>
      </c>
      <c r="M163" s="1"/>
      <c r="N163" s="166">
        <f>G163</f>
        <v>0</v>
      </c>
      <c r="O163" s="128"/>
      <c r="P163" s="173"/>
      <c r="Q163" s="167">
        <f>I163</f>
        <v>0</v>
      </c>
      <c r="R163" s="173"/>
      <c r="S163" s="167">
        <f>I163</f>
        <v>0</v>
      </c>
    </row>
    <row r="164" spans="1:19" ht="15.75" thickTop="1" x14ac:dyDescent="0.25">
      <c r="B164" s="11" t="s">
        <v>159</v>
      </c>
      <c r="C164" s="12"/>
      <c r="D164" s="11"/>
      <c r="E164" s="87"/>
      <c r="F164" s="107"/>
      <c r="G164" s="138" t="str">
        <f>IF(F164="","",E164*F164)</f>
        <v/>
      </c>
      <c r="H164" s="86"/>
      <c r="I164" s="146" t="e">
        <f>G164+H164</f>
        <v>#VALUE!</v>
      </c>
      <c r="K164" s="1"/>
      <c r="L164" s="1"/>
      <c r="M164" s="1"/>
      <c r="N164" s="1"/>
      <c r="P164" s="173"/>
      <c r="Q164" s="173"/>
      <c r="R164" s="173"/>
      <c r="S164" s="173"/>
    </row>
    <row r="165" spans="1:19" x14ac:dyDescent="0.25">
      <c r="B165" s="11" t="s">
        <v>160</v>
      </c>
      <c r="C165" s="12"/>
      <c r="D165" s="11"/>
      <c r="E165" s="87"/>
      <c r="F165" s="107"/>
      <c r="G165" s="137" t="str">
        <f t="shared" ref="G165:G167" si="54">IF(F165="","",E165*F165)</f>
        <v/>
      </c>
      <c r="H165" s="87"/>
      <c r="I165" s="147" t="e">
        <f t="shared" ref="I165:I167" si="55">G165+H165</f>
        <v>#VALUE!</v>
      </c>
      <c r="K165" s="1"/>
      <c r="L165" s="1"/>
      <c r="M165" s="1"/>
      <c r="N165" s="1"/>
      <c r="P165" s="173"/>
      <c r="Q165" s="173"/>
      <c r="R165" s="173"/>
      <c r="S165" s="173"/>
    </row>
    <row r="166" spans="1:19" x14ac:dyDescent="0.25">
      <c r="B166" s="44"/>
      <c r="C166" s="45"/>
      <c r="D166" s="44"/>
      <c r="E166" s="97"/>
      <c r="F166" s="119"/>
      <c r="G166" s="137" t="str">
        <f t="shared" si="54"/>
        <v/>
      </c>
      <c r="H166" s="97"/>
      <c r="I166" s="147" t="e">
        <f t="shared" si="55"/>
        <v>#VALUE!</v>
      </c>
      <c r="K166" s="1"/>
      <c r="L166" s="1"/>
      <c r="M166" s="1"/>
      <c r="N166" s="1"/>
      <c r="P166" s="173"/>
      <c r="Q166" s="173"/>
      <c r="R166" s="173"/>
      <c r="S166" s="173"/>
    </row>
    <row r="167" spans="1:19" ht="15.75" thickBot="1" x14ac:dyDescent="0.3">
      <c r="B167" s="44"/>
      <c r="C167" s="45"/>
      <c r="D167" s="44"/>
      <c r="E167" s="97"/>
      <c r="F167" s="119"/>
      <c r="G167" s="137" t="str">
        <f t="shared" si="54"/>
        <v/>
      </c>
      <c r="H167" s="97"/>
      <c r="I167" s="147" t="e">
        <f t="shared" si="55"/>
        <v>#VALUE!</v>
      </c>
      <c r="K167" s="1"/>
      <c r="L167" s="1"/>
      <c r="M167" s="1"/>
      <c r="N167" s="1"/>
      <c r="P167" s="173"/>
      <c r="Q167" s="173"/>
      <c r="R167" s="173"/>
      <c r="S167" s="173"/>
    </row>
    <row r="168" spans="1:19" ht="16.5" thickTop="1" thickBot="1" x14ac:dyDescent="0.3">
      <c r="A168" s="17"/>
      <c r="B168" s="46" t="s">
        <v>51</v>
      </c>
      <c r="C168" s="47" t="s">
        <v>35</v>
      </c>
      <c r="D168" s="47"/>
      <c r="E168" s="47"/>
      <c r="F168" s="120"/>
      <c r="G168" s="159">
        <f>E168*F168</f>
        <v>0</v>
      </c>
      <c r="H168" s="136"/>
      <c r="I168" s="158">
        <f>G168+H168</f>
        <v>0</v>
      </c>
      <c r="K168" s="1"/>
      <c r="L168" s="1"/>
      <c r="M168" s="1"/>
      <c r="N168" s="1"/>
      <c r="P168" s="173"/>
      <c r="Q168" s="173"/>
      <c r="R168" s="173"/>
      <c r="S168" s="173"/>
    </row>
    <row r="169" spans="1:19" ht="15.75" thickTop="1" x14ac:dyDescent="0.25">
      <c r="D169" s="3"/>
      <c r="E169" s="98"/>
      <c r="F169" s="121"/>
      <c r="G169" s="98"/>
      <c r="H169" s="98"/>
      <c r="I169" s="98"/>
    </row>
    <row r="170" spans="1:19" x14ac:dyDescent="0.25">
      <c r="D170" s="3"/>
      <c r="E170" s="98"/>
      <c r="F170" s="121"/>
      <c r="G170" s="98"/>
      <c r="H170" s="98"/>
      <c r="I170" s="98"/>
    </row>
    <row r="171" spans="1:19" x14ac:dyDescent="0.25">
      <c r="D171" s="3"/>
      <c r="E171" s="98"/>
      <c r="F171" s="121"/>
      <c r="G171" s="98"/>
      <c r="H171" s="98"/>
      <c r="I171" s="98"/>
    </row>
    <row r="172" spans="1:19" x14ac:dyDescent="0.25">
      <c r="D172" s="3"/>
      <c r="E172" s="98"/>
      <c r="F172" s="121"/>
      <c r="G172" s="98"/>
      <c r="H172" s="98"/>
      <c r="I172" s="98"/>
    </row>
  </sheetData>
  <sheetProtection formatColumns="0" insertRows="0"/>
  <protectedRanges>
    <protectedRange sqref="G168:I168" name="Oblast4"/>
    <protectedRange sqref="B9:I11 B14:I16 B45:H48 B20:I22 B27:I30 B33:I36 B39:I42" name="Oblast1"/>
    <protectedRange sqref="B100:I102 B80:I80 B95:I97 B52:I55 B58:I61 B65:I67 B113:I116 B72:I74 B90:I92 B106:I109 I78 B81:H82 I81:I83 B85:I87" name="Oblast2"/>
    <protectedRange sqref="B121:I123 B164:I167 B159:I159 B161:H161 B160 D160:H160 B119:I119 B128:I130 I160:I161 B136:I138 B154:I156 B143:I145 B149:I151" name="Oblast3"/>
  </protectedRanges>
  <mergeCells count="29">
    <mergeCell ref="A12:A13"/>
    <mergeCell ref="A18:A19"/>
    <mergeCell ref="A24:A25"/>
    <mergeCell ref="A93:A94"/>
    <mergeCell ref="A98:A99"/>
    <mergeCell ref="A104:A105"/>
    <mergeCell ref="A31:A32"/>
    <mergeCell ref="A76:A77"/>
    <mergeCell ref="A78:A79"/>
    <mergeCell ref="A83:A84"/>
    <mergeCell ref="A69:A70"/>
    <mergeCell ref="A37:A38"/>
    <mergeCell ref="A43:A44"/>
    <mergeCell ref="A49:A50"/>
    <mergeCell ref="A56:A57"/>
    <mergeCell ref="A62:A63"/>
    <mergeCell ref="A111:A112"/>
    <mergeCell ref="A117:A118"/>
    <mergeCell ref="A119:A120"/>
    <mergeCell ref="A124:A125"/>
    <mergeCell ref="A126:A127"/>
    <mergeCell ref="A152:A153"/>
    <mergeCell ref="A157:A158"/>
    <mergeCell ref="A162:A163"/>
    <mergeCell ref="A131:A132"/>
    <mergeCell ref="A134:A135"/>
    <mergeCell ref="A139:A140"/>
    <mergeCell ref="A141:A142"/>
    <mergeCell ref="A146:A147"/>
  </mergeCells>
  <phoneticPr fontId="3" type="noConversion"/>
  <conditionalFormatting sqref="L3">
    <cfRule type="expression" dxfId="3" priority="3">
      <formula>$K$4=0</formula>
    </cfRule>
    <cfRule type="cellIs" dxfId="2" priority="4" operator="greaterThan">
      <formula>0.2</formula>
    </cfRule>
  </conditionalFormatting>
  <conditionalFormatting sqref="Q3">
    <cfRule type="expression" dxfId="1" priority="1">
      <formula>$K$4=0</formula>
    </cfRule>
    <cfRule type="cellIs" dxfId="0" priority="2" operator="greaterThan">
      <formula>0.2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D57"/>
  <sheetViews>
    <sheetView topLeftCell="A37" zoomScaleNormal="100" workbookViewId="0">
      <selection activeCell="D3" sqref="D3"/>
    </sheetView>
  </sheetViews>
  <sheetFormatPr defaultRowHeight="15" x14ac:dyDescent="0.25"/>
  <cols>
    <col min="1" max="1" width="15" style="3" customWidth="1"/>
    <col min="2" max="2" width="66.42578125" customWidth="1"/>
    <col min="3" max="4" width="20.85546875" style="9" customWidth="1"/>
    <col min="5" max="242" width="15" customWidth="1"/>
  </cols>
  <sheetData>
    <row r="1" spans="1:4" x14ac:dyDescent="0.25">
      <c r="A1" s="2" t="s">
        <v>0</v>
      </c>
      <c r="B1" s="59" t="s">
        <v>1</v>
      </c>
      <c r="C1" s="79" t="s">
        <v>174</v>
      </c>
      <c r="D1" s="79" t="s">
        <v>200</v>
      </c>
    </row>
    <row r="2" spans="1:4" x14ac:dyDescent="0.25">
      <c r="A2" s="60" t="s">
        <v>2</v>
      </c>
      <c r="B2" s="129" t="s">
        <v>3</v>
      </c>
      <c r="C2" s="168">
        <f>IFERROR(VLOOKUP(A2,podrobný!B:G,6,0),0)</f>
        <v>0</v>
      </c>
      <c r="D2" s="168">
        <f>IFERROR(VLOOKUP(A2,podrobný!B:I,8,0),0)</f>
        <v>0</v>
      </c>
    </row>
    <row r="3" spans="1:4" x14ac:dyDescent="0.25">
      <c r="A3" s="61" t="s">
        <v>4</v>
      </c>
      <c r="B3" s="62" t="s">
        <v>5</v>
      </c>
      <c r="C3" s="186">
        <f>IFERROR(VLOOKUP(A3,podrobný!B:G,6,0),0)</f>
        <v>0</v>
      </c>
      <c r="D3" s="186">
        <f>IFERROR(VLOOKUP(A3,podrobný!B:I,8,0),0)</f>
        <v>0</v>
      </c>
    </row>
    <row r="4" spans="1:4" x14ac:dyDescent="0.25">
      <c r="A4" s="63" t="s">
        <v>6</v>
      </c>
      <c r="B4" s="64" t="s">
        <v>52</v>
      </c>
      <c r="C4" s="169">
        <f>IFERROR(VLOOKUP(A4,podrobný!B:G,6,0),0)</f>
        <v>0</v>
      </c>
      <c r="D4" s="169">
        <f>IFERROR(VLOOKUP(A4,podrobný!B:I,8,0),0)</f>
        <v>0</v>
      </c>
    </row>
    <row r="5" spans="1:4" x14ac:dyDescent="0.25">
      <c r="A5" s="65" t="s">
        <v>7</v>
      </c>
      <c r="B5" s="66" t="s">
        <v>162</v>
      </c>
      <c r="C5" s="188">
        <f>IFERROR(VLOOKUP(A5,podrobný!B:G,6,0),0)</f>
        <v>0</v>
      </c>
      <c r="D5" s="188">
        <f>IFERROR(VLOOKUP(A5,podrobný!B:I,8,0),0)</f>
        <v>0</v>
      </c>
    </row>
    <row r="6" spans="1:4" x14ac:dyDescent="0.25">
      <c r="A6" s="67" t="s">
        <v>8</v>
      </c>
      <c r="B6" s="68" t="s">
        <v>163</v>
      </c>
      <c r="C6" s="189">
        <f>IFERROR(VLOOKUP(A6,podrobný!B:G,6,0),0)</f>
        <v>0</v>
      </c>
      <c r="D6" s="189">
        <f>IFERROR(VLOOKUP(A6,podrobný!B:I,8,0),0)</f>
        <v>0</v>
      </c>
    </row>
    <row r="7" spans="1:4" x14ac:dyDescent="0.25">
      <c r="A7" s="69" t="s">
        <v>71</v>
      </c>
      <c r="B7" s="70" t="s">
        <v>31</v>
      </c>
      <c r="C7" s="187">
        <f>IFERROR(VLOOKUP(A7,podrobný!B:G,6,0),0)</f>
        <v>0</v>
      </c>
      <c r="D7" s="187">
        <f>IFERROR(VLOOKUP(A7,podrobný!B:I,8,0),0)</f>
        <v>0</v>
      </c>
    </row>
    <row r="8" spans="1:4" x14ac:dyDescent="0.25">
      <c r="A8" s="69" t="s">
        <v>72</v>
      </c>
      <c r="B8" s="70" t="s">
        <v>32</v>
      </c>
      <c r="C8" s="187">
        <f>IFERROR(VLOOKUP(A8,podrobný!B:G,6,0),0)</f>
        <v>0</v>
      </c>
      <c r="D8" s="187">
        <f>IFERROR(VLOOKUP(A8,podrobný!B:I,8,0),0)</f>
        <v>0</v>
      </c>
    </row>
    <row r="9" spans="1:4" x14ac:dyDescent="0.25">
      <c r="A9" s="69" t="s">
        <v>73</v>
      </c>
      <c r="B9" s="71" t="s">
        <v>33</v>
      </c>
      <c r="C9" s="187">
        <f>IFERROR(VLOOKUP(A9,podrobný!B:G,6,0),0)</f>
        <v>0</v>
      </c>
      <c r="D9" s="187">
        <f>IFERROR(VLOOKUP(A9,podrobný!B:I,8,0),0)</f>
        <v>0</v>
      </c>
    </row>
    <row r="10" spans="1:4" x14ac:dyDescent="0.25">
      <c r="A10" s="69" t="s">
        <v>92</v>
      </c>
      <c r="B10" s="70" t="s">
        <v>41</v>
      </c>
      <c r="C10" s="187">
        <f>IFERROR(VLOOKUP(A10,podrobný!B:G,6,0),0)</f>
        <v>0</v>
      </c>
      <c r="D10" s="187">
        <f>IFERROR(VLOOKUP(A10,podrobný!B:I,8,0),0)</f>
        <v>0</v>
      </c>
    </row>
    <row r="11" spans="1:4" x14ac:dyDescent="0.25">
      <c r="A11" s="69" t="s">
        <v>93</v>
      </c>
      <c r="B11" s="70" t="s">
        <v>42</v>
      </c>
      <c r="C11" s="187">
        <f>IFERROR(VLOOKUP(A11,podrobný!B:G,6,0),0)</f>
        <v>0</v>
      </c>
      <c r="D11" s="187">
        <f>IFERROR(VLOOKUP(A11,podrobný!B:I,8,0),0)</f>
        <v>0</v>
      </c>
    </row>
    <row r="12" spans="1:4" x14ac:dyDescent="0.25">
      <c r="A12" s="65" t="s">
        <v>9</v>
      </c>
      <c r="B12" s="66" t="s">
        <v>164</v>
      </c>
      <c r="C12" s="188">
        <f>IFERROR(VLOOKUP(A12,podrobný!B:G,6,0),0)</f>
        <v>0</v>
      </c>
      <c r="D12" s="188">
        <f>IFERROR(VLOOKUP(A12,podrobný!B:I,8,0),0)</f>
        <v>0</v>
      </c>
    </row>
    <row r="13" spans="1:4" x14ac:dyDescent="0.25">
      <c r="A13" s="69" t="s">
        <v>74</v>
      </c>
      <c r="B13" s="1" t="s">
        <v>19</v>
      </c>
      <c r="C13" s="187">
        <f>IFERROR(VLOOKUP(A13,podrobný!B:G,6,0),0)</f>
        <v>0</v>
      </c>
      <c r="D13" s="187">
        <f>IFERROR(VLOOKUP(A13,podrobný!B:I,8,0),0)</f>
        <v>0</v>
      </c>
    </row>
    <row r="14" spans="1:4" x14ac:dyDescent="0.25">
      <c r="A14" s="69" t="s">
        <v>75</v>
      </c>
      <c r="B14" s="4" t="s">
        <v>20</v>
      </c>
      <c r="C14" s="187">
        <f>IFERROR(VLOOKUP(A14,podrobný!B:G,6,0),0)</f>
        <v>0</v>
      </c>
      <c r="D14" s="187">
        <f>IFERROR(VLOOKUP(A14,podrobný!B:I,8,0),0)</f>
        <v>0</v>
      </c>
    </row>
    <row r="15" spans="1:4" x14ac:dyDescent="0.25">
      <c r="A15" s="69" t="s">
        <v>76</v>
      </c>
      <c r="B15" s="70" t="s">
        <v>38</v>
      </c>
      <c r="C15" s="187">
        <f>IFERROR(VLOOKUP(A15,podrobný!B:G,6,0),0)</f>
        <v>0</v>
      </c>
      <c r="D15" s="187">
        <f>IFERROR(VLOOKUP(A15,podrobný!B:I,8,0),0)</f>
        <v>0</v>
      </c>
    </row>
    <row r="16" spans="1:4" x14ac:dyDescent="0.25">
      <c r="A16" s="69" t="s">
        <v>77</v>
      </c>
      <c r="B16" s="71" t="s">
        <v>39</v>
      </c>
      <c r="C16" s="187">
        <f>IFERROR(VLOOKUP(A16,podrobný!B:G,6,0),0)</f>
        <v>0</v>
      </c>
      <c r="D16" s="187">
        <f>IFERROR(VLOOKUP(A16,podrobný!B:I,8,0),0)</f>
        <v>0</v>
      </c>
    </row>
    <row r="17" spans="1:4" ht="30" x14ac:dyDescent="0.25">
      <c r="A17" s="65" t="s">
        <v>10</v>
      </c>
      <c r="B17" s="72" t="s">
        <v>165</v>
      </c>
      <c r="C17" s="188">
        <f>IFERROR(VLOOKUP(A17,podrobný!B:G,6,0),0)</f>
        <v>0</v>
      </c>
      <c r="D17" s="188">
        <f>IFERROR(VLOOKUP(A17,podrobný!B:I,8,0),0)</f>
        <v>0</v>
      </c>
    </row>
    <row r="18" spans="1:4" x14ac:dyDescent="0.25">
      <c r="A18" s="69" t="s">
        <v>78</v>
      </c>
      <c r="B18" s="70" t="s">
        <v>36</v>
      </c>
      <c r="C18" s="187">
        <f>IFERROR(VLOOKUP(A18,podrobný!B:G,6,0),0)</f>
        <v>0</v>
      </c>
      <c r="D18" s="187">
        <f>IFERROR(VLOOKUP(A18,podrobný!B:I,8,0),0)</f>
        <v>0</v>
      </c>
    </row>
    <row r="19" spans="1:4" x14ac:dyDescent="0.25">
      <c r="A19" s="69" t="s">
        <v>79</v>
      </c>
      <c r="B19" s="70" t="s">
        <v>37</v>
      </c>
      <c r="C19" s="187">
        <f>IFERROR(VLOOKUP(A19,podrobný!B:G,6,0),0)</f>
        <v>0</v>
      </c>
      <c r="D19" s="187">
        <f>IFERROR(VLOOKUP(A19,podrobný!B:I,8,0),0)</f>
        <v>0</v>
      </c>
    </row>
    <row r="20" spans="1:4" x14ac:dyDescent="0.25">
      <c r="A20" s="65" t="s">
        <v>11</v>
      </c>
      <c r="B20" s="72" t="s">
        <v>196</v>
      </c>
      <c r="C20" s="188">
        <f>IFERROR(VLOOKUP(A20,podrobný!B:G,6,0),0)</f>
        <v>0</v>
      </c>
      <c r="D20" s="188">
        <f>IFERROR(VLOOKUP(A20,podrobný!B:I,8,0),0)</f>
        <v>0</v>
      </c>
    </row>
    <row r="21" spans="1:4" x14ac:dyDescent="0.25">
      <c r="A21" s="69" t="s">
        <v>12</v>
      </c>
      <c r="B21" s="73" t="s">
        <v>194</v>
      </c>
      <c r="C21" s="187">
        <f>IFERROR(VLOOKUP(A21,podrobný!B:G,6,0),0)</f>
        <v>0</v>
      </c>
      <c r="D21" s="187">
        <f>IFERROR(VLOOKUP(A21,podrobný!B:I,8,0),0)</f>
        <v>0</v>
      </c>
    </row>
    <row r="22" spans="1:4" x14ac:dyDescent="0.25">
      <c r="A22" s="69" t="s">
        <v>14</v>
      </c>
      <c r="B22" s="73" t="s">
        <v>195</v>
      </c>
      <c r="C22" s="187">
        <f>IFERROR(VLOOKUP(A22,podrobný!B:G,6,0),0)</f>
        <v>0</v>
      </c>
      <c r="D22" s="187">
        <f>IFERROR(VLOOKUP(A22,podrobný!B:I,8,0),0)</f>
        <v>0</v>
      </c>
    </row>
    <row r="23" spans="1:4" x14ac:dyDescent="0.25">
      <c r="A23" s="65" t="s">
        <v>17</v>
      </c>
      <c r="B23" s="66" t="s">
        <v>166</v>
      </c>
      <c r="C23" s="188">
        <f>IFERROR(VLOOKUP(A23,podrobný!B:G,6,0),0)</f>
        <v>0</v>
      </c>
      <c r="D23" s="188">
        <f>IFERROR(VLOOKUP(A23,podrobný!B:I,8,0),0)</f>
        <v>0</v>
      </c>
    </row>
    <row r="24" spans="1:4" x14ac:dyDescent="0.25">
      <c r="A24" s="69" t="s">
        <v>43</v>
      </c>
      <c r="B24" s="1" t="s">
        <v>21</v>
      </c>
      <c r="C24" s="187">
        <f>IFERROR(VLOOKUP(A24,podrobný!B:G,6,0),0)</f>
        <v>0</v>
      </c>
      <c r="D24" s="187">
        <f>IFERROR(VLOOKUP(A24,podrobný!B:I,8,0),0)</f>
        <v>0</v>
      </c>
    </row>
    <row r="25" spans="1:4" x14ac:dyDescent="0.25">
      <c r="A25" s="69" t="s">
        <v>44</v>
      </c>
      <c r="B25" s="4" t="s">
        <v>22</v>
      </c>
      <c r="C25" s="187">
        <f>IFERROR(VLOOKUP(A25,podrobný!B:G,6,0),0)</f>
        <v>0</v>
      </c>
      <c r="D25" s="187">
        <f>IFERROR(VLOOKUP(A25,podrobný!B:I,8,0),0)</f>
        <v>0</v>
      </c>
    </row>
    <row r="26" spans="1:4" x14ac:dyDescent="0.25">
      <c r="A26" s="65" t="s">
        <v>45</v>
      </c>
      <c r="B26" s="66" t="s">
        <v>167</v>
      </c>
      <c r="C26" s="188">
        <f>IFERROR(VLOOKUP(A26,podrobný!B:G,6,0),0)</f>
        <v>0</v>
      </c>
      <c r="D26" s="188">
        <f>IFERROR(VLOOKUP(A26,podrobný!B:I,8,0),0)</f>
        <v>0</v>
      </c>
    </row>
    <row r="27" spans="1:4" x14ac:dyDescent="0.25">
      <c r="A27" s="69" t="s">
        <v>46</v>
      </c>
      <c r="B27" s="70" t="s">
        <v>68</v>
      </c>
      <c r="C27" s="187">
        <f>IFERROR(VLOOKUP(A27,podrobný!B:G,6,0),0)</f>
        <v>0</v>
      </c>
      <c r="D27" s="187">
        <f>IFERROR(VLOOKUP(A27,podrobný!B:I,8,0),0)</f>
        <v>0</v>
      </c>
    </row>
    <row r="28" spans="1:4" x14ac:dyDescent="0.25">
      <c r="A28" s="69" t="s">
        <v>47</v>
      </c>
      <c r="B28" s="70" t="s">
        <v>34</v>
      </c>
      <c r="C28" s="187">
        <f>IFERROR(VLOOKUP(A28,podrobný!B:G,6,0),0)</f>
        <v>0</v>
      </c>
      <c r="D28" s="187">
        <f>IFERROR(VLOOKUP(A28,podrobný!B:I,8,0),0)</f>
        <v>0</v>
      </c>
    </row>
    <row r="29" spans="1:4" x14ac:dyDescent="0.25">
      <c r="A29" s="69" t="s">
        <v>80</v>
      </c>
      <c r="B29" s="70" t="s">
        <v>40</v>
      </c>
      <c r="C29" s="187">
        <f>IFERROR(VLOOKUP(A29,podrobný!B:G,6,0),0)</f>
        <v>0</v>
      </c>
      <c r="D29" s="187">
        <f>IFERROR(VLOOKUP(A29,podrobný!B:I,8,0),0)</f>
        <v>0</v>
      </c>
    </row>
    <row r="30" spans="1:4" x14ac:dyDescent="0.25">
      <c r="A30" s="69" t="s">
        <v>81</v>
      </c>
      <c r="B30" s="70" t="s">
        <v>87</v>
      </c>
      <c r="C30" s="187">
        <f>IFERROR(VLOOKUP(A30,podrobný!B:G,6,0),0)</f>
        <v>0</v>
      </c>
      <c r="D30" s="187">
        <f>IFERROR(VLOOKUP(A30,podrobný!B:I,8,0),0)</f>
        <v>0</v>
      </c>
    </row>
    <row r="31" spans="1:4" x14ac:dyDescent="0.25">
      <c r="A31" s="69" t="s">
        <v>94</v>
      </c>
      <c r="B31" s="70" t="s">
        <v>69</v>
      </c>
      <c r="C31" s="187">
        <f>IFERROR(VLOOKUP(A31,podrobný!B:G,6,0),0)</f>
        <v>0</v>
      </c>
      <c r="D31" s="187">
        <f>IFERROR(VLOOKUP(A31,podrobný!B:I,8,0),0)</f>
        <v>0</v>
      </c>
    </row>
    <row r="32" spans="1:4" x14ac:dyDescent="0.25">
      <c r="A32" s="69" t="s">
        <v>82</v>
      </c>
      <c r="B32" s="70" t="s">
        <v>70</v>
      </c>
      <c r="C32" s="187">
        <f>IFERROR(VLOOKUP(A32,podrobný!B:G,6,0),0)</f>
        <v>0</v>
      </c>
      <c r="D32" s="187">
        <f>IFERROR(VLOOKUP(A32,podrobný!B:I,8,0),0)</f>
        <v>0</v>
      </c>
    </row>
    <row r="33" spans="1:4" x14ac:dyDescent="0.25">
      <c r="A33" s="69" t="s">
        <v>83</v>
      </c>
      <c r="B33" s="71" t="s">
        <v>88</v>
      </c>
      <c r="C33" s="187">
        <f>IFERROR(VLOOKUP(A33,podrobný!B:G,6,0),0)</f>
        <v>0</v>
      </c>
      <c r="D33" s="187">
        <f>IFERROR(VLOOKUP(A33,podrobný!B:I,8,0),0)</f>
        <v>0</v>
      </c>
    </row>
    <row r="34" spans="1:4" x14ac:dyDescent="0.25">
      <c r="A34" s="69" t="s">
        <v>84</v>
      </c>
      <c r="B34" s="71" t="s">
        <v>89</v>
      </c>
      <c r="C34" s="187">
        <f>IFERROR(VLOOKUP(A34,podrobný!B:G,6,0),0)</f>
        <v>0</v>
      </c>
      <c r="D34" s="187">
        <f>IFERROR(VLOOKUP(A34,podrobný!B:I,8,0),0)</f>
        <v>0</v>
      </c>
    </row>
    <row r="35" spans="1:4" x14ac:dyDescent="0.25">
      <c r="A35" s="69" t="s">
        <v>85</v>
      </c>
      <c r="B35" s="71" t="s">
        <v>90</v>
      </c>
      <c r="C35" s="187">
        <f>IFERROR(VLOOKUP(A35,podrobný!B:G,6,0),0)</f>
        <v>0</v>
      </c>
      <c r="D35" s="187">
        <f>IFERROR(VLOOKUP(A35,podrobný!B:I,8,0),0)</f>
        <v>0</v>
      </c>
    </row>
    <row r="36" spans="1:4" x14ac:dyDescent="0.25">
      <c r="A36" s="69" t="s">
        <v>86</v>
      </c>
      <c r="B36" s="71" t="s">
        <v>91</v>
      </c>
      <c r="C36" s="187">
        <f>IFERROR(VLOOKUP(A36,podrobný!B:G,6,0),0)</f>
        <v>0</v>
      </c>
      <c r="D36" s="187">
        <f>IFERROR(VLOOKUP(A36,podrobný!B:I,8,0),0)</f>
        <v>0</v>
      </c>
    </row>
    <row r="37" spans="1:4" ht="30" x14ac:dyDescent="0.25">
      <c r="A37" s="65" t="s">
        <v>48</v>
      </c>
      <c r="B37" s="72" t="s">
        <v>168</v>
      </c>
      <c r="C37" s="188">
        <f>IFERROR(VLOOKUP(A37,podrobný!B:G,6,0),0)</f>
        <v>0</v>
      </c>
      <c r="D37" s="188">
        <f>IFERROR(VLOOKUP(A37,podrobný!B:I,8,0),0)</f>
        <v>0</v>
      </c>
    </row>
    <row r="38" spans="1:4" x14ac:dyDescent="0.25">
      <c r="A38" s="69" t="s">
        <v>49</v>
      </c>
      <c r="B38" s="1" t="s">
        <v>23</v>
      </c>
      <c r="C38" s="187">
        <f>IFERROR(VLOOKUP(A38,podrobný!B:G,6,0),0)</f>
        <v>0</v>
      </c>
      <c r="D38" s="187">
        <f>IFERROR(VLOOKUP(A38,podrobný!B:I,8,0),0)</f>
        <v>0</v>
      </c>
    </row>
    <row r="39" spans="1:4" x14ac:dyDescent="0.25">
      <c r="A39" s="69" t="s">
        <v>50</v>
      </c>
      <c r="B39" s="1" t="s">
        <v>24</v>
      </c>
      <c r="C39" s="187">
        <f>IFERROR(VLOOKUP(A39,podrobný!B:G,6,0),0)</f>
        <v>0</v>
      </c>
      <c r="D39" s="187">
        <f>IFERROR(VLOOKUP(A39,podrobný!B:I,8,0),0)</f>
        <v>0</v>
      </c>
    </row>
    <row r="40" spans="1:4" ht="30" x14ac:dyDescent="0.25">
      <c r="A40" s="65" t="s">
        <v>53</v>
      </c>
      <c r="B40" s="74" t="s">
        <v>169</v>
      </c>
      <c r="C40" s="188">
        <f>IFERROR(VLOOKUP(A40,podrobný!B:G,6,0),0)</f>
        <v>0</v>
      </c>
      <c r="D40" s="188">
        <f>IFERROR(VLOOKUP(A40,podrobný!B:I,8,0),0)</f>
        <v>0</v>
      </c>
    </row>
    <row r="41" spans="1:4" x14ac:dyDescent="0.25">
      <c r="A41" s="69" t="s">
        <v>54</v>
      </c>
      <c r="B41" s="1" t="s">
        <v>25</v>
      </c>
      <c r="C41" s="187">
        <f>IFERROR(VLOOKUP(A41,podrobný!B:G,6,0),0)</f>
        <v>0</v>
      </c>
      <c r="D41" s="187">
        <f>IFERROR(VLOOKUP(A41,podrobný!B:I,8,0),0)</f>
        <v>0</v>
      </c>
    </row>
    <row r="42" spans="1:4" x14ac:dyDescent="0.25">
      <c r="A42" s="69" t="s">
        <v>55</v>
      </c>
      <c r="B42" s="1" t="s">
        <v>26</v>
      </c>
      <c r="C42" s="187">
        <f>IFERROR(VLOOKUP(A42,podrobný!B:G,6,0),0)</f>
        <v>0</v>
      </c>
      <c r="D42" s="187">
        <f>IFERROR(VLOOKUP(A42,podrobný!B:I,8,0),0)</f>
        <v>0</v>
      </c>
    </row>
    <row r="43" spans="1:4" x14ac:dyDescent="0.25">
      <c r="A43" s="75" t="s">
        <v>56</v>
      </c>
      <c r="B43" s="130" t="s">
        <v>170</v>
      </c>
      <c r="C43" s="169">
        <f>IFERROR(VLOOKUP(A43,podrobný!B:G,6,0),0)</f>
        <v>0</v>
      </c>
      <c r="D43" s="169">
        <f>IFERROR(VLOOKUP(A43,podrobný!B:I,8,0),0)</f>
        <v>0</v>
      </c>
    </row>
    <row r="44" spans="1:4" x14ac:dyDescent="0.25">
      <c r="A44" s="76" t="s">
        <v>57</v>
      </c>
      <c r="B44" s="66" t="s">
        <v>171</v>
      </c>
      <c r="C44" s="188">
        <f>IFERROR(VLOOKUP(A44,podrobný!B:G,6,0),0)</f>
        <v>0</v>
      </c>
      <c r="D44" s="188">
        <f>IFERROR(VLOOKUP(A44,podrobný!B:I,8,0),0)</f>
        <v>0</v>
      </c>
    </row>
    <row r="45" spans="1:4" x14ac:dyDescent="0.25">
      <c r="A45" s="69" t="s">
        <v>60</v>
      </c>
      <c r="B45" s="1" t="s">
        <v>27</v>
      </c>
      <c r="C45" s="187">
        <f>IFERROR(VLOOKUP(A45,podrobný!B:G,6,0),0)</f>
        <v>0</v>
      </c>
      <c r="D45" s="187">
        <f>IFERROR(VLOOKUP(A45,podrobný!B:I,8,0),0)</f>
        <v>0</v>
      </c>
    </row>
    <row r="46" spans="1:4" x14ac:dyDescent="0.25">
      <c r="A46" s="69" t="s">
        <v>61</v>
      </c>
      <c r="B46" s="1" t="s">
        <v>28</v>
      </c>
      <c r="C46" s="187">
        <f>IFERROR(VLOOKUP(A46,podrobný!B:G,6,0),0)</f>
        <v>0</v>
      </c>
      <c r="D46" s="187">
        <f>IFERROR(VLOOKUP(A46,podrobný!B:I,8,0),0)</f>
        <v>0</v>
      </c>
    </row>
    <row r="47" spans="1:4" x14ac:dyDescent="0.25">
      <c r="A47" s="76" t="s">
        <v>58</v>
      </c>
      <c r="B47" s="66" t="s">
        <v>172</v>
      </c>
      <c r="C47" s="188">
        <f>IFERROR(VLOOKUP(A47,podrobný!B:G,6,0),0)</f>
        <v>0</v>
      </c>
      <c r="D47" s="188">
        <f>IFERROR(VLOOKUP(A47,podrobný!B:I,8,0),0)</f>
        <v>0</v>
      </c>
    </row>
    <row r="48" spans="1:4" x14ac:dyDescent="0.25">
      <c r="A48" s="69" t="s">
        <v>62</v>
      </c>
      <c r="B48" s="1" t="s">
        <v>29</v>
      </c>
      <c r="C48" s="187">
        <f>IFERROR(VLOOKUP(A48,podrobný!B:G,6,0),0)</f>
        <v>0</v>
      </c>
      <c r="D48" s="187">
        <f>IFERROR(VLOOKUP(A48,podrobný!B:I,8,0),0)</f>
        <v>0</v>
      </c>
    </row>
    <row r="49" spans="1:4" x14ac:dyDescent="0.25">
      <c r="A49" s="69" t="s">
        <v>63</v>
      </c>
      <c r="B49" s="1" t="s">
        <v>30</v>
      </c>
      <c r="C49" s="187">
        <f>IFERROR(VLOOKUP(A49,podrobný!B:G,6,0),0)</f>
        <v>0</v>
      </c>
      <c r="D49" s="187">
        <f>IFERROR(VLOOKUP(A49,podrobný!B:I,8,0),0)</f>
        <v>0</v>
      </c>
    </row>
    <row r="50" spans="1:4" x14ac:dyDescent="0.25">
      <c r="A50" s="76" t="s">
        <v>59</v>
      </c>
      <c r="B50" s="66" t="s">
        <v>173</v>
      </c>
      <c r="C50" s="188">
        <f>IFERROR(VLOOKUP(A50,podrobný!B:G,6,0),0)</f>
        <v>0</v>
      </c>
      <c r="D50" s="188">
        <f>IFERROR(VLOOKUP(A50,podrobný!B:I,8,0),0)</f>
        <v>0</v>
      </c>
    </row>
    <row r="51" spans="1:4" x14ac:dyDescent="0.25">
      <c r="A51" s="69" t="s">
        <v>64</v>
      </c>
      <c r="B51" s="1" t="s">
        <v>13</v>
      </c>
      <c r="C51" s="187">
        <f>IFERROR(VLOOKUP(A51,podrobný!B:G,6,0),0)</f>
        <v>0</v>
      </c>
      <c r="D51" s="187">
        <f>IFERROR(VLOOKUP(A51,podrobný!B:I,8,0),0)</f>
        <v>0</v>
      </c>
    </row>
    <row r="52" spans="1:4" x14ac:dyDescent="0.25">
      <c r="A52" s="69" t="s">
        <v>65</v>
      </c>
      <c r="B52" s="1" t="s">
        <v>16</v>
      </c>
      <c r="C52" s="187">
        <f>IFERROR(VLOOKUP(A52,podrobný!B:G,6,0),0)</f>
        <v>0</v>
      </c>
      <c r="D52" s="187">
        <f>IFERROR(VLOOKUP(A52,podrobný!B:I,8,0),0)</f>
        <v>0</v>
      </c>
    </row>
    <row r="53" spans="1:4" x14ac:dyDescent="0.25">
      <c r="A53" s="69" t="s">
        <v>66</v>
      </c>
      <c r="B53" s="1" t="s">
        <v>15</v>
      </c>
      <c r="C53" s="187">
        <f>IFERROR(VLOOKUP(A53,podrobný!B:G,6,0),0)</f>
        <v>0</v>
      </c>
      <c r="D53" s="187">
        <f>IFERROR(VLOOKUP(A53,podrobný!B:I,8,0),0)</f>
        <v>0</v>
      </c>
    </row>
    <row r="54" spans="1:4" x14ac:dyDescent="0.25">
      <c r="A54" s="69" t="s">
        <v>67</v>
      </c>
      <c r="B54" s="1" t="s">
        <v>18</v>
      </c>
      <c r="C54" s="187">
        <f>IFERROR(VLOOKUP(A54,podrobný!B:G,6,0),0)</f>
        <v>0</v>
      </c>
      <c r="D54" s="187">
        <f>IFERROR(VLOOKUP(A54,podrobný!B:I,8,0),0)</f>
        <v>0</v>
      </c>
    </row>
    <row r="55" spans="1:4" x14ac:dyDescent="0.25">
      <c r="A55" s="77" t="s">
        <v>51</v>
      </c>
      <c r="B55" s="78" t="s">
        <v>35</v>
      </c>
      <c r="C55" s="169">
        <f>IFERROR(VLOOKUP(A55,podrobný!B:G,6,0),0)</f>
        <v>0</v>
      </c>
      <c r="D55" s="169">
        <f>IFERROR(VLOOKUP(A55,podrobný!B:I,8,0),0)</f>
        <v>0</v>
      </c>
    </row>
    <row r="57" spans="1:4" x14ac:dyDescent="0.25">
      <c r="B57" s="12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2022-11-29T19:47:03Z</dcterms:created>
  <dcterms:modified xsi:type="dcterms:W3CDTF">2024-03-22T08:19:25Z</dcterms:modified>
</cp:coreProperties>
</file>