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8_{539B4C78-62FC-493A-9325-8AFBFE3506D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podrobný!$K$2:$N$2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2" i="2"/>
  <c r="C57" i="2"/>
  <c r="C56" i="2"/>
  <c r="C55" i="2"/>
  <c r="I165" i="1"/>
  <c r="I166" i="1"/>
  <c r="I164" i="1"/>
  <c r="I160" i="1"/>
  <c r="I161" i="1"/>
  <c r="I159" i="1"/>
  <c r="I155" i="1"/>
  <c r="I156" i="1"/>
  <c r="I154" i="1"/>
  <c r="I150" i="1"/>
  <c r="I151" i="1"/>
  <c r="I149" i="1"/>
  <c r="I144" i="1"/>
  <c r="I145" i="1"/>
  <c r="I137" i="1"/>
  <c r="I138" i="1"/>
  <c r="I136" i="1"/>
  <c r="I129" i="1"/>
  <c r="I130" i="1"/>
  <c r="I128" i="1"/>
  <c r="I122" i="1"/>
  <c r="I123" i="1"/>
  <c r="I121" i="1"/>
  <c r="I114" i="1"/>
  <c r="I115" i="1"/>
  <c r="I116" i="1"/>
  <c r="I113" i="1"/>
  <c r="I107" i="1"/>
  <c r="I108" i="1"/>
  <c r="I109" i="1"/>
  <c r="I110" i="1"/>
  <c r="I111" i="1"/>
  <c r="I106" i="1"/>
  <c r="I101" i="1"/>
  <c r="I102" i="1"/>
  <c r="I100" i="1"/>
  <c r="I96" i="1"/>
  <c r="I97" i="1"/>
  <c r="I98" i="1"/>
  <c r="I95" i="1"/>
  <c r="I91" i="1"/>
  <c r="I92" i="1"/>
  <c r="I90" i="1"/>
  <c r="I86" i="1"/>
  <c r="I87" i="1"/>
  <c r="I85" i="1"/>
  <c r="I81" i="1"/>
  <c r="I82" i="1"/>
  <c r="I73" i="1"/>
  <c r="I74" i="1"/>
  <c r="I72" i="1"/>
  <c r="I66" i="1"/>
  <c r="I67" i="1"/>
  <c r="I65" i="1"/>
  <c r="I59" i="1"/>
  <c r="I60" i="1"/>
  <c r="I61" i="1"/>
  <c r="I58" i="1"/>
  <c r="I53" i="1"/>
  <c r="I54" i="1"/>
  <c r="I55" i="1"/>
  <c r="I52" i="1"/>
  <c r="I46" i="1"/>
  <c r="I47" i="1"/>
  <c r="I48" i="1"/>
  <c r="I49" i="1"/>
  <c r="I45" i="1"/>
  <c r="I40" i="1"/>
  <c r="I41" i="1"/>
  <c r="I42" i="1"/>
  <c r="I39" i="1"/>
  <c r="I34" i="1"/>
  <c r="I35" i="1"/>
  <c r="I36" i="1"/>
  <c r="I33" i="1"/>
  <c r="I28" i="1"/>
  <c r="I29" i="1"/>
  <c r="I30" i="1"/>
  <c r="I27" i="1"/>
  <c r="I21" i="1"/>
  <c r="I22" i="1"/>
  <c r="I20" i="1"/>
  <c r="I15" i="1"/>
  <c r="I16" i="1"/>
  <c r="I14" i="1"/>
  <c r="I10" i="1"/>
  <c r="I11" i="1"/>
  <c r="I9" i="1"/>
  <c r="G10" i="1"/>
  <c r="G33" i="1"/>
  <c r="G14" i="1"/>
  <c r="G15" i="1"/>
  <c r="H148" i="1"/>
  <c r="C58" i="2"/>
  <c r="G167" i="1"/>
  <c r="I167" i="1" s="1"/>
  <c r="C9" i="2"/>
  <c r="D9" i="2"/>
  <c r="C11" i="2"/>
  <c r="D11" i="2"/>
  <c r="C22" i="2"/>
  <c r="D22" i="2"/>
  <c r="C25" i="2"/>
  <c r="D25" i="2"/>
  <c r="C27" i="2"/>
  <c r="D27" i="2"/>
  <c r="C33" i="2"/>
  <c r="D33" i="2"/>
  <c r="C35" i="2"/>
  <c r="D35" i="2"/>
  <c r="C38" i="2"/>
  <c r="D38" i="2"/>
  <c r="C41" i="2"/>
  <c r="D41" i="2"/>
  <c r="C45" i="2"/>
  <c r="D45" i="2"/>
  <c r="C48" i="2"/>
  <c r="D48" i="2"/>
  <c r="G106" i="1"/>
  <c r="H8" i="1"/>
  <c r="H112" i="1"/>
  <c r="H105" i="1"/>
  <c r="H99" i="1"/>
  <c r="H94" i="1"/>
  <c r="H89" i="1"/>
  <c r="H84" i="1"/>
  <c r="H79" i="1"/>
  <c r="H71" i="1"/>
  <c r="H70" i="1" s="1"/>
  <c r="H64" i="1"/>
  <c r="H63" i="1" s="1"/>
  <c r="H57" i="1"/>
  <c r="H51" i="1"/>
  <c r="H44" i="1"/>
  <c r="H38" i="1"/>
  <c r="H32" i="1"/>
  <c r="H26" i="1"/>
  <c r="H19" i="1"/>
  <c r="H13" i="1"/>
  <c r="H158" i="1"/>
  <c r="H153" i="1"/>
  <c r="H142" i="1"/>
  <c r="H140" i="1" s="1"/>
  <c r="H135" i="1"/>
  <c r="H133" i="1" s="1"/>
  <c r="H127" i="1"/>
  <c r="H125" i="1" s="1"/>
  <c r="H120" i="1"/>
  <c r="H118" i="1" s="1"/>
  <c r="G45" i="1"/>
  <c r="G29" i="1"/>
  <c r="G166" i="1"/>
  <c r="H163" i="1"/>
  <c r="G171" i="1"/>
  <c r="G9" i="1"/>
  <c r="I83" i="1"/>
  <c r="I78" i="1"/>
  <c r="H147" i="1" l="1"/>
  <c r="H132" i="1" s="1"/>
  <c r="E170" i="1" s="1"/>
  <c r="H77" i="1"/>
  <c r="H7" i="1"/>
  <c r="H50" i="1"/>
  <c r="I171" i="1"/>
  <c r="D58" i="2" s="1"/>
  <c r="H170" i="1" l="1"/>
  <c r="G115" i="1"/>
  <c r="G108" i="1"/>
  <c r="G60" i="1"/>
  <c r="G54" i="1"/>
  <c r="G47" i="1"/>
  <c r="G41" i="1"/>
  <c r="G35" i="1"/>
  <c r="G165" i="1"/>
  <c r="G164" i="1"/>
  <c r="G161" i="1"/>
  <c r="G160" i="1"/>
  <c r="G159" i="1"/>
  <c r="G156" i="1"/>
  <c r="G155" i="1"/>
  <c r="G154" i="1"/>
  <c r="G151" i="1"/>
  <c r="G150" i="1"/>
  <c r="G149" i="1"/>
  <c r="G145" i="1"/>
  <c r="G144" i="1"/>
  <c r="G143" i="1"/>
  <c r="I143" i="1" s="1"/>
  <c r="G138" i="1"/>
  <c r="G137" i="1"/>
  <c r="G136" i="1"/>
  <c r="G130" i="1"/>
  <c r="G129" i="1"/>
  <c r="G128" i="1"/>
  <c r="G123" i="1"/>
  <c r="G122" i="1"/>
  <c r="G121" i="1"/>
  <c r="G116" i="1"/>
  <c r="G114" i="1"/>
  <c r="G113" i="1"/>
  <c r="G109" i="1"/>
  <c r="G107" i="1"/>
  <c r="G102" i="1"/>
  <c r="G101" i="1"/>
  <c r="G100" i="1"/>
  <c r="G97" i="1"/>
  <c r="G96" i="1"/>
  <c r="G95" i="1"/>
  <c r="G92" i="1"/>
  <c r="G91" i="1"/>
  <c r="G90" i="1"/>
  <c r="G87" i="1"/>
  <c r="G86" i="1"/>
  <c r="G85" i="1"/>
  <c r="G82" i="1"/>
  <c r="G81" i="1"/>
  <c r="G80" i="1"/>
  <c r="I80" i="1" s="1"/>
  <c r="G74" i="1"/>
  <c r="G73" i="1"/>
  <c r="G72" i="1"/>
  <c r="G67" i="1"/>
  <c r="G66" i="1"/>
  <c r="G65" i="1"/>
  <c r="G61" i="1"/>
  <c r="G59" i="1"/>
  <c r="G58" i="1"/>
  <c r="G55" i="1"/>
  <c r="G53" i="1"/>
  <c r="G52" i="1"/>
  <c r="G48" i="1"/>
  <c r="G46" i="1"/>
  <c r="G42" i="1"/>
  <c r="G40" i="1"/>
  <c r="G39" i="1"/>
  <c r="G36" i="1"/>
  <c r="G34" i="1"/>
  <c r="G30" i="1"/>
  <c r="G28" i="1"/>
  <c r="G27" i="1"/>
  <c r="G22" i="1"/>
  <c r="G21" i="1"/>
  <c r="G20" i="1"/>
  <c r="G16" i="1"/>
  <c r="G11" i="1"/>
  <c r="G163" i="1" l="1"/>
  <c r="C54" i="2" s="1"/>
  <c r="G32" i="1"/>
  <c r="C14" i="2" s="1"/>
  <c r="G57" i="1"/>
  <c r="C19" i="2" s="1"/>
  <c r="G64" i="1"/>
  <c r="C21" i="2" s="1"/>
  <c r="G89" i="1"/>
  <c r="C30" i="2" s="1"/>
  <c r="G105" i="1"/>
  <c r="C34" i="2" s="1"/>
  <c r="G153" i="1"/>
  <c r="C52" i="2" s="1"/>
  <c r="G19" i="1"/>
  <c r="C10" i="2" s="1"/>
  <c r="G38" i="1"/>
  <c r="C15" i="2" s="1"/>
  <c r="G44" i="1"/>
  <c r="C16" i="2" s="1"/>
  <c r="G8" i="1"/>
  <c r="C7" i="2" s="1"/>
  <c r="G112" i="1"/>
  <c r="C36" i="2" s="1"/>
  <c r="G158" i="1"/>
  <c r="C53" i="2" s="1"/>
  <c r="G51" i="1"/>
  <c r="C18" i="2" s="1"/>
  <c r="G71" i="1"/>
  <c r="C24" i="2" s="1"/>
  <c r="G84" i="1"/>
  <c r="C29" i="2" s="1"/>
  <c r="G94" i="1"/>
  <c r="C31" i="2" s="1"/>
  <c r="G148" i="1"/>
  <c r="G79" i="1"/>
  <c r="G99" i="1"/>
  <c r="C32" i="2" s="1"/>
  <c r="G120" i="1"/>
  <c r="G127" i="1"/>
  <c r="G135" i="1"/>
  <c r="G142" i="1"/>
  <c r="G26" i="1"/>
  <c r="C13" i="2" s="1"/>
  <c r="G13" i="1"/>
  <c r="C8" i="2" s="1"/>
  <c r="C28" i="2" l="1"/>
  <c r="G77" i="1"/>
  <c r="G133" i="1"/>
  <c r="C44" i="2" s="1"/>
  <c r="C46" i="2"/>
  <c r="C42" i="2"/>
  <c r="G125" i="1"/>
  <c r="C40" i="2" s="1"/>
  <c r="C39" i="2"/>
  <c r="G118" i="1"/>
  <c r="C37" i="2" s="1"/>
  <c r="L148" i="1"/>
  <c r="C51" i="2"/>
  <c r="G147" i="1"/>
  <c r="C50" i="2" s="1"/>
  <c r="C49" i="2"/>
  <c r="G140" i="1"/>
  <c r="C47" i="2" s="1"/>
  <c r="C26" i="2"/>
  <c r="G70" i="1"/>
  <c r="C23" i="2" s="1"/>
  <c r="G63" i="1"/>
  <c r="C20" i="2" s="1"/>
  <c r="G7" i="1"/>
  <c r="C6" i="2" s="1"/>
  <c r="I135" i="1"/>
  <c r="D46" i="2" s="1"/>
  <c r="I79" i="1"/>
  <c r="D28" i="2" s="1"/>
  <c r="I158" i="1"/>
  <c r="D53" i="2" s="1"/>
  <c r="I13" i="1"/>
  <c r="I127" i="1"/>
  <c r="D42" i="2" s="1"/>
  <c r="I148" i="1"/>
  <c r="D51" i="2" s="1"/>
  <c r="I44" i="1"/>
  <c r="D16" i="2" s="1"/>
  <c r="I153" i="1"/>
  <c r="D52" i="2" s="1"/>
  <c r="I120" i="1"/>
  <c r="D39" i="2" s="1"/>
  <c r="K71" i="1"/>
  <c r="I142" i="1"/>
  <c r="D49" i="2" s="1"/>
  <c r="L163" i="1"/>
  <c r="I163" i="1"/>
  <c r="D54" i="2" s="1"/>
  <c r="I112" i="1"/>
  <c r="D36" i="2" s="1"/>
  <c r="I8" i="1"/>
  <c r="D7" i="2" s="1"/>
  <c r="M105" i="1"/>
  <c r="I105" i="1"/>
  <c r="D34" i="2" s="1"/>
  <c r="I99" i="1"/>
  <c r="D32" i="2" s="1"/>
  <c r="I94" i="1"/>
  <c r="M89" i="1"/>
  <c r="I89" i="1"/>
  <c r="D30" i="2" s="1"/>
  <c r="L84" i="1"/>
  <c r="I84" i="1"/>
  <c r="D29" i="2" s="1"/>
  <c r="I38" i="1"/>
  <c r="D15" i="2" s="1"/>
  <c r="I57" i="1"/>
  <c r="D19" i="2" s="1"/>
  <c r="M32" i="1"/>
  <c r="I32" i="1"/>
  <c r="D14" i="2" s="1"/>
  <c r="I51" i="1"/>
  <c r="D18" i="2" s="1"/>
  <c r="M19" i="1"/>
  <c r="I19" i="1"/>
  <c r="D10" i="2" s="1"/>
  <c r="I71" i="1"/>
  <c r="D24" i="2" s="1"/>
  <c r="K64" i="1"/>
  <c r="I64" i="1"/>
  <c r="D21" i="2" s="1"/>
  <c r="M26" i="1"/>
  <c r="M64" i="1"/>
  <c r="L153" i="1"/>
  <c r="L99" i="1"/>
  <c r="K19" i="1"/>
  <c r="L57" i="1"/>
  <c r="L112" i="1"/>
  <c r="L94" i="1"/>
  <c r="N153" i="1"/>
  <c r="N148" i="1"/>
  <c r="M57" i="1"/>
  <c r="L105" i="1"/>
  <c r="L32" i="1"/>
  <c r="K8" i="1"/>
  <c r="M38" i="1"/>
  <c r="L89" i="1"/>
  <c r="M8" i="1"/>
  <c r="M44" i="1"/>
  <c r="M71" i="1"/>
  <c r="M99" i="1"/>
  <c r="L142" i="1"/>
  <c r="L158" i="1"/>
  <c r="K51" i="1"/>
  <c r="N142" i="1"/>
  <c r="M94" i="1"/>
  <c r="N158" i="1"/>
  <c r="L44" i="1"/>
  <c r="M127" i="1"/>
  <c r="K38" i="1"/>
  <c r="M84" i="1"/>
  <c r="N163" i="1"/>
  <c r="N135" i="1"/>
  <c r="G50" i="1"/>
  <c r="C17" i="2" s="1"/>
  <c r="M51" i="1"/>
  <c r="M79" i="1"/>
  <c r="L135" i="1"/>
  <c r="L79" i="1"/>
  <c r="M112" i="1"/>
  <c r="M120" i="1"/>
  <c r="L120" i="1"/>
  <c r="L127" i="1"/>
  <c r="K26" i="1"/>
  <c r="G25" i="1"/>
  <c r="C12" i="2" s="1"/>
  <c r="K13" i="1"/>
  <c r="M13" i="1"/>
  <c r="Q94" i="1" l="1"/>
  <c r="D31" i="2"/>
  <c r="R13" i="1"/>
  <c r="D8" i="2"/>
  <c r="I70" i="1"/>
  <c r="D23" i="2" s="1"/>
  <c r="I63" i="1"/>
  <c r="D20" i="2" s="1"/>
  <c r="R19" i="1"/>
  <c r="P19" i="1"/>
  <c r="S153" i="1"/>
  <c r="Q153" i="1"/>
  <c r="Q127" i="1"/>
  <c r="R127" i="1"/>
  <c r="R64" i="1"/>
  <c r="P64" i="1"/>
  <c r="R32" i="1"/>
  <c r="Q32" i="1"/>
  <c r="Q57" i="1"/>
  <c r="R57" i="1"/>
  <c r="R89" i="1"/>
  <c r="Q89" i="1"/>
  <c r="R94" i="1"/>
  <c r="Q112" i="1"/>
  <c r="R112" i="1"/>
  <c r="Q79" i="1"/>
  <c r="R79" i="1"/>
  <c r="R38" i="1"/>
  <c r="P38" i="1"/>
  <c r="Q99" i="1"/>
  <c r="R99" i="1"/>
  <c r="S163" i="1"/>
  <c r="Q163" i="1"/>
  <c r="S142" i="1"/>
  <c r="Q142" i="1"/>
  <c r="R120" i="1"/>
  <c r="Q120" i="1"/>
  <c r="S148" i="1"/>
  <c r="Q148" i="1"/>
  <c r="S158" i="1"/>
  <c r="Q158" i="1"/>
  <c r="R71" i="1"/>
  <c r="P71" i="1"/>
  <c r="P51" i="1"/>
  <c r="R51" i="1"/>
  <c r="Q84" i="1"/>
  <c r="R84" i="1"/>
  <c r="R105" i="1"/>
  <c r="Q105" i="1"/>
  <c r="Q44" i="1"/>
  <c r="R44" i="1"/>
  <c r="Q135" i="1"/>
  <c r="S135" i="1"/>
  <c r="P8" i="1"/>
  <c r="R8" i="1"/>
  <c r="P13" i="1"/>
  <c r="I133" i="1"/>
  <c r="D44" i="2" s="1"/>
  <c r="I118" i="1"/>
  <c r="D37" i="2" s="1"/>
  <c r="I140" i="1"/>
  <c r="D47" i="2" s="1"/>
  <c r="I125" i="1"/>
  <c r="D40" i="2" s="1"/>
  <c r="I147" i="1"/>
  <c r="D50" i="2" s="1"/>
  <c r="I7" i="1"/>
  <c r="D6" i="2" s="1"/>
  <c r="I77" i="1"/>
  <c r="D26" i="2" s="1"/>
  <c r="I50" i="1"/>
  <c r="D17" i="2" s="1"/>
  <c r="M4" i="1"/>
  <c r="L4" i="1"/>
  <c r="N4" i="1"/>
  <c r="G132" i="1"/>
  <c r="C43" i="2" s="1"/>
  <c r="K4" i="1"/>
  <c r="G6" i="1"/>
  <c r="C5" i="2" s="1"/>
  <c r="Q4" i="1" l="1"/>
  <c r="S4" i="1"/>
  <c r="I132" i="1"/>
  <c r="D43" i="2" s="1"/>
  <c r="G5" i="1"/>
  <c r="C4" i="2" s="1"/>
  <c r="G4" i="1" l="1"/>
  <c r="K3" i="1" l="1"/>
  <c r="M3" i="1"/>
  <c r="G3" i="1"/>
  <c r="N3" i="1"/>
  <c r="L3" i="1"/>
  <c r="L1" i="1" s="1"/>
  <c r="I26" i="1"/>
  <c r="H25" i="1"/>
  <c r="H6" i="1" s="1"/>
  <c r="R26" i="1" l="1"/>
  <c r="R4" i="1" s="1"/>
  <c r="D13" i="2"/>
  <c r="P26" i="1"/>
  <c r="P4" i="1" s="1"/>
  <c r="I6" i="1"/>
  <c r="D5" i="2" s="1"/>
  <c r="H5" i="1"/>
  <c r="E169" i="1" s="1"/>
  <c r="I25" i="1"/>
  <c r="D12" i="2" s="1"/>
  <c r="H169" i="1" l="1"/>
  <c r="E168" i="1"/>
  <c r="I5" i="1"/>
  <c r="D4" i="2" s="1"/>
  <c r="H4" i="1"/>
  <c r="H168" i="1" l="1"/>
  <c r="I4" i="1"/>
  <c r="H3" i="1"/>
  <c r="I3" i="1" s="1"/>
  <c r="D2" i="2" s="1"/>
  <c r="D3" i="2" l="1"/>
  <c r="P3" i="1"/>
  <c r="Q3" i="1"/>
  <c r="Q1" i="1" s="1"/>
  <c r="S3" i="1"/>
  <c r="R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710CF17-80F1-47CC-AD7B-093C3D7AC11E}">
      <text>
        <r>
          <rPr>
            <b/>
            <sz val="9"/>
            <color indexed="81"/>
            <rFont val="Tahoma"/>
            <charset val="1"/>
          </rPr>
          <t xml:space="preserve">Vítek Tomáš Mgr. (MPSV): </t>
        </r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<sst xmlns="http://schemas.openxmlformats.org/spreadsheetml/2006/main" count="290" uniqueCount="210">
  <si>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</si>
  <si>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</si>
  <si>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</si>
  <si>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</si>
  <si>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</si>
  <si>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</si>
  <si>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</si>
  <si>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</si>
  <si>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</si>
  <si>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</si>
  <si>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</si>
  <si>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</si>
  <si>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</si>
  <si>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</si>
  <si>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</si>
  <si>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</si>
  <si>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</si>
  <si>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</si>
  <si>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</si>
  <si>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</si>
  <si>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</si>
  <si>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</si>
  <si>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</si>
  <si>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</si>
  <si>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</si>
  <si>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</si>
  <si>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</si>
  <si>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</si>
  <si>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</si>
  <si>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</si>
  <si>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</si>
  <si>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</si>
  <si>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</si>
  <si>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</si>
  <si>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</si>
  <si>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</si>
  <si>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</si>
  <si>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</si>
  <si>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</si>
  <si>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</si>
  <si>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</si>
  <si>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</si>
  <si>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</si>
  <si>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</si>
  <si>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</si>
  <si>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</si>
  <si>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</si>
  <si>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</si>
  <si>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</si>
  <si>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</si>
  <si>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</si>
  <si>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</si>
  <si>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</si>
  <si>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</si>
  <si>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</si>
  <si>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</si>
  <si>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</si>
  <si>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</si>
  <si>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</si>
  <si>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</si>
  <si>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</si>
  <si>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</si>
  <si>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</si>
  <si>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</si>
  <si>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</si>
  <si>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</si>
  <si>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</si>
  <si>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</si>
  <si>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</si>
  <si>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</si>
  <si>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</si>
  <si>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</si>
  <si>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</si>
  <si>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</si>
  <si>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</si>
  <si>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</si>
  <si>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</si>
  <si>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</si>
  <si>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</si>
  <si>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</si>
  <si>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</si>
  <si>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</si>
  <si>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</si>
  <si>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</si>
  <si>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</si>
  <si>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</si>
  <si>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</si>
  <si>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</si>
  <si>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</si>
  <si>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</si>
  <si>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</si>
  <si>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</si>
  <si>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</si>
  <si>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</si>
  <si>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</si>
  <si>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</si>
  <si>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</si>
  <si>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</si>
  <si>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</si>
  <si>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</si>
  <si>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</si>
  <si>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1.1.1.1.1.4.1</t>
  </si>
  <si>
    <t>1.1.1.1.1.4.2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</si>
  <si>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</si>
  <si>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</si>
  <si>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</si>
  <si>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</si>
  <si>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</si>
  <si>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</si>
  <si>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</si>
  <si>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</si>
  <si>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</si>
  <si>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</si>
  <si>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</si>
  <si>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</si>
  <si>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</si>
  <si>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</si>
  <si>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</si>
  <si>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</si>
  <si>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</si>
  <si>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</si>
  <si>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1.1.1.4.1.1</t>
  </si>
  <si>
    <t>1.1.1.4.1.2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</si>
  <si>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</si>
  <si>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</si>
  <si>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</si>
  <si>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</si>
  <si>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</si>
  <si>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</si>
  <si>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</si>
  <si>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</si>
  <si>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</si>
  <si>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</si>
  <si>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</si>
  <si>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</si>
  <si>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1.1.1.5.8.1</t>
  </si>
  <si>
    <t>1.1.1.5.8.2</t>
  </si>
  <si>
    <t>1.1.1.5.10.1</t>
  </si>
  <si>
    <t>1.1.1.5.10.2</t>
  </si>
  <si>
    <t>1.1.1.6.2.1</t>
  </si>
  <si>
    <t>1.1.1.6.2.2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</si>
  <si>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</si>
  <si>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</si>
  <si>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</si>
  <si>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</si>
  <si>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</si>
  <si>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</si>
  <si>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</si>
  <si>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</si>
  <si>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</si>
  <si>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</si>
  <si>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</si>
  <si>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</si>
  <si>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</si>
  <si>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</si>
  <si>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</si>
  <si>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</si>
  <si>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</si>
  <si>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</si>
  <si>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</si>
  <si>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</si>
  <si>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</si>
  <si>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</si>
  <si>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</si>
  <si>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</si>
  <si>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</si>
  <si>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</si>
  <si>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</si>
  <si>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</si>
  <si>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</si>
  <si>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</si>
  <si>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</si>
  <si>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</si>
  <si>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</si>
  <si>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</si>
  <si>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</si>
  <si>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</si>
  <si>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</si>
  <si>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</si>
  <si>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</si>
  <si>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</si>
  <si>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</si>
  <si>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</si>
  <si>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</si>
  <si>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</si>
  <si>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</si>
  <si>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</si>
  <si>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</si>
  <si>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</si>
  <si>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</si>
  <si>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1.1.1.5.8.3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</si>
  <si>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</si>
  <si>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</si>
  <si>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</si>
  <si>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</si>
  <si>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</si>
  <si>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</si>
  <si>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DPH</t>
  </si>
  <si>
    <t>celková cena s DPH</t>
  </si>
  <si>
    <t>cena s DPH</t>
  </si>
  <si>
    <t>Rozpad s DPH</t>
  </si>
  <si>
    <t>1.1.3</t>
  </si>
  <si>
    <t>1.1.3.1</t>
  </si>
  <si>
    <t>1.1.3.2</t>
  </si>
  <si>
    <t>DPH - investice</t>
  </si>
  <si>
    <t>DPH - neinvestice</t>
  </si>
  <si>
    <t>Vyplňujte pouze bílé buňky a neupravujte vzorce!</t>
  </si>
  <si>
    <t>cena bez DPH</t>
  </si>
  <si>
    <t>Celkové výdaje (vždy s DPH)</t>
  </si>
  <si>
    <t>Celkové způsobilé výdaje (vždy s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</si>
</sst>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  <font>
      <b/>
      <sz val="11"/>
      <color rgb="FFFF000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22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0" applyNumberFormat="1"/>
    <xf numFmtId="164" fontId="0" fillId="0" borderId="1" xfId="0" applyNumberFormat="1" applyBorder="1"/>
    <xf numFmtId="0" fontId="2" fillId="0" borderId="0" xfId="0" applyFont="1"/>
    <xf numFmtId="0" fontId="4" fillId="0" borderId="0" xfId="0" applyFont="1"/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1" fillId="0" borderId="1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0" fontId="15" fillId="0" borderId="0" xfId="0" applyFont="1" applyAlignment="1">
      <alignment vertical="top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0" fontId="2" fillId="2" borderId="1" xfId="0" applyFont="1" applyFill="1" applyBorder="1"/>
    <xf numFmtId="0" fontId="0" fillId="0" borderId="3" xfId="0" applyBorder="1"/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8" fillId="3" borderId="8" xfId="0" applyNumberFormat="1" applyFont="1" applyFill="1" applyBorder="1" applyAlignment="1" applyProtection="1">
      <alignment vertical="center"/>
      <protection hidden="1"/>
    </xf>
    <xf numFmtId="164" fontId="8" fillId="4" borderId="9" xfId="0" applyNumberFormat="1" applyFont="1" applyFill="1" applyBorder="1" applyAlignment="1" applyProtection="1">
      <alignment vertical="center"/>
      <protection hidden="1"/>
    </xf>
    <xf numFmtId="164" fontId="6" fillId="2" borderId="9" xfId="0" applyNumberFormat="1" applyFont="1" applyFill="1" applyBorder="1" applyAlignment="1" applyProtection="1">
      <alignment vertical="center"/>
      <protection hidden="1"/>
    </xf>
    <xf numFmtId="164" fontId="4" fillId="6" borderId="9" xfId="0" applyNumberFormat="1" applyFont="1" applyFill="1" applyBorder="1" applyAlignment="1" applyProtection="1">
      <alignment vertical="center" wrapText="1"/>
      <protection hidden="1"/>
    </xf>
    <xf numFmtId="164" fontId="5" fillId="5" borderId="9" xfId="0" applyNumberFormat="1" applyFont="1" applyFill="1" applyBorder="1" applyAlignment="1" applyProtection="1">
      <alignment vertical="center" wrapText="1"/>
      <protection hidden="1"/>
    </xf>
    <xf numFmtId="164" fontId="10" fillId="0" borderId="6" xfId="0" applyNumberFormat="1" applyFont="1" applyBorder="1" applyAlignment="1" applyProtection="1">
      <alignment vertical="center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164" fontId="0" fillId="0" borderId="1" xfId="0" applyNumberFormat="1" applyBorder="1" applyAlignment="1" applyProtection="1">
      <alignment vertical="center"/>
      <protection hidden="1"/>
    </xf>
    <xf numFmtId="164" fontId="5" fillId="5" borderId="8" xfId="0" applyNumberFormat="1" applyFont="1" applyFill="1" applyBorder="1" applyAlignment="1" applyProtection="1">
      <alignment vertical="center"/>
      <protection hidden="1"/>
    </xf>
    <xf numFmtId="164" fontId="4" fillId="0" borderId="6" xfId="0" applyNumberFormat="1" applyFont="1" applyBorder="1" applyAlignment="1" applyProtection="1">
      <alignment vertical="center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164" fontId="5" fillId="6" borderId="8" xfId="0" applyNumberFormat="1" applyFont="1" applyFill="1" applyBorder="1" applyAlignment="1" applyProtection="1">
      <alignment vertical="center"/>
      <protection hidden="1"/>
    </xf>
    <xf numFmtId="164" fontId="4" fillId="2" borderId="8" xfId="0" applyNumberFormat="1" applyFont="1" applyFill="1" applyBorder="1" applyAlignment="1" applyProtection="1">
      <alignment vertical="center"/>
      <protection hidden="1"/>
    </xf>
    <xf numFmtId="164" fontId="4" fillId="6" borderId="5" xfId="0" applyNumberFormat="1" applyFont="1" applyFill="1" applyBorder="1" applyAlignment="1" applyProtection="1">
      <alignment vertical="center"/>
      <protection hidden="1"/>
    </xf>
    <xf numFmtId="164" fontId="4" fillId="6" borderId="8" xfId="0" applyNumberFormat="1" applyFont="1" applyFill="1" applyBorder="1" applyAlignment="1" applyProtection="1">
      <alignment vertical="center"/>
      <protection hidden="1"/>
    </xf>
    <xf numFmtId="164" fontId="1" fillId="2" borderId="9" xfId="0" applyNumberFormat="1" applyFont="1" applyFill="1" applyBorder="1" applyAlignment="1" applyProtection="1">
      <alignment vertical="center"/>
      <protection hidden="1"/>
    </xf>
    <xf numFmtId="164" fontId="1" fillId="2" borderId="5" xfId="0" applyNumberFormat="1" applyFont="1" applyFill="1" applyBorder="1" applyAlignment="1" applyProtection="1">
      <alignment vertical="center"/>
      <protection hidden="1"/>
    </xf>
    <xf numFmtId="164" fontId="4" fillId="2" borderId="2" xfId="0" applyNumberFormat="1" applyFont="1" applyFill="1" applyBorder="1" applyAlignment="1" applyProtection="1">
      <alignment vertical="center"/>
      <protection hidden="1"/>
    </xf>
    <xf numFmtId="164" fontId="5" fillId="6" borderId="2" xfId="0" applyNumberFormat="1" applyFont="1" applyFill="1" applyBorder="1" applyAlignment="1" applyProtection="1">
      <alignment vertical="center"/>
      <protection hidden="1"/>
    </xf>
    <xf numFmtId="164" fontId="5" fillId="5" borderId="2" xfId="0" applyNumberFormat="1" applyFont="1" applyFill="1" applyBorder="1" applyAlignment="1" applyProtection="1">
      <alignment vertical="center"/>
      <protection hidden="1"/>
    </xf>
    <xf numFmtId="164" fontId="8" fillId="4" borderId="1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0" borderId="1" xfId="0" applyNumberFormat="1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10" fontId="0" fillId="0" borderId="1" xfId="0" applyNumberFormat="1" applyFill="1" applyBorder="1"/>
    <xf numFmtId="164" fontId="8" fillId="0" borderId="1" xfId="0" applyNumberFormat="1" applyFont="1" applyFill="1" applyBorder="1" applyProtection="1">
      <protection hidden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4" borderId="1" xfId="0" applyNumberFormat="1" applyFill="1" applyBorder="1" applyProtection="1">
      <protection hidden="1"/>
    </xf>
    <xf numFmtId="164" fontId="0" fillId="7" borderId="1" xfId="0" applyNumberFormat="1" applyFill="1" applyBorder="1" applyProtection="1">
      <protection hidden="1"/>
    </xf>
    <xf numFmtId="164" fontId="0" fillId="6" borderId="1" xfId="0" applyNumberFormat="1" applyFill="1" applyBorder="1" applyProtection="1">
      <protection hidden="1"/>
    </xf>
    <xf numFmtId="164" fontId="0" fillId="5" borderId="1" xfId="0" applyNumberFormat="1" applyFill="1" applyBorder="1" applyProtection="1">
      <protection hidden="1"/>
    </xf>
    <xf numFmtId="0" fontId="0" fillId="6" borderId="1" xfId="0" applyFill="1" applyBorder="1"/>
    <xf numFmtId="164" fontId="0" fillId="0" borderId="1" xfId="0" applyNumberForma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164" fontId="18" fillId="0" borderId="1" xfId="0" applyNumberFormat="1" applyFont="1" applyBorder="1" applyAlignment="1" applyProtection="1">
      <alignment vertical="center"/>
    </xf>
    <xf numFmtId="164" fontId="4" fillId="0" borderId="2" xfId="0" applyNumberFormat="1" applyFont="1" applyBorder="1" applyAlignment="1" applyProtection="1">
      <alignment vertical="center"/>
    </xf>
    <xf numFmtId="164" fontId="1" fillId="2" borderId="9" xfId="0" applyNumberFormat="1" applyFont="1" applyFill="1" applyBorder="1" applyAlignment="1" applyProtection="1">
      <alignment vertical="center"/>
    </xf>
    <xf numFmtId="0" fontId="8" fillId="3" borderId="2" xfId="0" applyFont="1" applyFill="1" applyBorder="1" applyAlignment="1" applyProtection="1">
      <alignment vertical="center" wrapText="1"/>
      <protection locked="0"/>
    </xf>
    <xf numFmtId="2" fontId="8" fillId="3" borderId="2" xfId="0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vertical="center" wrapText="1"/>
      <protection locked="0"/>
    </xf>
    <xf numFmtId="2" fontId="8" fillId="4" borderId="5" xfId="0" applyNumberFormat="1" applyFont="1" applyFill="1" applyBorder="1" applyAlignment="1" applyProtection="1">
      <alignment vertical="center" wrapText="1"/>
      <protection locked="0"/>
    </xf>
    <xf numFmtId="0" fontId="6" fillId="2" borderId="5" xfId="0" applyFont="1" applyFill="1" applyBorder="1" applyAlignment="1" applyProtection="1">
      <alignment vertical="center" wrapText="1"/>
      <protection locked="0"/>
    </xf>
    <xf numFmtId="2" fontId="6" fillId="2" borderId="5" xfId="0" applyNumberFormat="1" applyFont="1" applyFill="1" applyBorder="1" applyAlignment="1" applyProtection="1">
      <alignment vertical="center" wrapText="1"/>
      <protection locked="0"/>
    </xf>
    <xf numFmtId="0" fontId="4" fillId="6" borderId="5" xfId="0" applyFont="1" applyFill="1" applyBorder="1" applyAlignment="1" applyProtection="1">
      <alignment vertical="center" wrapText="1"/>
      <protection locked="0"/>
    </xf>
    <xf numFmtId="2" fontId="4" fillId="6" borderId="5" xfId="0" applyNumberFormat="1" applyFont="1" applyFill="1" applyBorder="1" applyAlignment="1" applyProtection="1">
      <alignment vertical="center" wrapText="1"/>
      <protection locked="0"/>
    </xf>
    <xf numFmtId="0" fontId="5" fillId="5" borderId="5" xfId="0" applyFont="1" applyFill="1" applyBorder="1" applyAlignment="1" applyProtection="1">
      <alignment vertical="center" wrapText="1"/>
      <protection locked="0"/>
    </xf>
    <xf numFmtId="2" fontId="5" fillId="5" borderId="5" xfId="0" applyNumberFormat="1" applyFont="1" applyFill="1" applyBorder="1" applyAlignment="1" applyProtection="1">
      <alignment vertical="center" wrapText="1"/>
      <protection locked="0"/>
    </xf>
    <xf numFmtId="0" fontId="10" fillId="0" borderId="6" xfId="0" applyFont="1" applyBorder="1" applyAlignment="1" applyProtection="1">
      <alignment vertical="center"/>
      <protection locked="0"/>
    </xf>
    <xf numFmtId="164" fontId="10" fillId="0" borderId="6" xfId="0" applyNumberFormat="1" applyFont="1" applyBorder="1" applyAlignment="1" applyProtection="1">
      <alignment vertical="center"/>
      <protection locked="0"/>
    </xf>
    <xf numFmtId="2" fontId="10" fillId="0" borderId="6" xfId="0" applyNumberFormat="1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164" fontId="10" fillId="0" borderId="1" xfId="0" applyNumberFormat="1" applyFont="1" applyBorder="1" applyAlignment="1" applyProtection="1">
      <alignment vertical="center"/>
      <protection locked="0"/>
    </xf>
    <xf numFmtId="2" fontId="10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2" fontId="0" fillId="0" borderId="1" xfId="0" applyNumberForma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164" fontId="10" fillId="0" borderId="4" xfId="0" applyNumberFormat="1" applyFont="1" applyBorder="1" applyAlignment="1" applyProtection="1">
      <alignment vertical="center"/>
      <protection locked="0"/>
    </xf>
    <xf numFmtId="2" fontId="10" fillId="0" borderId="4" xfId="0" applyNumberFormat="1" applyFont="1" applyBorder="1" applyAlignment="1" applyProtection="1">
      <alignment vertical="center"/>
      <protection locked="0"/>
    </xf>
    <xf numFmtId="0" fontId="5" fillId="5" borderId="2" xfId="0" applyFont="1" applyFill="1" applyBorder="1" applyAlignment="1" applyProtection="1">
      <alignment vertical="center" wrapText="1"/>
      <protection locked="0"/>
    </xf>
    <xf numFmtId="2" fontId="5" fillId="5" borderId="2" xfId="0" applyNumberFormat="1" applyFont="1" applyFill="1" applyBorder="1" applyAlignment="1" applyProtection="1">
      <alignment vertical="center" wrapText="1"/>
      <protection locked="0"/>
    </xf>
    <xf numFmtId="0" fontId="5" fillId="6" borderId="2" xfId="0" applyFont="1" applyFill="1" applyBorder="1" applyAlignment="1" applyProtection="1">
      <alignment vertical="center" wrapText="1"/>
      <protection locked="0"/>
    </xf>
    <xf numFmtId="2" fontId="5" fillId="6" borderId="2" xfId="0" applyNumberFormat="1" applyFont="1" applyFill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/>
      <protection locked="0"/>
    </xf>
    <xf numFmtId="164" fontId="0" fillId="0" borderId="2" xfId="0" applyNumberFormat="1" applyBorder="1" applyAlignment="1" applyProtection="1">
      <alignment vertical="center"/>
      <protection locked="0"/>
    </xf>
    <xf numFmtId="2" fontId="0" fillId="0" borderId="2" xfId="0" applyNumberFormat="1" applyBorder="1" applyAlignment="1" applyProtection="1">
      <alignment vertical="center"/>
      <protection locked="0"/>
    </xf>
    <xf numFmtId="0" fontId="5" fillId="6" borderId="8" xfId="0" applyFont="1" applyFill="1" applyBorder="1" applyAlignment="1" applyProtection="1">
      <alignment vertical="center" wrapText="1"/>
      <protection locked="0"/>
    </xf>
    <xf numFmtId="2" fontId="5" fillId="6" borderId="8" xfId="0" applyNumberFormat="1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2" fontId="4" fillId="2" borderId="2" xfId="0" applyNumberFormat="1" applyFont="1" applyFill="1" applyBorder="1" applyAlignment="1" applyProtection="1">
      <alignment vertical="center" wrapText="1"/>
      <protection locked="0"/>
    </xf>
    <xf numFmtId="0" fontId="4" fillId="6" borderId="8" xfId="0" applyFont="1" applyFill="1" applyBorder="1" applyAlignment="1" applyProtection="1">
      <alignment vertical="center" wrapText="1"/>
      <protection locked="0"/>
    </xf>
    <xf numFmtId="2" fontId="4" fillId="6" borderId="8" xfId="0" applyNumberFormat="1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 applyProtection="1">
      <alignment vertical="center"/>
      <protection locked="0"/>
    </xf>
    <xf numFmtId="164" fontId="10" fillId="0" borderId="8" xfId="0" applyNumberFormat="1" applyFont="1" applyBorder="1" applyAlignment="1" applyProtection="1">
      <alignment vertical="center"/>
      <protection locked="0"/>
    </xf>
    <xf numFmtId="2" fontId="10" fillId="0" borderId="8" xfId="0" applyNumberFormat="1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8" fillId="3" borderId="2" xfId="0" applyFont="1" applyFill="1" applyBorder="1" applyAlignment="1" applyProtection="1">
      <alignment vertical="center"/>
      <protection locked="0"/>
    </xf>
    <xf numFmtId="49" fontId="8" fillId="4" borderId="5" xfId="0" applyNumberFormat="1" applyFont="1" applyFill="1" applyBorder="1" applyAlignment="1" applyProtection="1">
      <alignment vertical="center"/>
      <protection locked="0"/>
    </xf>
    <xf numFmtId="49" fontId="7" fillId="2" borderId="5" xfId="0" applyNumberFormat="1" applyFont="1" applyFill="1" applyBorder="1" applyAlignment="1" applyProtection="1">
      <alignment vertical="center"/>
      <protection locked="0"/>
    </xf>
    <xf numFmtId="0" fontId="9" fillId="2" borderId="5" xfId="0" applyFont="1" applyFill="1" applyBorder="1" applyAlignment="1" applyProtection="1">
      <alignment vertical="center" wrapText="1"/>
      <protection locked="0"/>
    </xf>
    <xf numFmtId="49" fontId="4" fillId="6" borderId="5" xfId="0" applyNumberFormat="1" applyFont="1" applyFill="1" applyBorder="1" applyAlignment="1" applyProtection="1">
      <alignment vertical="center"/>
      <protection locked="0"/>
    </xf>
    <xf numFmtId="0" fontId="1" fillId="6" borderId="5" xfId="0" applyFont="1" applyFill="1" applyBorder="1" applyAlignment="1" applyProtection="1">
      <alignment vertical="center" wrapText="1"/>
      <protection locked="0"/>
    </xf>
    <xf numFmtId="49" fontId="5" fillId="5" borderId="5" xfId="0" applyNumberFormat="1" applyFont="1" applyFill="1" applyBorder="1" applyAlignment="1" applyProtection="1">
      <alignment vertical="center"/>
      <protection locked="0"/>
    </xf>
    <xf numFmtId="0" fontId="1" fillId="5" borderId="5" xfId="0" applyFont="1" applyFill="1" applyBorder="1" applyAlignment="1" applyProtection="1">
      <alignment vertical="center" wrapText="1"/>
      <protection locked="0"/>
    </xf>
    <xf numFmtId="49" fontId="4" fillId="0" borderId="5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10" fillId="0" borderId="6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49" fontId="4" fillId="0" borderId="2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9" fontId="5" fillId="5" borderId="2" xfId="0" applyNumberFormat="1" applyFont="1" applyFill="1" applyBorder="1" applyAlignment="1" applyProtection="1">
      <alignment vertical="center"/>
      <protection locked="0"/>
    </xf>
    <xf numFmtId="49" fontId="4" fillId="7" borderId="2" xfId="0" applyNumberFormat="1" applyFont="1" applyFill="1" applyBorder="1" applyAlignment="1" applyProtection="1">
      <alignment vertical="center"/>
      <protection locked="0"/>
    </xf>
    <xf numFmtId="0" fontId="4" fillId="7" borderId="2" xfId="0" applyFont="1" applyFill="1" applyBorder="1" applyAlignment="1" applyProtection="1">
      <alignment vertical="center" wrapText="1"/>
      <protection locked="0"/>
    </xf>
    <xf numFmtId="49" fontId="4" fillId="0" borderId="8" xfId="0" applyNumberFormat="1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vertical="center" wrapText="1"/>
      <protection locked="0"/>
    </xf>
    <xf numFmtId="49" fontId="5" fillId="6" borderId="2" xfId="0" applyNumberFormat="1" applyFont="1" applyFill="1" applyBorder="1" applyAlignment="1" applyProtection="1">
      <alignment vertical="center"/>
      <protection locked="0"/>
    </xf>
    <xf numFmtId="49" fontId="4" fillId="0" borderId="7" xfId="0" applyNumberFormat="1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49" fontId="4" fillId="0" borderId="8" xfId="0" applyNumberFormat="1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49" fontId="4" fillId="0" borderId="5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49" fontId="10" fillId="0" borderId="1" xfId="0" applyNumberFormat="1" applyFont="1" applyBorder="1" applyAlignment="1" applyProtection="1">
      <alignment vertical="center"/>
      <protection locked="0"/>
    </xf>
    <xf numFmtId="49" fontId="5" fillId="6" borderId="8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6" borderId="5" xfId="0" applyFont="1" applyFill="1" applyBorder="1" applyAlignment="1" applyProtection="1">
      <alignment vertical="center" wrapText="1"/>
      <protection locked="0"/>
    </xf>
    <xf numFmtId="49" fontId="4" fillId="6" borderId="8" xfId="0" applyNumberFormat="1" applyFont="1" applyFill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49" fontId="4" fillId="6" borderId="9" xfId="0" applyNumberFormat="1" applyFont="1" applyFill="1" applyBorder="1" applyAlignment="1" applyProtection="1">
      <alignment vertical="center"/>
      <protection locked="0"/>
    </xf>
    <xf numFmtId="0" fontId="5" fillId="6" borderId="9" xfId="0" applyFont="1" applyFill="1" applyBorder="1" applyAlignment="1" applyProtection="1">
      <alignment vertical="center" wrapText="1"/>
      <protection locked="0"/>
    </xf>
    <xf numFmtId="49" fontId="1" fillId="2" borderId="5" xfId="0" applyNumberFormat="1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4" fontId="1" fillId="0" borderId="1" xfId="0" applyNumberFormat="1" applyFont="1" applyBorder="1" applyAlignment="1" applyProtection="1">
      <alignment vertical="center" wrapText="1"/>
      <protection locked="0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vertical="center"/>
      <protection locked="0" hidden="1"/>
    </xf>
    <xf numFmtId="2" fontId="1" fillId="2" borderId="5" xfId="0" applyNumberFormat="1" applyFont="1" applyFill="1" applyBorder="1" applyAlignment="1" applyProtection="1">
      <alignment vertical="center" wrapText="1"/>
      <protection locked="0"/>
    </xf>
    <xf numFmtId="49" fontId="4" fillId="0" borderId="8" xfId="0" applyNumberFormat="1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 wrapText="1"/>
    </xf>
    <xf numFmtId="164" fontId="10" fillId="2" borderId="9" xfId="0" applyNumberFormat="1" applyFont="1" applyFill="1" applyBorder="1" applyAlignment="1" applyProtection="1">
      <alignment vertical="center"/>
      <protection hidden="1"/>
    </xf>
    <xf numFmtId="164" fontId="10" fillId="2" borderId="9" xfId="0" applyNumberFormat="1" applyFont="1" applyFill="1" applyBorder="1" applyAlignment="1" applyProtection="1">
      <alignment vertical="center"/>
    </xf>
    <xf numFmtId="164" fontId="18" fillId="2" borderId="9" xfId="0" applyNumberFormat="1" applyFont="1" applyFill="1" applyBorder="1" applyAlignment="1" applyProtection="1">
      <alignment vertical="center"/>
      <protection locked="0"/>
    </xf>
    <xf numFmtId="2" fontId="10" fillId="2" borderId="9" xfId="0" applyNumberFormat="1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vertical="center"/>
    </xf>
    <xf numFmtId="0" fontId="5" fillId="2" borderId="9" xfId="0" applyFont="1" applyFill="1" applyBorder="1" applyAlignment="1" applyProtection="1">
      <alignment vertical="center" wrapText="1"/>
    </xf>
    <xf numFmtId="49" fontId="4" fillId="2" borderId="9" xfId="0" applyNumberFormat="1" applyFont="1" applyFill="1" applyBorder="1" applyAlignment="1" applyProtection="1">
      <alignment vertical="center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 wrapText="1"/>
      <protection locked="0"/>
    </xf>
    <xf numFmtId="164" fontId="10" fillId="0" borderId="9" xfId="0" applyNumberFormat="1" applyFont="1" applyBorder="1" applyAlignment="1" applyProtection="1">
      <alignment vertical="center"/>
      <protection locked="0"/>
    </xf>
    <xf numFmtId="2" fontId="10" fillId="0" borderId="9" xfId="0" applyNumberFormat="1" applyFont="1" applyBorder="1" applyAlignment="1" applyProtection="1">
      <alignment vertical="center"/>
      <protection locked="0"/>
    </xf>
    <xf numFmtId="164" fontId="18" fillId="0" borderId="9" xfId="0" applyNumberFormat="1" applyFont="1" applyBorder="1" applyAlignment="1" applyProtection="1">
      <alignment vertical="center"/>
      <protection locked="0"/>
    </xf>
    <xf numFmtId="164" fontId="10" fillId="0" borderId="9" xfId="0" applyNumberFormat="1" applyFont="1" applyBorder="1" applyAlignment="1" applyProtection="1">
      <alignment vertical="center"/>
      <protection locked="0" hidden="1"/>
    </xf>
    <xf numFmtId="0" fontId="10" fillId="8" borderId="9" xfId="0" applyFont="1" applyFill="1" applyBorder="1" applyAlignment="1" applyProtection="1">
      <alignment vertical="center"/>
      <protection locked="0"/>
    </xf>
    <xf numFmtId="0" fontId="10" fillId="8" borderId="10" xfId="0" applyFont="1" applyFill="1" applyBorder="1" applyAlignment="1" applyProtection="1">
      <alignment vertical="center"/>
      <protection locked="0"/>
    </xf>
    <xf numFmtId="164" fontId="10" fillId="8" borderId="10" xfId="0" applyNumberFormat="1" applyFont="1" applyFill="1" applyBorder="1" applyAlignment="1" applyProtection="1">
      <alignment vertical="center"/>
      <protection locked="0"/>
    </xf>
    <xf numFmtId="164" fontId="10" fillId="8" borderId="9" xfId="0" applyNumberFormat="1" applyFont="1" applyFill="1" applyBorder="1" applyAlignment="1" applyProtection="1">
      <alignment vertical="center"/>
      <protection locked="0"/>
    </xf>
    <xf numFmtId="2" fontId="10" fillId="8" borderId="9" xfId="0" applyNumberFormat="1" applyFont="1" applyFill="1" applyBorder="1" applyAlignment="1" applyProtection="1">
      <alignment vertical="center"/>
    </xf>
    <xf numFmtId="164" fontId="18" fillId="8" borderId="9" xfId="0" applyNumberFormat="1" applyFont="1" applyFill="1" applyBorder="1" applyAlignment="1" applyProtection="1">
      <alignment vertical="center"/>
      <protection locked="0"/>
    </xf>
    <xf numFmtId="164" fontId="10" fillId="8" borderId="9" xfId="0" applyNumberFormat="1" applyFont="1" applyFill="1" applyBorder="1" applyAlignment="1" applyProtection="1">
      <alignment vertical="center"/>
    </xf>
    <xf numFmtId="164" fontId="10" fillId="8" borderId="9" xfId="0" applyNumberFormat="1" applyFont="1" applyFill="1" applyBorder="1" applyAlignment="1" applyProtection="1">
      <alignment vertical="center"/>
      <protection locked="0" hidden="1"/>
    </xf>
    <xf numFmtId="2" fontId="10" fillId="8" borderId="10" xfId="0" applyNumberFormat="1" applyFont="1" applyFill="1" applyBorder="1" applyAlignment="1" applyProtection="1">
      <alignment vertical="center"/>
    </xf>
    <xf numFmtId="164" fontId="18" fillId="8" borderId="4" xfId="0" applyNumberFormat="1" applyFont="1" applyFill="1" applyBorder="1" applyAlignment="1" applyProtection="1">
      <alignment vertical="center"/>
    </xf>
    <xf numFmtId="164" fontId="18" fillId="8" borderId="6" xfId="0" applyNumberFormat="1" applyFont="1" applyFill="1" applyBorder="1" applyAlignment="1" applyProtection="1">
      <alignment vertical="center"/>
    </xf>
    <xf numFmtId="164" fontId="18" fillId="8" borderId="8" xfId="0" applyNumberFormat="1" applyFont="1" applyFill="1" applyBorder="1" applyAlignment="1" applyProtection="1">
      <alignment vertical="center"/>
    </xf>
    <xf numFmtId="164" fontId="10" fillId="8" borderId="6" xfId="0" applyNumberFormat="1" applyFont="1" applyFill="1" applyBorder="1" applyAlignment="1" applyProtection="1">
      <alignment vertical="center"/>
      <protection hidden="1"/>
    </xf>
    <xf numFmtId="164" fontId="10" fillId="8" borderId="8" xfId="0" applyNumberFormat="1" applyFont="1" applyFill="1" applyBorder="1" applyAlignment="1" applyProtection="1">
      <alignment vertical="center"/>
      <protection hidden="1"/>
    </xf>
    <xf numFmtId="164" fontId="4" fillId="8" borderId="8" xfId="0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 wrapText="1"/>
      <protection locked="0"/>
    </xf>
    <xf numFmtId="164" fontId="4" fillId="8" borderId="5" xfId="0" applyNumberFormat="1" applyFont="1" applyFill="1" applyBorder="1" applyAlignment="1" applyProtection="1">
      <alignment vertical="center"/>
      <protection hidden="1"/>
    </xf>
    <xf numFmtId="164" fontId="10" fillId="8" borderId="1" xfId="0" applyNumberFormat="1" applyFont="1" applyFill="1" applyBorder="1" applyAlignment="1" applyProtection="1">
      <alignment vertical="center"/>
      <protection hidden="1"/>
    </xf>
    <xf numFmtId="164" fontId="4" fillId="8" borderId="1" xfId="0" applyNumberFormat="1" applyFont="1" applyFill="1" applyBorder="1" applyAlignment="1" applyProtection="1">
      <alignment vertical="center"/>
    </xf>
    <xf numFmtId="164" fontId="0" fillId="8" borderId="1" xfId="0" applyNumberFormat="1" applyFill="1" applyBorder="1" applyAlignment="1" applyProtection="1">
      <alignment vertical="center"/>
      <protection hidden="1"/>
    </xf>
    <xf numFmtId="164" fontId="4" fillId="8" borderId="7" xfId="0" applyNumberFormat="1" applyFont="1" applyFill="1" applyBorder="1" applyAlignment="1" applyProtection="1">
      <alignment vertical="center"/>
      <protection hidden="1"/>
    </xf>
    <xf numFmtId="164" fontId="4" fillId="8" borderId="6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64" fontId="0" fillId="0" borderId="6" xfId="0" applyNumberFormat="1" applyBorder="1" applyAlignment="1" applyProtection="1">
      <alignment vertical="center"/>
      <protection locked="0"/>
    </xf>
    <xf numFmtId="2" fontId="0" fillId="0" borderId="6" xfId="0" applyNumberFormat="1" applyBorder="1" applyAlignment="1" applyProtection="1">
      <alignment vertical="center"/>
      <protection locked="0"/>
    </xf>
    <xf numFmtId="164" fontId="4" fillId="0" borderId="6" xfId="0" applyNumberFormat="1" applyFont="1" applyBorder="1" applyAlignment="1" applyProtection="1">
      <alignment vertical="center"/>
    </xf>
    <xf numFmtId="164" fontId="0" fillId="0" borderId="6" xfId="0" applyNumberFormat="1" applyBorder="1" applyAlignment="1" applyProtection="1">
      <alignment vertical="center"/>
      <protection hidden="1"/>
    </xf>
    <xf numFmtId="164" fontId="4" fillId="8" borderId="2" xfId="0" applyNumberFormat="1" applyFont="1" applyFill="1" applyBorder="1" applyAlignment="1" applyProtection="1">
      <alignment vertical="center"/>
      <protection hidden="1"/>
    </xf>
    <xf numFmtId="164" fontId="10" fillId="8" borderId="4" xfId="0" applyNumberFormat="1" applyFont="1" applyFill="1" applyBorder="1" applyAlignment="1" applyProtection="1">
      <alignment vertical="center"/>
    </xf>
    <xf numFmtId="164" fontId="4" fillId="8" borderId="9" xfId="0" applyNumberFormat="1" applyFont="1" applyFill="1" applyBorder="1" applyAlignment="1" applyProtection="1">
      <alignment vertical="center"/>
      <protection hidden="1"/>
    </xf>
    <xf numFmtId="164" fontId="10" fillId="8" borderId="6" xfId="0" applyNumberFormat="1" applyFont="1" applyFill="1" applyBorder="1" applyAlignment="1" applyProtection="1">
      <alignment vertical="center"/>
    </xf>
    <xf numFmtId="164" fontId="0" fillId="8" borderId="6" xfId="0" applyNumberFormat="1" applyFill="1" applyBorder="1" applyAlignment="1" applyProtection="1">
      <alignment vertical="center"/>
      <protection hidden="1"/>
    </xf>
    <xf numFmtId="164" fontId="0" fillId="0" borderId="6" xfId="0" applyNumberFormat="1" applyBorder="1" applyAlignment="1" applyProtection="1">
      <alignment vertical="center"/>
    </xf>
    <xf numFmtId="164" fontId="10" fillId="8" borderId="8" xfId="0" applyNumberFormat="1" applyFont="1" applyFill="1" applyBorder="1" applyAlignment="1" applyProtection="1">
      <alignment vertical="center"/>
    </xf>
    <xf numFmtId="0" fontId="4" fillId="8" borderId="8" xfId="0" applyFont="1" applyFill="1" applyBorder="1" applyAlignment="1" applyProtection="1">
      <alignment vertical="center"/>
      <protection locked="0"/>
    </xf>
    <xf numFmtId="164" fontId="4" fillId="8" borderId="8" xfId="0" applyNumberFormat="1" applyFont="1" applyFill="1" applyBorder="1" applyAlignment="1" applyProtection="1">
      <alignment vertical="center"/>
      <protection locked="0"/>
    </xf>
    <xf numFmtId="2" fontId="4" fillId="8" borderId="8" xfId="0" applyNumberFormat="1" applyFont="1" applyFill="1" applyBorder="1" applyAlignment="1" applyProtection="1">
      <alignment vertical="center"/>
      <protection locked="0"/>
    </xf>
    <xf numFmtId="0" fontId="4" fillId="8" borderId="5" xfId="0" applyFont="1" applyFill="1" applyBorder="1" applyAlignment="1" applyProtection="1">
      <alignment vertical="center"/>
      <protection locked="0"/>
    </xf>
    <xf numFmtId="164" fontId="4" fillId="8" borderId="5" xfId="0" applyNumberFormat="1" applyFont="1" applyFill="1" applyBorder="1" applyAlignment="1" applyProtection="1">
      <alignment vertical="center"/>
      <protection locked="0"/>
    </xf>
    <xf numFmtId="2" fontId="4" fillId="8" borderId="5" xfId="0" applyNumberFormat="1" applyFont="1" applyFill="1" applyBorder="1" applyAlignment="1" applyProtection="1">
      <alignment vertical="center"/>
      <protection locked="0"/>
    </xf>
    <xf numFmtId="0" fontId="4" fillId="8" borderId="8" xfId="0" applyFont="1" applyFill="1" applyBorder="1" applyAlignment="1" applyProtection="1">
      <alignment vertical="center"/>
    </xf>
    <xf numFmtId="164" fontId="4" fillId="8" borderId="8" xfId="0" applyNumberFormat="1" applyFont="1" applyFill="1" applyBorder="1" applyAlignment="1" applyProtection="1">
      <alignment vertical="center"/>
    </xf>
    <xf numFmtId="2" fontId="4" fillId="8" borderId="8" xfId="0" applyNumberFormat="1" applyFont="1" applyFill="1" applyBorder="1" applyAlignment="1" applyProtection="1">
      <alignment vertical="center"/>
    </xf>
    <xf numFmtId="2" fontId="4" fillId="8" borderId="7" xfId="0" applyNumberFormat="1" applyFont="1" applyFill="1" applyBorder="1" applyAlignment="1" applyProtection="1">
      <alignment vertical="center"/>
      <protection locked="0"/>
    </xf>
    <xf numFmtId="164" fontId="4" fillId="8" borderId="7" xfId="0" applyNumberFormat="1" applyFont="1" applyFill="1" applyBorder="1" applyAlignment="1" applyProtection="1">
      <alignment vertical="center"/>
      <protection locked="0"/>
    </xf>
    <xf numFmtId="0" fontId="4" fillId="8" borderId="7" xfId="0" applyFont="1" applyFill="1" applyBorder="1" applyAlignment="1" applyProtection="1">
      <alignment vertical="center"/>
      <protection locked="0"/>
    </xf>
    <xf numFmtId="0" fontId="4" fillId="8" borderId="2" xfId="0" applyFont="1" applyFill="1" applyBorder="1" applyAlignment="1" applyProtection="1">
      <alignment vertical="center"/>
      <protection locked="0"/>
    </xf>
    <xf numFmtId="164" fontId="4" fillId="8" borderId="2" xfId="0" applyNumberFormat="1" applyFont="1" applyFill="1" applyBorder="1" applyAlignment="1" applyProtection="1">
      <alignment vertical="center"/>
      <protection locked="0"/>
    </xf>
    <xf numFmtId="2" fontId="4" fillId="8" borderId="2" xfId="0" applyNumberFormat="1" applyFont="1" applyFill="1" applyBorder="1" applyAlignment="1" applyProtection="1">
      <alignment vertical="center"/>
      <protection locked="0"/>
    </xf>
    <xf numFmtId="0" fontId="23" fillId="0" borderId="11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5"/>
  <sheetViews>
    <sheetView topLeftCell="B1" zoomScale="90" zoomScaleNormal="90" workbookViewId="0">
      <pane xSplit="2" ySplit="2" topLeftCell="D5" activePane="bottomRight" state="frozen"/>
      <selection activeCell="B1" sqref="B1"/>
      <selection pane="topRight" activeCell="D1" sqref="D1"/>
      <selection pane="bottomLeft" activeCell="B3" sqref="B3"/>
      <selection pane="bottomRight" activeCell="I10" sqref="I10"/>
    </sheetView>
  </sheetViews>
  <sheetFormatPr defaultRowHeight="15" x14ac:dyDescent="0.25"/>
  <cols>
    <col min="1" max="1" width="3" hidden="1" customWidth="1"/>
    <col min="2" max="2" width="15" style="173" customWidth="1"/>
    <col min="3" max="3" width="52.140625" style="130" customWidth="1"/>
    <col min="4" max="4" width="20.140625" customWidth="1"/>
    <col min="5" max="5" width="17.85546875" style="5" customWidth="1"/>
    <col min="6" max="6" width="15" style="35" customWidth="1"/>
    <col min="7" max="9" width="19.140625" style="5" customWidth="1"/>
    <col min="10" max="10" width="8.140625" style="32" customWidth="1"/>
    <col min="11" max="11" width="20.140625" customWidth="1"/>
    <col min="12" max="12" width="19.140625" customWidth="1"/>
    <col min="13" max="13" width="19.42578125" customWidth="1"/>
    <col min="14" max="14" width="17.42578125" style="44" bestFit="1" customWidth="1"/>
    <col min="15" max="15" width="17.42578125" style="40" customWidth="1"/>
    <col min="16" max="16" width="15" customWidth="1"/>
    <col min="17" max="17" width="13.42578125" bestFit="1" customWidth="1"/>
    <col min="18" max="247" width="15" customWidth="1"/>
  </cols>
  <sheetData>
    <row r="1" spans="1:19" ht="30.6" customHeight="1" x14ac:dyDescent="0.45">
      <c r="B1" s="129" t="s">
        <v>182</v>
      </c>
      <c r="D1" s="243" t="s">
        <v>206</v>
      </c>
      <c r="E1" s="244"/>
      <c r="F1" s="244"/>
      <c r="G1" s="244"/>
      <c r="H1" s="244"/>
      <c r="I1" s="244"/>
      <c r="K1" s="36" t="s">
        <v>183</v>
      </c>
      <c r="L1" t="str">
        <f>IF(L3="","",IF(L3&gt;20%,"Upozornění: výše vedlejších výdajů přesahuje 20 % celkových způsobilých výdajů aktuálně vykázaných v rozpočtu",""))</f>
        <v/>
      </c>
      <c r="P1" s="36" t="s">
        <v>200</v>
      </c>
      <c r="Q1" t="str">
        <f>IF(Q3="","",IF(Q3&gt;20%,"Upozornění: výše vedlejších výdajů přesahuje 20 % celkových způsobilých výdajů aktuálně vykázaných v rozpočtu",""))</f>
        <v/>
      </c>
    </row>
    <row r="2" spans="1:19" ht="34.35" customHeight="1" x14ac:dyDescent="0.25">
      <c r="B2" s="131" t="s">
        <v>0</v>
      </c>
      <c r="C2" s="132" t="s">
        <v>1</v>
      </c>
      <c r="D2" s="132" t="s">
        <v>99</v>
      </c>
      <c r="E2" s="174" t="s">
        <v>105</v>
      </c>
      <c r="F2" s="175" t="s">
        <v>100</v>
      </c>
      <c r="G2" s="174" t="s">
        <v>196</v>
      </c>
      <c r="H2" s="174" t="s">
        <v>197</v>
      </c>
      <c r="I2" s="174" t="s">
        <v>198</v>
      </c>
      <c r="J2" s="38"/>
      <c r="K2" s="30" t="s">
        <v>174</v>
      </c>
      <c r="L2" s="30" t="s">
        <v>175</v>
      </c>
      <c r="M2" s="30" t="s">
        <v>176</v>
      </c>
      <c r="N2" s="30" t="s">
        <v>177</v>
      </c>
      <c r="O2" s="45"/>
      <c r="P2" s="30" t="s">
        <v>174</v>
      </c>
      <c r="Q2" s="30" t="s">
        <v>175</v>
      </c>
      <c r="R2" s="30" t="s">
        <v>176</v>
      </c>
      <c r="S2" s="30" t="s">
        <v>177</v>
      </c>
    </row>
    <row r="3" spans="1:19" ht="15.75" thickBot="1" x14ac:dyDescent="0.3">
      <c r="A3" s="7"/>
      <c r="B3" s="133" t="s">
        <v>2</v>
      </c>
      <c r="C3" s="91" t="s">
        <v>3</v>
      </c>
      <c r="D3" s="91"/>
      <c r="E3" s="91"/>
      <c r="F3" s="92"/>
      <c r="G3" s="49">
        <f>G4+G171</f>
        <v>0</v>
      </c>
      <c r="H3" s="49">
        <f>H4+H171</f>
        <v>0</v>
      </c>
      <c r="I3" s="49">
        <f t="shared" ref="I3:I8" si="0">G3+H3</f>
        <v>0</v>
      </c>
      <c r="K3" s="31" t="str">
        <f>IFERROR(K4/$G$4,"")</f>
        <v/>
      </c>
      <c r="L3" s="31" t="str">
        <f>IFERROR(L4/$G$4,"")</f>
        <v/>
      </c>
      <c r="M3" s="31" t="str">
        <f t="shared" ref="M3:N3" si="1">IFERROR(M4/$G$4,"")</f>
        <v/>
      </c>
      <c r="N3" s="31" t="str">
        <f t="shared" si="1"/>
        <v/>
      </c>
      <c r="O3" s="46"/>
      <c r="P3" s="74" t="str">
        <f>IFERROR(P4/$I$4,"")</f>
        <v/>
      </c>
      <c r="Q3" s="74" t="str">
        <f>IFERROR(Q4/$I$4,"")</f>
        <v/>
      </c>
      <c r="R3" s="74" t="str">
        <f>IFERROR(R4/$I$4,"")</f>
        <v/>
      </c>
      <c r="S3" s="74" t="str">
        <f>IFERROR(S4/$I$4,"")</f>
        <v/>
      </c>
    </row>
    <row r="4" spans="1:19" ht="16.5" thickTop="1" thickBot="1" x14ac:dyDescent="0.3">
      <c r="B4" s="134" t="s">
        <v>4</v>
      </c>
      <c r="C4" s="93" t="s">
        <v>5</v>
      </c>
      <c r="D4" s="93"/>
      <c r="E4" s="93"/>
      <c r="F4" s="94"/>
      <c r="G4" s="50">
        <f>G5+G132</f>
        <v>0</v>
      </c>
      <c r="H4" s="50">
        <f>H5+H132</f>
        <v>0</v>
      </c>
      <c r="I4" s="50">
        <f t="shared" si="0"/>
        <v>0</v>
      </c>
      <c r="K4" s="69">
        <f>SUM(K5:K167)</f>
        <v>0</v>
      </c>
      <c r="L4" s="69">
        <f>SUM(L5:L167)</f>
        <v>0</v>
      </c>
      <c r="M4" s="69">
        <f>SUM(M5:M167)</f>
        <v>0</v>
      </c>
      <c r="N4" s="69">
        <f>SUM(N5:N167)</f>
        <v>0</v>
      </c>
      <c r="O4" s="47"/>
      <c r="P4" s="75">
        <f>SUM(P5:P167)</f>
        <v>0</v>
      </c>
      <c r="Q4" s="75">
        <f>SUM(Q5:Q167)</f>
        <v>0</v>
      </c>
      <c r="R4" s="75">
        <f>SUM(R5:R167)</f>
        <v>0</v>
      </c>
      <c r="S4" s="75">
        <f>SUM(S5:S167)</f>
        <v>0</v>
      </c>
    </row>
    <row r="5" spans="1:19" ht="16.5" thickTop="1" thickBot="1" x14ac:dyDescent="0.3">
      <c r="B5" s="135" t="s">
        <v>6</v>
      </c>
      <c r="C5" s="136" t="s">
        <v>52</v>
      </c>
      <c r="D5" s="95"/>
      <c r="E5" s="95"/>
      <c r="F5" s="96"/>
      <c r="G5" s="51">
        <f>G6+G50+G63+G70+G77+G118+G125</f>
        <v>0</v>
      </c>
      <c r="H5" s="51">
        <f>H6+H50+H63+H70+H77+H118+H125</f>
        <v>0</v>
      </c>
      <c r="I5" s="51">
        <f t="shared" si="0"/>
        <v>0</v>
      </c>
      <c r="K5" s="6"/>
      <c r="L5" s="6"/>
      <c r="M5" s="6"/>
      <c r="N5" s="6"/>
      <c r="O5" s="41"/>
      <c r="P5" s="76"/>
      <c r="Q5" s="76"/>
      <c r="R5" s="76"/>
      <c r="S5" s="76"/>
    </row>
    <row r="6" spans="1:19" ht="16.5" thickTop="1" thickBot="1" x14ac:dyDescent="0.3">
      <c r="B6" s="137" t="s">
        <v>7</v>
      </c>
      <c r="C6" s="138" t="s">
        <v>143</v>
      </c>
      <c r="D6" s="97"/>
      <c r="E6" s="97"/>
      <c r="F6" s="98"/>
      <c r="G6" s="52">
        <f>G7+G25</f>
        <v>0</v>
      </c>
      <c r="H6" s="52">
        <f>H7+H25</f>
        <v>0</v>
      </c>
      <c r="I6" s="52">
        <f t="shared" si="0"/>
        <v>0</v>
      </c>
      <c r="K6" s="6"/>
      <c r="L6" s="6"/>
      <c r="M6" s="6"/>
      <c r="N6" s="6"/>
      <c r="O6" s="41"/>
      <c r="P6" s="76"/>
      <c r="Q6" s="76"/>
      <c r="R6" s="76"/>
      <c r="S6" s="76"/>
    </row>
    <row r="7" spans="1:19" ht="16.5" thickTop="1" thickBot="1" x14ac:dyDescent="0.3">
      <c r="B7" s="139" t="s">
        <v>8</v>
      </c>
      <c r="C7" s="140" t="s">
        <v>104</v>
      </c>
      <c r="D7" s="99"/>
      <c r="E7" s="99"/>
      <c r="F7" s="100"/>
      <c r="G7" s="53">
        <f>G8+G13+G19</f>
        <v>0</v>
      </c>
      <c r="H7" s="53">
        <f>H8+H13+H19</f>
        <v>0</v>
      </c>
      <c r="I7" s="53">
        <f t="shared" si="0"/>
        <v>0</v>
      </c>
      <c r="J7" s="37"/>
      <c r="K7" s="6"/>
      <c r="L7" s="6"/>
      <c r="M7" s="6"/>
      <c r="N7" s="6"/>
      <c r="P7" s="76"/>
      <c r="Q7" s="76"/>
      <c r="R7" s="76"/>
      <c r="S7" s="76"/>
    </row>
    <row r="8" spans="1:19" ht="21.6" customHeight="1" thickTop="1" thickBot="1" x14ac:dyDescent="0.3">
      <c r="B8" s="141" t="s">
        <v>71</v>
      </c>
      <c r="C8" s="142" t="s">
        <v>31</v>
      </c>
      <c r="D8" s="231"/>
      <c r="E8" s="232"/>
      <c r="F8" s="233"/>
      <c r="G8" s="223">
        <f>SUM(G9:G12)</f>
        <v>0</v>
      </c>
      <c r="H8" s="223">
        <f>SUM(H9:H12)</f>
        <v>0</v>
      </c>
      <c r="I8" s="223">
        <f t="shared" si="0"/>
        <v>0</v>
      </c>
      <c r="K8" s="70">
        <f>G8</f>
        <v>0</v>
      </c>
      <c r="L8" s="6"/>
      <c r="M8" s="70">
        <f>G8</f>
        <v>0</v>
      </c>
      <c r="N8" s="6"/>
      <c r="O8" s="41"/>
      <c r="P8" s="71">
        <f>I8</f>
        <v>0</v>
      </c>
      <c r="Q8" s="76"/>
      <c r="R8" s="71">
        <f>I8</f>
        <v>0</v>
      </c>
      <c r="S8" s="76"/>
    </row>
    <row r="9" spans="1:19" ht="15.75" thickTop="1" x14ac:dyDescent="0.25">
      <c r="B9" s="101" t="s">
        <v>95</v>
      </c>
      <c r="C9" s="143"/>
      <c r="D9" s="101"/>
      <c r="E9" s="102"/>
      <c r="F9" s="103"/>
      <c r="G9" s="224" t="str">
        <f>IF(F9="","",E9*F9)</f>
        <v/>
      </c>
      <c r="H9" s="102"/>
      <c r="I9" s="205">
        <f>IFERROR(G9+H9,0)</f>
        <v>0</v>
      </c>
      <c r="K9" s="1"/>
      <c r="L9" s="1"/>
      <c r="M9" s="1"/>
      <c r="N9" s="1"/>
      <c r="P9" s="77"/>
      <c r="Q9" s="77"/>
      <c r="R9" s="77"/>
      <c r="S9" s="77"/>
    </row>
    <row r="10" spans="1:19" x14ac:dyDescent="0.25">
      <c r="B10" s="104" t="s">
        <v>96</v>
      </c>
      <c r="C10" s="144"/>
      <c r="D10" s="104"/>
      <c r="E10" s="105"/>
      <c r="F10" s="106"/>
      <c r="G10" s="224" t="str">
        <f>IF(F10="","",E10*F10)</f>
        <v/>
      </c>
      <c r="H10" s="105"/>
      <c r="I10" s="205">
        <f t="shared" ref="I10:I11" si="2">IFERROR(G10+H10,0)</f>
        <v>0</v>
      </c>
      <c r="K10" s="1"/>
      <c r="L10" s="1"/>
      <c r="M10" s="1"/>
      <c r="N10" s="1"/>
      <c r="P10" s="77"/>
      <c r="Q10" s="77"/>
      <c r="R10" s="77"/>
      <c r="S10" s="77"/>
    </row>
    <row r="11" spans="1:19" ht="15.75" thickBot="1" x14ac:dyDescent="0.3">
      <c r="B11" s="126"/>
      <c r="C11" s="168"/>
      <c r="D11" s="126"/>
      <c r="E11" s="127"/>
      <c r="F11" s="128"/>
      <c r="G11" s="227" t="str">
        <f t="shared" ref="G11" si="3">IF(F11="","",E11*F11)</f>
        <v/>
      </c>
      <c r="H11" s="127"/>
      <c r="I11" s="206">
        <f t="shared" si="2"/>
        <v>0</v>
      </c>
      <c r="K11" s="1"/>
      <c r="L11" s="1"/>
      <c r="M11" s="1"/>
      <c r="N11" s="1"/>
      <c r="P11" s="77"/>
      <c r="Q11" s="77"/>
      <c r="R11" s="77"/>
      <c r="S11" s="77"/>
    </row>
    <row r="12" spans="1:19" hidden="1" x14ac:dyDescent="0.25">
      <c r="A12" s="246"/>
      <c r="B12" s="215"/>
      <c r="C12" s="216"/>
      <c r="D12" s="215"/>
      <c r="E12" s="217"/>
      <c r="F12" s="218"/>
      <c r="G12" s="226"/>
      <c r="H12" s="217"/>
      <c r="I12" s="225"/>
      <c r="K12" s="1"/>
      <c r="L12" s="1"/>
      <c r="M12" s="1"/>
      <c r="N12" s="1"/>
      <c r="P12" s="77"/>
      <c r="Q12" s="77"/>
      <c r="R12" s="77"/>
      <c r="S12" s="77"/>
    </row>
    <row r="13" spans="1:19" ht="21.6" customHeight="1" thickTop="1" thickBot="1" x14ac:dyDescent="0.3">
      <c r="A13" s="246"/>
      <c r="B13" s="146" t="s">
        <v>72</v>
      </c>
      <c r="C13" s="147" t="s">
        <v>32</v>
      </c>
      <c r="D13" s="240"/>
      <c r="E13" s="241"/>
      <c r="F13" s="242"/>
      <c r="G13" s="207">
        <f>SUM(G14:G17)</f>
        <v>0</v>
      </c>
      <c r="H13" s="207">
        <f>SUM(H14:H17)</f>
        <v>0</v>
      </c>
      <c r="I13" s="207">
        <f>G13+H13</f>
        <v>0</v>
      </c>
      <c r="K13" s="70">
        <f>G13</f>
        <v>0</v>
      </c>
      <c r="L13" s="1"/>
      <c r="M13" s="70">
        <f>G13</f>
        <v>0</v>
      </c>
      <c r="N13" s="1"/>
      <c r="P13" s="71">
        <f>I13</f>
        <v>0</v>
      </c>
      <c r="Q13" s="77"/>
      <c r="R13" s="71">
        <f>I13</f>
        <v>0</v>
      </c>
      <c r="S13" s="77"/>
    </row>
    <row r="14" spans="1:19" ht="15.75" thickTop="1" x14ac:dyDescent="0.25">
      <c r="B14" s="110" t="s">
        <v>97</v>
      </c>
      <c r="C14" s="148"/>
      <c r="D14" s="110"/>
      <c r="E14" s="111"/>
      <c r="F14" s="112"/>
      <c r="G14" s="203" t="str">
        <f>IF(F14="","",E14*F14)</f>
        <v/>
      </c>
      <c r="H14" s="105"/>
      <c r="I14" s="205">
        <f>IFERROR(G14+H14,0)</f>
        <v>0</v>
      </c>
      <c r="K14" s="1"/>
      <c r="L14" s="1"/>
      <c r="M14" s="1"/>
      <c r="N14" s="1"/>
      <c r="P14" s="77"/>
      <c r="Q14" s="77"/>
      <c r="R14" s="77"/>
      <c r="S14" s="77"/>
    </row>
    <row r="15" spans="1:19" x14ac:dyDescent="0.25">
      <c r="B15" s="104" t="s">
        <v>98</v>
      </c>
      <c r="C15" s="144"/>
      <c r="D15" s="104"/>
      <c r="E15" s="105"/>
      <c r="F15" s="106"/>
      <c r="G15" s="203" t="str">
        <f>IF(F15="","",E15*F15)</f>
        <v/>
      </c>
      <c r="H15" s="105"/>
      <c r="I15" s="205">
        <f t="shared" ref="I15:I16" si="4">IFERROR(G15+H15,0)</f>
        <v>0</v>
      </c>
      <c r="K15" s="1"/>
      <c r="L15" s="1"/>
      <c r="M15" s="1"/>
      <c r="N15" s="1"/>
      <c r="P15" s="77"/>
      <c r="Q15" s="77"/>
      <c r="R15" s="77"/>
      <c r="S15" s="77"/>
    </row>
    <row r="16" spans="1:19" ht="15.75" thickBot="1" x14ac:dyDescent="0.3">
      <c r="B16" s="126"/>
      <c r="C16" s="168"/>
      <c r="D16" s="126"/>
      <c r="E16" s="127"/>
      <c r="F16" s="128"/>
      <c r="G16" s="204" t="str">
        <f t="shared" ref="G16" si="5">IF(F16="","",E16*F16)</f>
        <v/>
      </c>
      <c r="H16" s="127"/>
      <c r="I16" s="206">
        <f t="shared" si="4"/>
        <v>0</v>
      </c>
      <c r="K16" s="1"/>
      <c r="L16" s="1"/>
      <c r="M16" s="1"/>
      <c r="N16" s="1"/>
      <c r="P16" s="77"/>
      <c r="Q16" s="77"/>
      <c r="R16" s="77"/>
      <c r="S16" s="77"/>
    </row>
    <row r="17" spans="1:19" hidden="1" x14ac:dyDescent="0.25">
      <c r="A17" s="80"/>
      <c r="B17" s="215"/>
      <c r="C17" s="216"/>
      <c r="D17" s="215"/>
      <c r="E17" s="217"/>
      <c r="F17" s="218"/>
      <c r="G17" s="219"/>
      <c r="H17" s="217"/>
      <c r="I17" s="225"/>
      <c r="K17" s="1"/>
      <c r="L17" s="1"/>
      <c r="M17" s="1"/>
      <c r="N17" s="1"/>
      <c r="P17" s="77"/>
      <c r="Q17" s="77"/>
      <c r="R17" s="77"/>
      <c r="S17" s="77"/>
    </row>
    <row r="18" spans="1:19" hidden="1" x14ac:dyDescent="0.25">
      <c r="A18" s="247"/>
      <c r="B18" s="107"/>
      <c r="C18" s="145"/>
      <c r="D18" s="107"/>
      <c r="E18" s="108"/>
      <c r="F18" s="109"/>
      <c r="G18" s="87"/>
      <c r="H18" s="108"/>
      <c r="I18" s="212"/>
      <c r="K18" s="1"/>
      <c r="L18" s="1"/>
      <c r="M18" s="1"/>
      <c r="N18" s="1"/>
      <c r="P18" s="77"/>
      <c r="Q18" s="77"/>
      <c r="R18" s="77"/>
      <c r="S18" s="77"/>
    </row>
    <row r="19" spans="1:19" ht="21" customHeight="1" thickTop="1" thickBot="1" x14ac:dyDescent="0.3">
      <c r="A19" s="247"/>
      <c r="B19" s="146" t="s">
        <v>92</v>
      </c>
      <c r="C19" s="147" t="s">
        <v>41</v>
      </c>
      <c r="D19" s="240"/>
      <c r="E19" s="241"/>
      <c r="F19" s="242"/>
      <c r="G19" s="221">
        <f>SUM(G20:G23)</f>
        <v>0</v>
      </c>
      <c r="H19" s="207">
        <f>SUM(H20:H23)</f>
        <v>0</v>
      </c>
      <c r="I19" s="207">
        <f>G19+H19</f>
        <v>0</v>
      </c>
      <c r="K19" s="70">
        <f>G19</f>
        <v>0</v>
      </c>
      <c r="L19" s="1"/>
      <c r="M19" s="70">
        <f>G19</f>
        <v>0</v>
      </c>
      <c r="N19" s="1"/>
      <c r="P19" s="71">
        <f>I19</f>
        <v>0</v>
      </c>
      <c r="Q19" s="77"/>
      <c r="R19" s="71">
        <f>I19</f>
        <v>0</v>
      </c>
      <c r="S19" s="77"/>
    </row>
    <row r="20" spans="1:19" ht="15.75" thickTop="1" x14ac:dyDescent="0.25">
      <c r="B20" s="110" t="s">
        <v>101</v>
      </c>
      <c r="C20" s="148"/>
      <c r="D20" s="110"/>
      <c r="E20" s="111"/>
      <c r="F20" s="112"/>
      <c r="G20" s="202" t="str">
        <f>IF(F20="","",E20*F20)</f>
        <v/>
      </c>
      <c r="H20" s="102"/>
      <c r="I20" s="205">
        <f>IFERROR(G20+H20,0)</f>
        <v>0</v>
      </c>
      <c r="K20" s="1"/>
      <c r="L20" s="1"/>
      <c r="M20" s="1"/>
      <c r="N20" s="1"/>
      <c r="P20" s="77"/>
      <c r="Q20" s="77"/>
      <c r="R20" s="77"/>
      <c r="S20" s="77"/>
    </row>
    <row r="21" spans="1:19" x14ac:dyDescent="0.25">
      <c r="B21" s="104" t="s">
        <v>102</v>
      </c>
      <c r="C21" s="144"/>
      <c r="D21" s="104"/>
      <c r="E21" s="105"/>
      <c r="F21" s="106"/>
      <c r="G21" s="203" t="str">
        <f t="shared" ref="G21:G22" si="6">IF(F21="","",E21*F21)</f>
        <v/>
      </c>
      <c r="H21" s="105"/>
      <c r="I21" s="205">
        <f t="shared" ref="I21:I22" si="7">IFERROR(G21+H21,0)</f>
        <v>0</v>
      </c>
      <c r="K21" s="1"/>
      <c r="L21" s="1"/>
      <c r="M21" s="1"/>
      <c r="N21" s="1"/>
      <c r="P21" s="77"/>
      <c r="Q21" s="77"/>
      <c r="R21" s="77"/>
      <c r="S21" s="77"/>
    </row>
    <row r="22" spans="1:19" x14ac:dyDescent="0.25">
      <c r="B22" s="104"/>
      <c r="C22" s="144"/>
      <c r="D22" s="104"/>
      <c r="E22" s="105"/>
      <c r="F22" s="106"/>
      <c r="G22" s="203" t="str">
        <f t="shared" si="6"/>
        <v/>
      </c>
      <c r="H22" s="105"/>
      <c r="I22" s="205">
        <f t="shared" si="7"/>
        <v>0</v>
      </c>
      <c r="K22" s="1"/>
      <c r="L22" s="1"/>
      <c r="M22" s="1"/>
      <c r="N22" s="1"/>
      <c r="P22" s="77"/>
      <c r="Q22" s="77"/>
      <c r="R22" s="77"/>
      <c r="S22" s="77"/>
    </row>
    <row r="23" spans="1:19" ht="1.7" customHeight="1" x14ac:dyDescent="0.25">
      <c r="A23" s="80"/>
      <c r="B23" s="107"/>
      <c r="C23" s="145"/>
      <c r="D23" s="107"/>
      <c r="E23" s="108"/>
      <c r="F23" s="109"/>
      <c r="G23" s="87"/>
      <c r="H23" s="108"/>
      <c r="I23" s="56"/>
      <c r="K23" s="1"/>
      <c r="L23" s="1"/>
      <c r="M23" s="1"/>
      <c r="N23" s="1"/>
      <c r="P23" s="77"/>
      <c r="Q23" s="77"/>
      <c r="R23" s="77"/>
      <c r="S23" s="77"/>
    </row>
    <row r="24" spans="1:19" ht="1.7" customHeight="1" x14ac:dyDescent="0.25">
      <c r="A24" s="245"/>
      <c r="B24" s="107"/>
      <c r="C24" s="145"/>
      <c r="D24" s="107"/>
      <c r="E24" s="108"/>
      <c r="F24" s="109"/>
      <c r="G24" s="87"/>
      <c r="H24" s="108"/>
      <c r="I24" s="56"/>
      <c r="K24" s="1"/>
      <c r="L24" s="1"/>
      <c r="M24" s="1"/>
      <c r="N24" s="1"/>
      <c r="P24" s="77"/>
      <c r="Q24" s="77"/>
      <c r="R24" s="77"/>
      <c r="S24" s="77"/>
    </row>
    <row r="25" spans="1:19" ht="15.75" thickBot="1" x14ac:dyDescent="0.3">
      <c r="A25" s="245"/>
      <c r="B25" s="149" t="s">
        <v>9</v>
      </c>
      <c r="C25" s="113" t="s">
        <v>103</v>
      </c>
      <c r="D25" s="113"/>
      <c r="E25" s="113"/>
      <c r="F25" s="114"/>
      <c r="G25" s="68">
        <f>G26+G32+G38+G44</f>
        <v>0</v>
      </c>
      <c r="H25" s="57">
        <f>H26+H32+H38+H44</f>
        <v>0</v>
      </c>
      <c r="I25" s="57">
        <f>G25+H25</f>
        <v>0</v>
      </c>
      <c r="K25" s="1"/>
      <c r="L25" s="1"/>
      <c r="M25" s="1"/>
      <c r="N25" s="1"/>
      <c r="P25" s="77"/>
      <c r="Q25" s="77"/>
      <c r="R25" s="77"/>
      <c r="S25" s="77"/>
    </row>
    <row r="26" spans="1:19" ht="21" customHeight="1" thickTop="1" thickBot="1" x14ac:dyDescent="0.3">
      <c r="A26" s="7"/>
      <c r="B26" s="141" t="s">
        <v>74</v>
      </c>
      <c r="C26" s="142" t="s">
        <v>19</v>
      </c>
      <c r="D26" s="231"/>
      <c r="E26" s="232"/>
      <c r="F26" s="233"/>
      <c r="G26" s="209">
        <f>SUM(G27:G31)</f>
        <v>0</v>
      </c>
      <c r="H26" s="223">
        <f>SUM(H27:H31)</f>
        <v>0</v>
      </c>
      <c r="I26" s="223">
        <f>G26+H26</f>
        <v>0</v>
      </c>
      <c r="K26" s="70">
        <f>G26</f>
        <v>0</v>
      </c>
      <c r="L26" s="1"/>
      <c r="M26" s="70">
        <f>G26</f>
        <v>0</v>
      </c>
      <c r="N26" s="1"/>
      <c r="P26" s="71">
        <f>I26</f>
        <v>0</v>
      </c>
      <c r="Q26" s="77"/>
      <c r="R26" s="71">
        <f>I26</f>
        <v>0</v>
      </c>
      <c r="S26" s="77"/>
    </row>
    <row r="27" spans="1:19" ht="15.75" thickTop="1" x14ac:dyDescent="0.25">
      <c r="B27" s="101" t="s">
        <v>107</v>
      </c>
      <c r="C27" s="143"/>
      <c r="D27" s="101"/>
      <c r="E27" s="102"/>
      <c r="F27" s="103"/>
      <c r="G27" s="222" t="str">
        <f>IF(F27="","",E27*F27)</f>
        <v/>
      </c>
      <c r="H27" s="102"/>
      <c r="I27" s="205">
        <f>IFERROR(G27+H27,0)</f>
        <v>0</v>
      </c>
      <c r="K27" s="1"/>
      <c r="L27" s="1"/>
      <c r="M27" s="1"/>
      <c r="N27" s="1"/>
      <c r="P27" s="77"/>
      <c r="Q27" s="77"/>
      <c r="R27" s="77"/>
      <c r="S27" s="77"/>
    </row>
    <row r="28" spans="1:19" x14ac:dyDescent="0.25">
      <c r="B28" s="104" t="s">
        <v>108</v>
      </c>
      <c r="C28" s="144"/>
      <c r="D28" s="104"/>
      <c r="E28" s="105"/>
      <c r="F28" s="106"/>
      <c r="G28" s="203" t="str">
        <f t="shared" ref="G28:G30" si="8">IF(F28="","",E28*F28)</f>
        <v/>
      </c>
      <c r="H28" s="105"/>
      <c r="I28" s="205">
        <f t="shared" ref="I28:I30" si="9">IFERROR(G28+H28,0)</f>
        <v>0</v>
      </c>
      <c r="K28" s="1"/>
      <c r="L28" s="1"/>
      <c r="M28" s="1"/>
      <c r="N28" s="1"/>
      <c r="P28" s="77"/>
      <c r="Q28" s="77"/>
      <c r="R28" s="77"/>
      <c r="S28" s="77"/>
    </row>
    <row r="29" spans="1:19" x14ac:dyDescent="0.25">
      <c r="B29" s="101" t="s">
        <v>184</v>
      </c>
      <c r="C29" s="144"/>
      <c r="D29" s="104"/>
      <c r="E29" s="105"/>
      <c r="F29" s="106"/>
      <c r="G29" s="203" t="str">
        <f t="shared" si="8"/>
        <v/>
      </c>
      <c r="H29" s="105"/>
      <c r="I29" s="205">
        <f t="shared" si="9"/>
        <v>0</v>
      </c>
      <c r="K29" s="1"/>
      <c r="L29" s="1"/>
      <c r="M29" s="1"/>
      <c r="N29" s="1"/>
      <c r="P29" s="77"/>
      <c r="Q29" s="77"/>
      <c r="R29" s="77"/>
      <c r="S29" s="77"/>
    </row>
    <row r="30" spans="1:19" x14ac:dyDescent="0.25">
      <c r="B30" s="104"/>
      <c r="C30" s="144"/>
      <c r="D30" s="104"/>
      <c r="E30" s="105"/>
      <c r="F30" s="106"/>
      <c r="G30" s="203" t="str">
        <f t="shared" si="8"/>
        <v/>
      </c>
      <c r="H30" s="105"/>
      <c r="I30" s="205">
        <f t="shared" si="9"/>
        <v>0</v>
      </c>
      <c r="K30" s="1"/>
      <c r="L30" s="1"/>
      <c r="M30" s="1"/>
      <c r="N30" s="1"/>
      <c r="P30" s="77"/>
      <c r="Q30" s="77"/>
      <c r="R30" s="77"/>
      <c r="S30" s="77"/>
    </row>
    <row r="31" spans="1:19" ht="1.7" customHeight="1" x14ac:dyDescent="0.25">
      <c r="A31" s="245"/>
      <c r="B31" s="107"/>
      <c r="C31" s="145"/>
      <c r="D31" s="107"/>
      <c r="E31" s="108"/>
      <c r="F31" s="109"/>
      <c r="G31" s="87"/>
      <c r="H31" s="108"/>
      <c r="I31" s="56"/>
      <c r="K31" s="1"/>
      <c r="L31" s="1"/>
      <c r="M31" s="1"/>
      <c r="N31" s="1"/>
      <c r="P31" s="77"/>
      <c r="Q31" s="77"/>
      <c r="R31" s="77"/>
      <c r="S31" s="77"/>
    </row>
    <row r="32" spans="1:19" ht="21.6" customHeight="1" thickBot="1" x14ac:dyDescent="0.3">
      <c r="A32" s="245"/>
      <c r="B32" s="150" t="s">
        <v>75</v>
      </c>
      <c r="C32" s="151" t="s">
        <v>20</v>
      </c>
      <c r="D32" s="240"/>
      <c r="E32" s="241"/>
      <c r="F32" s="242"/>
      <c r="G32" s="207">
        <f>SUM(G33:G37)</f>
        <v>0</v>
      </c>
      <c r="H32" s="207">
        <f>SUM(H33:H37)</f>
        <v>0</v>
      </c>
      <c r="I32" s="207">
        <f>G32+H32</f>
        <v>0</v>
      </c>
      <c r="K32" s="1"/>
      <c r="L32" s="70">
        <f>G32</f>
        <v>0</v>
      </c>
      <c r="M32" s="70">
        <f>G32</f>
        <v>0</v>
      </c>
      <c r="N32" s="1"/>
      <c r="P32" s="77"/>
      <c r="Q32" s="71">
        <f>I32</f>
        <v>0</v>
      </c>
      <c r="R32" s="71">
        <f>I32</f>
        <v>0</v>
      </c>
      <c r="S32" s="77"/>
    </row>
    <row r="33" spans="1:19" ht="15.75" thickTop="1" x14ac:dyDescent="0.25">
      <c r="B33" s="110" t="s">
        <v>109</v>
      </c>
      <c r="C33" s="148"/>
      <c r="D33" s="110"/>
      <c r="E33" s="111"/>
      <c r="F33" s="112"/>
      <c r="G33" s="203" t="str">
        <f t="shared" ref="G33:G36" si="10">IF(F33="","",E33*F33)</f>
        <v/>
      </c>
      <c r="H33" s="102"/>
      <c r="I33" s="205">
        <f>IFERROR(G33+H33,0)</f>
        <v>0</v>
      </c>
      <c r="K33" s="1"/>
      <c r="L33" s="1"/>
      <c r="M33" s="1"/>
      <c r="N33" s="1"/>
      <c r="P33" s="77"/>
      <c r="Q33" s="77"/>
      <c r="R33" s="77"/>
      <c r="S33" s="77"/>
    </row>
    <row r="34" spans="1:19" x14ac:dyDescent="0.25">
      <c r="B34" s="104" t="s">
        <v>110</v>
      </c>
      <c r="C34" s="144"/>
      <c r="D34" s="104"/>
      <c r="E34" s="105"/>
      <c r="F34" s="106"/>
      <c r="G34" s="203" t="str">
        <f t="shared" si="10"/>
        <v/>
      </c>
      <c r="H34" s="105"/>
      <c r="I34" s="205">
        <f t="shared" ref="I34:I36" si="11">IFERROR(G34+H34,0)</f>
        <v>0</v>
      </c>
      <c r="K34" s="1"/>
      <c r="L34" s="1"/>
      <c r="M34" s="1"/>
      <c r="N34" s="1"/>
      <c r="P34" s="77"/>
      <c r="Q34" s="77"/>
      <c r="R34" s="77"/>
      <c r="S34" s="77"/>
    </row>
    <row r="35" spans="1:19" x14ac:dyDescent="0.25">
      <c r="B35" s="104" t="s">
        <v>185</v>
      </c>
      <c r="C35" s="144"/>
      <c r="D35" s="104"/>
      <c r="E35" s="105"/>
      <c r="F35" s="106"/>
      <c r="G35" s="203" t="str">
        <f t="shared" si="10"/>
        <v/>
      </c>
      <c r="H35" s="105"/>
      <c r="I35" s="205">
        <f t="shared" si="11"/>
        <v>0</v>
      </c>
      <c r="K35" s="1"/>
      <c r="L35" s="1"/>
      <c r="M35" s="1"/>
      <c r="N35" s="1"/>
      <c r="P35" s="77"/>
      <c r="Q35" s="77"/>
      <c r="R35" s="77"/>
      <c r="S35" s="77"/>
    </row>
    <row r="36" spans="1:19" x14ac:dyDescent="0.25">
      <c r="B36" s="104"/>
      <c r="C36" s="144"/>
      <c r="D36" s="104"/>
      <c r="E36" s="105"/>
      <c r="F36" s="106"/>
      <c r="G36" s="203" t="str">
        <f t="shared" si="10"/>
        <v/>
      </c>
      <c r="H36" s="105"/>
      <c r="I36" s="205">
        <f t="shared" si="11"/>
        <v>0</v>
      </c>
      <c r="K36" s="1"/>
      <c r="L36" s="1"/>
      <c r="M36" s="1"/>
      <c r="N36" s="1"/>
      <c r="P36" s="77"/>
      <c r="Q36" s="77"/>
      <c r="R36" s="77"/>
      <c r="S36" s="77"/>
    </row>
    <row r="37" spans="1:19" ht="1.7" customHeight="1" x14ac:dyDescent="0.25">
      <c r="A37" s="245"/>
      <c r="B37" s="107"/>
      <c r="C37" s="145"/>
      <c r="D37" s="107"/>
      <c r="E37" s="108"/>
      <c r="F37" s="109"/>
      <c r="G37" s="87"/>
      <c r="H37" s="108"/>
      <c r="I37" s="56"/>
      <c r="K37" s="1"/>
      <c r="L37" s="1"/>
      <c r="M37" s="1"/>
      <c r="N37" s="1"/>
      <c r="P37" s="77"/>
      <c r="Q37" s="77"/>
      <c r="R37" s="77"/>
      <c r="S37" s="77"/>
    </row>
    <row r="38" spans="1:19" ht="30.75" thickBot="1" x14ac:dyDescent="0.3">
      <c r="A38" s="245"/>
      <c r="B38" s="146" t="s">
        <v>76</v>
      </c>
      <c r="C38" s="147" t="s">
        <v>38</v>
      </c>
      <c r="D38" s="240"/>
      <c r="E38" s="241"/>
      <c r="F38" s="242"/>
      <c r="G38" s="221">
        <f>SUM(G39:G43)</f>
        <v>0</v>
      </c>
      <c r="H38" s="207">
        <f>SUM(H39:H43)</f>
        <v>0</v>
      </c>
      <c r="I38" s="207">
        <f>G38+H38</f>
        <v>0</v>
      </c>
      <c r="K38" s="70">
        <f>G38</f>
        <v>0</v>
      </c>
      <c r="L38" s="1"/>
      <c r="M38" s="70">
        <f>G38</f>
        <v>0</v>
      </c>
      <c r="N38" s="1"/>
      <c r="P38" s="71">
        <f>I38</f>
        <v>0</v>
      </c>
      <c r="Q38" s="77"/>
      <c r="R38" s="71">
        <f>I38</f>
        <v>0</v>
      </c>
      <c r="S38" s="77"/>
    </row>
    <row r="39" spans="1:19" ht="15.75" thickTop="1" x14ac:dyDescent="0.25">
      <c r="B39" s="110" t="s">
        <v>113</v>
      </c>
      <c r="C39" s="148"/>
      <c r="D39" s="110"/>
      <c r="E39" s="111"/>
      <c r="F39" s="112"/>
      <c r="G39" s="202" t="str">
        <f>IF(F39="","",E39*F39)</f>
        <v/>
      </c>
      <c r="H39" s="102"/>
      <c r="I39" s="205">
        <f>IFERROR(G39+H39,0)</f>
        <v>0</v>
      </c>
      <c r="K39" s="1"/>
      <c r="L39" s="1"/>
      <c r="M39" s="1"/>
      <c r="N39" s="1"/>
      <c r="P39" s="77"/>
      <c r="Q39" s="77"/>
      <c r="R39" s="77"/>
      <c r="S39" s="77"/>
    </row>
    <row r="40" spans="1:19" x14ac:dyDescent="0.25">
      <c r="B40" s="104" t="s">
        <v>115</v>
      </c>
      <c r="C40" s="144"/>
      <c r="D40" s="104"/>
      <c r="E40" s="105"/>
      <c r="F40" s="106"/>
      <c r="G40" s="203" t="str">
        <f t="shared" ref="G40:G42" si="12">IF(F40="","",E40*F40)</f>
        <v/>
      </c>
      <c r="H40" s="105"/>
      <c r="I40" s="205">
        <f t="shared" ref="I40:I42" si="13">IFERROR(G40+H40,0)</f>
        <v>0</v>
      </c>
      <c r="K40" s="1"/>
      <c r="L40" s="1"/>
      <c r="M40" s="1"/>
      <c r="N40" s="1"/>
      <c r="P40" s="77"/>
      <c r="Q40" s="77"/>
      <c r="R40" s="77"/>
      <c r="S40" s="77"/>
    </row>
    <row r="41" spans="1:19" x14ac:dyDescent="0.25">
      <c r="B41" s="104" t="s">
        <v>186</v>
      </c>
      <c r="C41" s="144"/>
      <c r="D41" s="104"/>
      <c r="E41" s="105"/>
      <c r="F41" s="106"/>
      <c r="G41" s="203" t="str">
        <f t="shared" si="12"/>
        <v/>
      </c>
      <c r="H41" s="105"/>
      <c r="I41" s="205">
        <f t="shared" si="13"/>
        <v>0</v>
      </c>
      <c r="K41" s="1"/>
      <c r="L41" s="1"/>
      <c r="M41" s="1"/>
      <c r="N41" s="1"/>
      <c r="P41" s="77"/>
      <c r="Q41" s="77"/>
      <c r="R41" s="77"/>
      <c r="S41" s="77"/>
    </row>
    <row r="42" spans="1:19" ht="15.75" thickBot="1" x14ac:dyDescent="0.3">
      <c r="B42" s="126"/>
      <c r="C42" s="168"/>
      <c r="D42" s="126"/>
      <c r="E42" s="127"/>
      <c r="F42" s="128"/>
      <c r="G42" s="204" t="str">
        <f t="shared" si="12"/>
        <v/>
      </c>
      <c r="H42" s="127"/>
      <c r="I42" s="206">
        <f t="shared" si="13"/>
        <v>0</v>
      </c>
      <c r="K42" s="1"/>
      <c r="L42" s="1"/>
      <c r="M42" s="1"/>
      <c r="N42" s="1"/>
      <c r="P42" s="77"/>
      <c r="Q42" s="77"/>
      <c r="R42" s="77"/>
      <c r="S42" s="77"/>
    </row>
    <row r="43" spans="1:19" ht="15.75" hidden="1" thickTop="1" x14ac:dyDescent="0.25">
      <c r="A43" s="245"/>
      <c r="B43" s="215"/>
      <c r="C43" s="216"/>
      <c r="D43" s="215"/>
      <c r="E43" s="217"/>
      <c r="F43" s="218"/>
      <c r="G43" s="219"/>
      <c r="H43" s="217"/>
      <c r="I43" s="220"/>
      <c r="K43" s="1"/>
      <c r="L43" s="1"/>
      <c r="M43" s="1"/>
      <c r="N43" s="1"/>
      <c r="P43" s="77"/>
      <c r="Q43" s="77"/>
      <c r="R43" s="77"/>
      <c r="S43" s="77"/>
    </row>
    <row r="44" spans="1:19" ht="31.5" thickTop="1" thickBot="1" x14ac:dyDescent="0.3">
      <c r="A44" s="245"/>
      <c r="B44" s="152" t="s">
        <v>77</v>
      </c>
      <c r="C44" s="153" t="s">
        <v>39</v>
      </c>
      <c r="D44" s="228"/>
      <c r="E44" s="229"/>
      <c r="F44" s="230"/>
      <c r="G44" s="207">
        <f>SUM(G45:G49)</f>
        <v>0</v>
      </c>
      <c r="H44" s="207">
        <f>SUM(H45:H49)</f>
        <v>0</v>
      </c>
      <c r="I44" s="207">
        <f>G44+H44</f>
        <v>0</v>
      </c>
      <c r="K44" s="1"/>
      <c r="L44" s="70">
        <f>G44</f>
        <v>0</v>
      </c>
      <c r="M44" s="70">
        <f>G44</f>
        <v>0</v>
      </c>
      <c r="N44" s="1"/>
      <c r="P44" s="77"/>
      <c r="Q44" s="71">
        <f>I44</f>
        <v>0</v>
      </c>
      <c r="R44" s="71">
        <f>I44</f>
        <v>0</v>
      </c>
      <c r="S44" s="77"/>
    </row>
    <row r="45" spans="1:19" ht="15.75" thickTop="1" x14ac:dyDescent="0.25">
      <c r="B45" s="101" t="s">
        <v>114</v>
      </c>
      <c r="C45" s="143"/>
      <c r="D45" s="101"/>
      <c r="E45" s="102"/>
      <c r="F45" s="103"/>
      <c r="G45" s="203" t="str">
        <f t="shared" ref="G45:G48" si="14">IF(F45="","",E45*F45)</f>
        <v/>
      </c>
      <c r="H45" s="102"/>
      <c r="I45" s="214">
        <f>IFERROR(G45+H45,0)</f>
        <v>0</v>
      </c>
      <c r="K45" s="1"/>
      <c r="L45" s="1"/>
      <c r="M45" s="1"/>
      <c r="N45" s="1"/>
      <c r="P45" s="77"/>
      <c r="Q45" s="77"/>
      <c r="R45" s="77"/>
      <c r="S45" s="77"/>
    </row>
    <row r="46" spans="1:19" x14ac:dyDescent="0.25">
      <c r="B46" s="104" t="s">
        <v>116</v>
      </c>
      <c r="C46" s="144"/>
      <c r="D46" s="104"/>
      <c r="E46" s="105"/>
      <c r="F46" s="106"/>
      <c r="G46" s="203" t="str">
        <f t="shared" si="14"/>
        <v/>
      </c>
      <c r="H46" s="105"/>
      <c r="I46" s="214">
        <f t="shared" ref="I46:I49" si="15">IFERROR(G46+H46,0)</f>
        <v>0</v>
      </c>
      <c r="K46" s="1"/>
      <c r="L46" s="1"/>
      <c r="M46" s="1"/>
      <c r="N46" s="1"/>
      <c r="P46" s="77"/>
      <c r="Q46" s="77"/>
      <c r="R46" s="77"/>
      <c r="S46" s="77"/>
    </row>
    <row r="47" spans="1:19" x14ac:dyDescent="0.25">
      <c r="B47" s="104" t="s">
        <v>187</v>
      </c>
      <c r="C47" s="144"/>
      <c r="D47" s="104"/>
      <c r="E47" s="105"/>
      <c r="F47" s="106"/>
      <c r="G47" s="203" t="str">
        <f t="shared" ref="G47" si="16">IF(F47="","",E47*F47)</f>
        <v/>
      </c>
      <c r="H47" s="105"/>
      <c r="I47" s="214">
        <f t="shared" si="15"/>
        <v>0</v>
      </c>
      <c r="K47" s="1"/>
      <c r="L47" s="1"/>
      <c r="M47" s="1"/>
      <c r="N47" s="1"/>
      <c r="P47" s="77"/>
      <c r="Q47" s="77"/>
      <c r="R47" s="77"/>
      <c r="S47" s="77"/>
    </row>
    <row r="48" spans="1:19" x14ac:dyDescent="0.25">
      <c r="B48" s="104"/>
      <c r="C48" s="144"/>
      <c r="D48" s="104"/>
      <c r="E48" s="105"/>
      <c r="F48" s="106"/>
      <c r="G48" s="203" t="str">
        <f t="shared" si="14"/>
        <v/>
      </c>
      <c r="H48" s="105"/>
      <c r="I48" s="214">
        <f t="shared" si="15"/>
        <v>0</v>
      </c>
      <c r="K48" s="1"/>
      <c r="L48" s="1"/>
      <c r="M48" s="1"/>
      <c r="N48" s="1"/>
      <c r="P48" s="77"/>
      <c r="Q48" s="77"/>
      <c r="R48" s="77"/>
      <c r="S48" s="77"/>
    </row>
    <row r="49" spans="1:19" ht="1.7" customHeight="1" x14ac:dyDescent="0.25">
      <c r="A49" s="245"/>
      <c r="B49" s="104"/>
      <c r="C49" s="144"/>
      <c r="D49" s="104"/>
      <c r="E49" s="105"/>
      <c r="F49" s="106"/>
      <c r="G49" s="88"/>
      <c r="H49" s="105"/>
      <c r="I49" s="58">
        <f t="shared" si="15"/>
        <v>0</v>
      </c>
      <c r="K49" s="1"/>
      <c r="L49" s="1"/>
      <c r="M49" s="1"/>
      <c r="N49" s="1"/>
      <c r="P49" s="77"/>
      <c r="Q49" s="77"/>
      <c r="R49" s="77"/>
      <c r="S49" s="77"/>
    </row>
    <row r="50" spans="1:19" s="3" customFormat="1" ht="45.75" thickBot="1" x14ac:dyDescent="0.3">
      <c r="A50" s="245"/>
      <c r="B50" s="154" t="s">
        <v>10</v>
      </c>
      <c r="C50" s="115" t="s">
        <v>106</v>
      </c>
      <c r="D50" s="115"/>
      <c r="E50" s="115"/>
      <c r="F50" s="116"/>
      <c r="G50" s="60">
        <f>G51+G57</f>
        <v>0</v>
      </c>
      <c r="H50" s="60">
        <f>H57+H51</f>
        <v>0</v>
      </c>
      <c r="I50" s="60">
        <f>G50+H50</f>
        <v>0</v>
      </c>
      <c r="J50" s="32"/>
      <c r="K50" s="4"/>
      <c r="L50" s="4"/>
      <c r="M50" s="4"/>
      <c r="N50" s="4"/>
      <c r="O50" s="48"/>
      <c r="P50" s="78"/>
      <c r="Q50" s="78"/>
      <c r="R50" s="78"/>
      <c r="S50" s="78"/>
    </row>
    <row r="51" spans="1:19" ht="21.6" customHeight="1" thickTop="1" thickBot="1" x14ac:dyDescent="0.3">
      <c r="A51" s="7"/>
      <c r="B51" s="155" t="s">
        <v>78</v>
      </c>
      <c r="C51" s="156" t="s">
        <v>36</v>
      </c>
      <c r="D51" s="239"/>
      <c r="E51" s="238"/>
      <c r="F51" s="237"/>
      <c r="G51" s="213">
        <f>SUM(G52:G56)</f>
        <v>0</v>
      </c>
      <c r="H51" s="209">
        <f>SUM(H52:H56)</f>
        <v>0</v>
      </c>
      <c r="I51" s="209">
        <f>G51+H51</f>
        <v>0</v>
      </c>
      <c r="K51" s="70">
        <f>G51</f>
        <v>0</v>
      </c>
      <c r="L51" s="1"/>
      <c r="M51" s="70">
        <f>G51</f>
        <v>0</v>
      </c>
      <c r="N51" s="1"/>
      <c r="P51" s="71">
        <f>I51</f>
        <v>0</v>
      </c>
      <c r="Q51" s="77"/>
      <c r="R51" s="71">
        <f>I51</f>
        <v>0</v>
      </c>
      <c r="S51" s="77"/>
    </row>
    <row r="52" spans="1:19" ht="15.75" thickTop="1" x14ac:dyDescent="0.25">
      <c r="B52" s="110" t="s">
        <v>111</v>
      </c>
      <c r="C52" s="148"/>
      <c r="D52" s="110"/>
      <c r="E52" s="111"/>
      <c r="F52" s="112"/>
      <c r="G52" s="202" t="str">
        <f>IF(F52="","",E52*F52)</f>
        <v/>
      </c>
      <c r="H52" s="102"/>
      <c r="I52" s="205">
        <f>IFERROR(G52+H52,0)</f>
        <v>0</v>
      </c>
      <c r="K52" s="1"/>
      <c r="L52" s="1"/>
      <c r="M52" s="1"/>
      <c r="N52" s="1"/>
      <c r="P52" s="77"/>
      <c r="Q52" s="77"/>
      <c r="R52" s="77"/>
      <c r="S52" s="77"/>
    </row>
    <row r="53" spans="1:19" x14ac:dyDescent="0.25">
      <c r="B53" s="104" t="s">
        <v>112</v>
      </c>
      <c r="C53" s="144"/>
      <c r="D53" s="104"/>
      <c r="E53" s="105"/>
      <c r="F53" s="106"/>
      <c r="G53" s="203" t="str">
        <f t="shared" ref="G53:G55" si="17">IF(F53="","",E53*F53)</f>
        <v/>
      </c>
      <c r="H53" s="105"/>
      <c r="I53" s="205">
        <f t="shared" ref="I53:I55" si="18">IFERROR(G53+H53,0)</f>
        <v>0</v>
      </c>
      <c r="K53" s="1"/>
      <c r="L53" s="1"/>
      <c r="M53" s="1"/>
      <c r="N53" s="1"/>
      <c r="P53" s="77"/>
      <c r="Q53" s="77"/>
      <c r="R53" s="77"/>
      <c r="S53" s="77"/>
    </row>
    <row r="54" spans="1:19" x14ac:dyDescent="0.25">
      <c r="B54" s="104" t="s">
        <v>188</v>
      </c>
      <c r="C54" s="144"/>
      <c r="D54" s="104"/>
      <c r="E54" s="105"/>
      <c r="F54" s="106"/>
      <c r="G54" s="203" t="str">
        <f t="shared" ref="G54" si="19">IF(F54="","",E54*F54)</f>
        <v/>
      </c>
      <c r="H54" s="105"/>
      <c r="I54" s="205">
        <f t="shared" si="18"/>
        <v>0</v>
      </c>
      <c r="K54" s="1"/>
      <c r="L54" s="1"/>
      <c r="M54" s="1"/>
      <c r="N54" s="1"/>
      <c r="P54" s="77"/>
      <c r="Q54" s="77"/>
      <c r="R54" s="77"/>
      <c r="S54" s="77"/>
    </row>
    <row r="55" spans="1:19" x14ac:dyDescent="0.25">
      <c r="B55" s="104"/>
      <c r="C55" s="144"/>
      <c r="D55" s="104"/>
      <c r="E55" s="105"/>
      <c r="F55" s="106"/>
      <c r="G55" s="203" t="str">
        <f t="shared" si="17"/>
        <v/>
      </c>
      <c r="H55" s="105"/>
      <c r="I55" s="205">
        <f t="shared" si="18"/>
        <v>0</v>
      </c>
      <c r="K55" s="1"/>
      <c r="L55" s="1"/>
      <c r="M55" s="1"/>
      <c r="N55" s="1"/>
      <c r="P55" s="77"/>
      <c r="Q55" s="77"/>
      <c r="R55" s="77"/>
      <c r="S55" s="77"/>
    </row>
    <row r="56" spans="1:19" ht="1.7" customHeight="1" x14ac:dyDescent="0.25">
      <c r="A56" s="245"/>
      <c r="B56" s="107"/>
      <c r="C56" s="145"/>
      <c r="D56" s="107"/>
      <c r="E56" s="108"/>
      <c r="F56" s="109"/>
      <c r="G56" s="211"/>
      <c r="H56" s="108"/>
      <c r="I56" s="212"/>
      <c r="K56" s="1"/>
      <c r="L56" s="1"/>
      <c r="M56" s="1"/>
      <c r="N56" s="1"/>
      <c r="P56" s="77"/>
      <c r="Q56" s="77"/>
      <c r="R56" s="77"/>
      <c r="S56" s="77"/>
    </row>
    <row r="57" spans="1:19" ht="21.6" customHeight="1" thickBot="1" x14ac:dyDescent="0.3">
      <c r="A57" s="245"/>
      <c r="B57" s="157" t="s">
        <v>79</v>
      </c>
      <c r="C57" s="158" t="s">
        <v>37</v>
      </c>
      <c r="D57" s="228"/>
      <c r="E57" s="229"/>
      <c r="F57" s="230"/>
      <c r="G57" s="207">
        <f>SUM(G58:G62)</f>
        <v>0</v>
      </c>
      <c r="H57" s="207">
        <f>SUM(H59:H62)</f>
        <v>0</v>
      </c>
      <c r="I57" s="207">
        <f>G57+H57</f>
        <v>0</v>
      </c>
      <c r="K57" s="1"/>
      <c r="L57" s="70">
        <f>G57</f>
        <v>0</v>
      </c>
      <c r="M57" s="70">
        <f>G57</f>
        <v>0</v>
      </c>
      <c r="N57" s="1"/>
      <c r="P57" s="77"/>
      <c r="Q57" s="71">
        <f>I57</f>
        <v>0</v>
      </c>
      <c r="R57" s="71">
        <f>I57</f>
        <v>0</v>
      </c>
      <c r="S57" s="77"/>
    </row>
    <row r="58" spans="1:19" ht="15.75" thickTop="1" x14ac:dyDescent="0.25">
      <c r="B58" s="101" t="s">
        <v>117</v>
      </c>
      <c r="C58" s="143"/>
      <c r="D58" s="101"/>
      <c r="E58" s="102"/>
      <c r="F58" s="103"/>
      <c r="G58" s="202" t="str">
        <f>IF(F58="","",E58*F58)</f>
        <v/>
      </c>
      <c r="H58" s="102"/>
      <c r="I58" s="205">
        <f>IFERROR(G58+H58,0)</f>
        <v>0</v>
      </c>
      <c r="K58" s="1"/>
      <c r="L58" s="1"/>
      <c r="M58" s="1"/>
      <c r="N58" s="1"/>
      <c r="P58" s="77"/>
      <c r="Q58" s="77"/>
      <c r="R58" s="77"/>
      <c r="S58" s="77"/>
    </row>
    <row r="59" spans="1:19" x14ac:dyDescent="0.25">
      <c r="B59" s="104" t="s">
        <v>118</v>
      </c>
      <c r="C59" s="144"/>
      <c r="D59" s="104"/>
      <c r="E59" s="105"/>
      <c r="F59" s="106"/>
      <c r="G59" s="203" t="str">
        <f t="shared" ref="G59:G61" si="20">IF(F59="","",E59*F59)</f>
        <v/>
      </c>
      <c r="H59" s="105"/>
      <c r="I59" s="205">
        <f t="shared" ref="I59:I61" si="21">IFERROR(G59+H59,0)</f>
        <v>0</v>
      </c>
      <c r="K59" s="1"/>
      <c r="L59" s="1"/>
      <c r="M59" s="1"/>
      <c r="N59" s="1"/>
      <c r="P59" s="77"/>
      <c r="Q59" s="77"/>
      <c r="R59" s="77"/>
      <c r="S59" s="77"/>
    </row>
    <row r="60" spans="1:19" x14ac:dyDescent="0.25">
      <c r="B60" s="104" t="s">
        <v>189</v>
      </c>
      <c r="C60" s="144"/>
      <c r="D60" s="104"/>
      <c r="E60" s="105"/>
      <c r="F60" s="106"/>
      <c r="G60" s="203" t="str">
        <f t="shared" ref="G60" si="22">IF(F60="","",E60*F60)</f>
        <v/>
      </c>
      <c r="H60" s="105"/>
      <c r="I60" s="205">
        <f t="shared" si="21"/>
        <v>0</v>
      </c>
      <c r="K60" s="1"/>
      <c r="L60" s="1"/>
      <c r="M60" s="1"/>
      <c r="N60" s="1"/>
      <c r="P60" s="77"/>
      <c r="Q60" s="77"/>
      <c r="R60" s="77"/>
      <c r="S60" s="77"/>
    </row>
    <row r="61" spans="1:19" x14ac:dyDescent="0.25">
      <c r="B61" s="104"/>
      <c r="C61" s="144"/>
      <c r="D61" s="104"/>
      <c r="E61" s="105"/>
      <c r="F61" s="106"/>
      <c r="G61" s="203" t="str">
        <f t="shared" si="20"/>
        <v/>
      </c>
      <c r="H61" s="105"/>
      <c r="I61" s="205">
        <f t="shared" si="21"/>
        <v>0</v>
      </c>
      <c r="K61" s="1"/>
      <c r="L61" s="1"/>
      <c r="M61" s="1"/>
      <c r="N61" s="1"/>
      <c r="P61" s="77"/>
      <c r="Q61" s="77"/>
      <c r="R61" s="77"/>
      <c r="S61" s="77"/>
    </row>
    <row r="62" spans="1:19" ht="1.7" customHeight="1" x14ac:dyDescent="0.25">
      <c r="A62" s="245"/>
      <c r="B62" s="107"/>
      <c r="C62" s="145"/>
      <c r="D62" s="107"/>
      <c r="E62" s="108"/>
      <c r="F62" s="109"/>
      <c r="G62" s="87"/>
      <c r="H62" s="108"/>
      <c r="I62" s="56"/>
      <c r="K62" s="1"/>
      <c r="L62" s="1"/>
      <c r="M62" s="1"/>
      <c r="N62" s="1"/>
      <c r="P62" s="77"/>
      <c r="Q62" s="77"/>
      <c r="R62" s="77"/>
      <c r="S62" s="77"/>
    </row>
    <row r="63" spans="1:19" ht="30.75" thickBot="1" x14ac:dyDescent="0.3">
      <c r="A63" s="245"/>
      <c r="B63" s="154" t="s">
        <v>11</v>
      </c>
      <c r="C63" s="115" t="s">
        <v>192</v>
      </c>
      <c r="D63" s="115"/>
      <c r="E63" s="115"/>
      <c r="F63" s="116"/>
      <c r="G63" s="67">
        <f>G64</f>
        <v>0</v>
      </c>
      <c r="H63" s="60">
        <f>H64</f>
        <v>0</v>
      </c>
      <c r="I63" s="60">
        <f>G63+H63</f>
        <v>0</v>
      </c>
      <c r="K63" s="1"/>
      <c r="L63" s="1"/>
      <c r="M63" s="1"/>
      <c r="N63" s="1"/>
      <c r="P63" s="77"/>
      <c r="Q63" s="77"/>
      <c r="R63" s="77"/>
      <c r="S63" s="77"/>
    </row>
    <row r="64" spans="1:19" ht="31.5" thickTop="1" thickBot="1" x14ac:dyDescent="0.3">
      <c r="A64" s="8"/>
      <c r="B64" s="141" t="s">
        <v>12</v>
      </c>
      <c r="C64" s="142" t="s">
        <v>193</v>
      </c>
      <c r="D64" s="231"/>
      <c r="E64" s="232"/>
      <c r="F64" s="233"/>
      <c r="G64" s="209">
        <f>SUM(G65:G68)</f>
        <v>0</v>
      </c>
      <c r="H64" s="209">
        <f>SUM(H65:H68)</f>
        <v>0</v>
      </c>
      <c r="I64" s="209">
        <f>G64+H64</f>
        <v>0</v>
      </c>
      <c r="K64" s="70">
        <f>G64</f>
        <v>0</v>
      </c>
      <c r="L64" s="1"/>
      <c r="M64" s="70">
        <f>G64</f>
        <v>0</v>
      </c>
      <c r="N64" s="1"/>
      <c r="P64" s="71">
        <f>I64</f>
        <v>0</v>
      </c>
      <c r="Q64" s="77"/>
      <c r="R64" s="71">
        <f>I64</f>
        <v>0</v>
      </c>
      <c r="S64" s="77"/>
    </row>
    <row r="65" spans="1:19" ht="15.75" thickTop="1" x14ac:dyDescent="0.25">
      <c r="B65" s="101" t="s">
        <v>119</v>
      </c>
      <c r="C65" s="143"/>
      <c r="D65" s="101"/>
      <c r="E65" s="102"/>
      <c r="F65" s="103"/>
      <c r="G65" s="202" t="str">
        <f>IF(F65="","",E65*F65)</f>
        <v/>
      </c>
      <c r="H65" s="102"/>
      <c r="I65" s="205">
        <f>IFERROR(G65+H65,0)</f>
        <v>0</v>
      </c>
      <c r="K65" s="1"/>
      <c r="L65" s="1"/>
      <c r="M65" s="1"/>
      <c r="N65" s="1"/>
      <c r="P65" s="77"/>
      <c r="Q65" s="77"/>
      <c r="R65" s="77"/>
      <c r="S65" s="77"/>
    </row>
    <row r="66" spans="1:19" x14ac:dyDescent="0.25">
      <c r="B66" s="101" t="s">
        <v>120</v>
      </c>
      <c r="C66" s="144"/>
      <c r="D66" s="104"/>
      <c r="E66" s="105"/>
      <c r="F66" s="106"/>
      <c r="G66" s="203" t="str">
        <f t="shared" ref="G66:G67" si="23">IF(F66="","",E66*F66)</f>
        <v/>
      </c>
      <c r="H66" s="105"/>
      <c r="I66" s="205">
        <f t="shared" ref="I66:I67" si="24">IFERROR(G66+H66,0)</f>
        <v>0</v>
      </c>
      <c r="K66" s="1"/>
      <c r="L66" s="1"/>
      <c r="M66" s="1"/>
      <c r="N66" s="1"/>
      <c r="P66" s="77"/>
      <c r="Q66" s="77"/>
      <c r="R66" s="77"/>
      <c r="S66" s="77"/>
    </row>
    <row r="67" spans="1:19" x14ac:dyDescent="0.25">
      <c r="B67" s="104"/>
      <c r="C67" s="144"/>
      <c r="D67" s="104"/>
      <c r="E67" s="105"/>
      <c r="F67" s="106"/>
      <c r="G67" s="203" t="str">
        <f t="shared" si="23"/>
        <v/>
      </c>
      <c r="H67" s="105"/>
      <c r="I67" s="205">
        <f t="shared" si="24"/>
        <v>0</v>
      </c>
      <c r="K67" s="1"/>
      <c r="L67" s="1"/>
      <c r="M67" s="1"/>
      <c r="N67" s="1"/>
      <c r="P67" s="77"/>
      <c r="Q67" s="77"/>
      <c r="R67" s="77"/>
      <c r="S67" s="77"/>
    </row>
    <row r="68" spans="1:19" ht="1.7" customHeight="1" x14ac:dyDescent="0.25">
      <c r="A68" s="79"/>
      <c r="B68" s="107"/>
      <c r="C68" s="145"/>
      <c r="D68" s="107"/>
      <c r="E68" s="108"/>
      <c r="F68" s="109"/>
      <c r="G68" s="87"/>
      <c r="H68" s="108"/>
      <c r="I68" s="56"/>
      <c r="K68" s="1"/>
      <c r="L68" s="1"/>
      <c r="M68" s="1"/>
      <c r="N68" s="1"/>
      <c r="P68" s="77"/>
      <c r="Q68" s="77"/>
      <c r="R68" s="77"/>
      <c r="S68" s="77"/>
    </row>
    <row r="69" spans="1:19" ht="1.7" customHeight="1" x14ac:dyDescent="0.25">
      <c r="A69" s="245"/>
      <c r="B69" s="107"/>
      <c r="C69" s="145"/>
      <c r="D69" s="107"/>
      <c r="E69" s="108"/>
      <c r="F69" s="109"/>
      <c r="G69" s="87"/>
      <c r="H69" s="108"/>
      <c r="I69" s="56"/>
      <c r="K69" s="1"/>
      <c r="L69" s="1"/>
      <c r="M69" s="1"/>
      <c r="N69" s="1"/>
      <c r="P69" s="77"/>
      <c r="Q69" s="77"/>
      <c r="R69" s="77"/>
      <c r="S69" s="77"/>
    </row>
    <row r="70" spans="1:19" ht="15.75" thickBot="1" x14ac:dyDescent="0.3">
      <c r="A70" s="245"/>
      <c r="B70" s="154" t="s">
        <v>17</v>
      </c>
      <c r="C70" s="115" t="s">
        <v>124</v>
      </c>
      <c r="D70" s="115"/>
      <c r="E70" s="115"/>
      <c r="F70" s="116"/>
      <c r="G70" s="67">
        <f>G71</f>
        <v>0</v>
      </c>
      <c r="H70" s="60">
        <f>H71</f>
        <v>0</v>
      </c>
      <c r="I70" s="60">
        <f>G70+H70</f>
        <v>0</v>
      </c>
      <c r="K70" s="1"/>
      <c r="L70" s="1"/>
      <c r="M70" s="1"/>
      <c r="N70" s="1"/>
      <c r="P70" s="77"/>
      <c r="Q70" s="77"/>
      <c r="R70" s="77"/>
      <c r="S70" s="77"/>
    </row>
    <row r="71" spans="1:19" ht="21.6" customHeight="1" thickTop="1" thickBot="1" x14ac:dyDescent="0.3">
      <c r="A71" s="7"/>
      <c r="B71" s="159" t="s">
        <v>43</v>
      </c>
      <c r="C71" s="160" t="s">
        <v>21</v>
      </c>
      <c r="D71" s="231"/>
      <c r="E71" s="232"/>
      <c r="F71" s="233"/>
      <c r="G71" s="209">
        <f>SUM(G72:G75)</f>
        <v>0</v>
      </c>
      <c r="H71" s="209">
        <f>SUM(H72:H75)</f>
        <v>0</v>
      </c>
      <c r="I71" s="209">
        <f>G71+H71</f>
        <v>0</v>
      </c>
      <c r="K71" s="70">
        <f>G71</f>
        <v>0</v>
      </c>
      <c r="L71" s="1"/>
      <c r="M71" s="70">
        <f>G71</f>
        <v>0</v>
      </c>
      <c r="N71" s="1"/>
      <c r="P71" s="71">
        <f>I71</f>
        <v>0</v>
      </c>
      <c r="Q71" s="77"/>
      <c r="R71" s="71">
        <f>I71</f>
        <v>0</v>
      </c>
      <c r="S71" s="77"/>
    </row>
    <row r="72" spans="1:19" ht="15.75" thickTop="1" x14ac:dyDescent="0.25">
      <c r="B72" s="104" t="s">
        <v>121</v>
      </c>
      <c r="C72" s="144"/>
      <c r="D72" s="104"/>
      <c r="E72" s="105"/>
      <c r="F72" s="106"/>
      <c r="G72" s="202" t="str">
        <f>IF(F72="","",E72*F72)</f>
        <v/>
      </c>
      <c r="H72" s="102"/>
      <c r="I72" s="205">
        <f>IFERROR(G72+H72,0)</f>
        <v>0</v>
      </c>
      <c r="K72" s="1"/>
      <c r="L72" s="1"/>
      <c r="M72" s="1"/>
      <c r="N72" s="1"/>
      <c r="P72" s="77"/>
      <c r="Q72" s="77"/>
      <c r="R72" s="77"/>
      <c r="S72" s="77"/>
    </row>
    <row r="73" spans="1:19" x14ac:dyDescent="0.25">
      <c r="B73" s="104" t="s">
        <v>122</v>
      </c>
      <c r="C73" s="144"/>
      <c r="D73" s="104"/>
      <c r="E73" s="105"/>
      <c r="F73" s="106"/>
      <c r="G73" s="203" t="str">
        <f t="shared" ref="G73:G74" si="25">IF(F73="","",E73*F73)</f>
        <v/>
      </c>
      <c r="H73" s="105"/>
      <c r="I73" s="205">
        <f t="shared" ref="I73:I74" si="26">IFERROR(G73+H73,0)</f>
        <v>0</v>
      </c>
      <c r="K73" s="1"/>
      <c r="L73" s="1"/>
      <c r="M73" s="1"/>
      <c r="N73" s="1"/>
      <c r="P73" s="77"/>
      <c r="Q73" s="77"/>
      <c r="R73" s="77"/>
      <c r="S73" s="77"/>
    </row>
    <row r="74" spans="1:19" x14ac:dyDescent="0.25">
      <c r="B74" s="104"/>
      <c r="C74" s="144"/>
      <c r="D74" s="104"/>
      <c r="E74" s="105"/>
      <c r="F74" s="106"/>
      <c r="G74" s="203" t="str">
        <f t="shared" si="25"/>
        <v/>
      </c>
      <c r="H74" s="105"/>
      <c r="I74" s="205">
        <f t="shared" si="26"/>
        <v>0</v>
      </c>
      <c r="K74" s="1"/>
      <c r="L74" s="1"/>
      <c r="M74" s="1"/>
      <c r="N74" s="1"/>
      <c r="P74" s="77"/>
      <c r="Q74" s="77"/>
      <c r="R74" s="77"/>
      <c r="S74" s="77"/>
    </row>
    <row r="75" spans="1:19" ht="1.7" customHeight="1" x14ac:dyDescent="0.25">
      <c r="A75" s="79"/>
      <c r="B75" s="117"/>
      <c r="C75" s="161"/>
      <c r="D75" s="117"/>
      <c r="E75" s="118"/>
      <c r="F75" s="119"/>
      <c r="G75" s="89"/>
      <c r="H75" s="108"/>
      <c r="I75" s="56"/>
      <c r="K75" s="1"/>
      <c r="L75" s="1"/>
      <c r="M75" s="1"/>
      <c r="N75" s="1"/>
      <c r="P75" s="77"/>
      <c r="Q75" s="77"/>
      <c r="R75" s="77"/>
      <c r="S75" s="77"/>
    </row>
    <row r="76" spans="1:19" ht="1.7" customHeight="1" x14ac:dyDescent="0.25">
      <c r="A76" s="245"/>
      <c r="B76" s="107"/>
      <c r="C76" s="145"/>
      <c r="D76" s="107"/>
      <c r="E76" s="108"/>
      <c r="F76" s="109"/>
      <c r="G76" s="87"/>
      <c r="H76" s="108"/>
      <c r="I76" s="56"/>
      <c r="K76" s="1"/>
      <c r="L76" s="1"/>
      <c r="M76" s="1"/>
      <c r="N76" s="1"/>
      <c r="P76" s="77"/>
      <c r="Q76" s="77"/>
      <c r="R76" s="77"/>
      <c r="S76" s="77"/>
    </row>
    <row r="77" spans="1:19" ht="15.75" thickBot="1" x14ac:dyDescent="0.3">
      <c r="A77" s="245"/>
      <c r="B77" s="154" t="s">
        <v>45</v>
      </c>
      <c r="C77" s="115" t="s">
        <v>123</v>
      </c>
      <c r="D77" s="115"/>
      <c r="E77" s="115"/>
      <c r="F77" s="116"/>
      <c r="G77" s="67">
        <f>G79+G84+G89+G94+G99+G105+G112</f>
        <v>0</v>
      </c>
      <c r="H77" s="60">
        <f>H79+H84+H89+H94+H99+H105+H112</f>
        <v>0</v>
      </c>
      <c r="I77" s="60">
        <f>G77+H77</f>
        <v>0</v>
      </c>
      <c r="K77" s="1"/>
      <c r="L77" s="1"/>
      <c r="M77" s="1"/>
      <c r="N77" s="1"/>
      <c r="P77" s="77"/>
      <c r="Q77" s="77"/>
      <c r="R77" s="77"/>
      <c r="S77" s="77"/>
    </row>
    <row r="78" spans="1:19" ht="1.7" customHeight="1" thickTop="1" x14ac:dyDescent="0.25">
      <c r="A78" s="245"/>
      <c r="B78" s="117"/>
      <c r="C78" s="161"/>
      <c r="D78" s="117"/>
      <c r="E78" s="118"/>
      <c r="F78" s="119"/>
      <c r="G78" s="89"/>
      <c r="H78" s="86"/>
      <c r="I78" s="55">
        <f t="shared" ref="I78" si="27">G78+H78</f>
        <v>0</v>
      </c>
      <c r="K78" s="1"/>
      <c r="L78" s="1"/>
      <c r="M78" s="1"/>
      <c r="N78" s="1"/>
      <c r="P78" s="77"/>
      <c r="Q78" s="77"/>
      <c r="R78" s="77"/>
      <c r="S78" s="77"/>
    </row>
    <row r="79" spans="1:19" ht="21" customHeight="1" thickBot="1" x14ac:dyDescent="0.3">
      <c r="A79" s="245"/>
      <c r="B79" s="157" t="s">
        <v>47</v>
      </c>
      <c r="C79" s="158" t="s">
        <v>34</v>
      </c>
      <c r="D79" s="228"/>
      <c r="E79" s="229"/>
      <c r="F79" s="230"/>
      <c r="G79" s="207">
        <f>SUM(G80:G83)</f>
        <v>0</v>
      </c>
      <c r="H79" s="207">
        <f>SUM(H80:H83)</f>
        <v>0</v>
      </c>
      <c r="I79" s="207">
        <f>G79+H79</f>
        <v>0</v>
      </c>
      <c r="K79" s="1"/>
      <c r="L79" s="70">
        <f>G79</f>
        <v>0</v>
      </c>
      <c r="M79" s="70">
        <f>G79</f>
        <v>0</v>
      </c>
      <c r="N79" s="1"/>
      <c r="P79" s="77"/>
      <c r="Q79" s="71">
        <f>I79</f>
        <v>0</v>
      </c>
      <c r="R79" s="71">
        <f>I79</f>
        <v>0</v>
      </c>
      <c r="S79" s="77"/>
    </row>
    <row r="80" spans="1:19" ht="15.75" thickTop="1" x14ac:dyDescent="0.25">
      <c r="B80" s="162" t="s">
        <v>125</v>
      </c>
      <c r="C80" s="144"/>
      <c r="D80" s="104"/>
      <c r="E80" s="105"/>
      <c r="F80" s="106"/>
      <c r="G80" s="202" t="str">
        <f>IF(F80="","",E80*F80)</f>
        <v/>
      </c>
      <c r="H80" s="102"/>
      <c r="I80" s="205">
        <f>IFERROR(G80+H80,0)</f>
        <v>0</v>
      </c>
      <c r="K80" s="1"/>
      <c r="L80" s="1"/>
      <c r="M80" s="1"/>
      <c r="N80" s="1"/>
      <c r="P80" s="77"/>
      <c r="Q80" s="77"/>
      <c r="R80" s="77"/>
      <c r="S80" s="77"/>
    </row>
    <row r="81" spans="1:19" x14ac:dyDescent="0.25">
      <c r="B81" s="104" t="s">
        <v>126</v>
      </c>
      <c r="C81" s="144"/>
      <c r="D81" s="104"/>
      <c r="E81" s="105"/>
      <c r="F81" s="106"/>
      <c r="G81" s="203" t="str">
        <f t="shared" ref="G81:G82" si="28">IF(F81="","",E81*F81)</f>
        <v/>
      </c>
      <c r="H81" s="105"/>
      <c r="I81" s="205">
        <f t="shared" ref="I81:I82" si="29">IFERROR(G81+H81,0)</f>
        <v>0</v>
      </c>
      <c r="K81" s="1"/>
      <c r="L81" s="1"/>
      <c r="M81" s="1"/>
      <c r="N81" s="1"/>
      <c r="P81" s="77"/>
      <c r="Q81" s="77"/>
      <c r="R81" s="77"/>
      <c r="S81" s="77"/>
    </row>
    <row r="82" spans="1:19" x14ac:dyDescent="0.25">
      <c r="B82" s="104"/>
      <c r="C82" s="144"/>
      <c r="D82" s="104"/>
      <c r="E82" s="105"/>
      <c r="F82" s="106"/>
      <c r="G82" s="203" t="str">
        <f t="shared" si="28"/>
        <v/>
      </c>
      <c r="H82" s="105"/>
      <c r="I82" s="205">
        <f t="shared" si="29"/>
        <v>0</v>
      </c>
      <c r="K82" s="1"/>
      <c r="L82" s="1"/>
      <c r="M82" s="1"/>
      <c r="N82" s="1"/>
      <c r="P82" s="77"/>
      <c r="Q82" s="77"/>
      <c r="R82" s="77"/>
      <c r="S82" s="77"/>
    </row>
    <row r="83" spans="1:19" ht="1.7" customHeight="1" x14ac:dyDescent="0.25">
      <c r="A83" s="245"/>
      <c r="B83" s="107"/>
      <c r="C83" s="145"/>
      <c r="D83" s="107"/>
      <c r="E83" s="108"/>
      <c r="F83" s="109"/>
      <c r="G83" s="211"/>
      <c r="H83" s="108"/>
      <c r="I83" s="210">
        <f t="shared" ref="I83" si="30">G83+H83</f>
        <v>0</v>
      </c>
      <c r="K83" s="1"/>
      <c r="L83" s="1"/>
      <c r="M83" s="1"/>
      <c r="N83" s="1"/>
      <c r="P83" s="77"/>
      <c r="Q83" s="77"/>
      <c r="R83" s="77"/>
      <c r="S83" s="77"/>
    </row>
    <row r="84" spans="1:19" ht="21" customHeight="1" thickBot="1" x14ac:dyDescent="0.3">
      <c r="A84" s="245"/>
      <c r="B84" s="157" t="s">
        <v>80</v>
      </c>
      <c r="C84" s="158" t="s">
        <v>40</v>
      </c>
      <c r="D84" s="228"/>
      <c r="E84" s="229"/>
      <c r="F84" s="230"/>
      <c r="G84" s="207">
        <f>SUM(G85:G88)</f>
        <v>0</v>
      </c>
      <c r="H84" s="207">
        <f>SUM(H85:H88)</f>
        <v>0</v>
      </c>
      <c r="I84" s="207">
        <f>G84+H84</f>
        <v>0</v>
      </c>
      <c r="K84" s="1"/>
      <c r="L84" s="70">
        <f>G84</f>
        <v>0</v>
      </c>
      <c r="M84" s="70">
        <f>G84</f>
        <v>0</v>
      </c>
      <c r="N84" s="1"/>
      <c r="P84" s="77"/>
      <c r="Q84" s="71">
        <f>I84</f>
        <v>0</v>
      </c>
      <c r="R84" s="71">
        <f>I84</f>
        <v>0</v>
      </c>
      <c r="S84" s="77"/>
    </row>
    <row r="85" spans="1:19" ht="15.75" thickTop="1" x14ac:dyDescent="0.25">
      <c r="B85" s="104" t="s">
        <v>127</v>
      </c>
      <c r="C85" s="144"/>
      <c r="D85" s="104"/>
      <c r="E85" s="105"/>
      <c r="F85" s="106"/>
      <c r="G85" s="202" t="str">
        <f>IF(F85="","",E85*F85)</f>
        <v/>
      </c>
      <c r="H85" s="102"/>
      <c r="I85" s="205">
        <f>IFERROR(G85+H85,0)</f>
        <v>0</v>
      </c>
      <c r="K85" s="1"/>
      <c r="L85" s="1"/>
      <c r="M85" s="1"/>
      <c r="N85" s="1"/>
      <c r="P85" s="77"/>
      <c r="Q85" s="77"/>
      <c r="R85" s="77"/>
      <c r="S85" s="77"/>
    </row>
    <row r="86" spans="1:19" x14ac:dyDescent="0.25">
      <c r="B86" s="104" t="s">
        <v>128</v>
      </c>
      <c r="C86" s="144"/>
      <c r="D86" s="104"/>
      <c r="E86" s="105"/>
      <c r="F86" s="106"/>
      <c r="G86" s="203" t="str">
        <f t="shared" ref="G86:G87" si="31">IF(F86="","",E86*F86)</f>
        <v/>
      </c>
      <c r="H86" s="105"/>
      <c r="I86" s="205">
        <f t="shared" ref="I86:I87" si="32">IFERROR(G86+H86,0)</f>
        <v>0</v>
      </c>
      <c r="K86" s="1"/>
      <c r="L86" s="1"/>
      <c r="M86" s="1"/>
      <c r="N86" s="1"/>
      <c r="P86" s="77"/>
      <c r="Q86" s="77"/>
      <c r="R86" s="77"/>
      <c r="S86" s="77"/>
    </row>
    <row r="87" spans="1:19" x14ac:dyDescent="0.25">
      <c r="B87" s="104"/>
      <c r="C87" s="144"/>
      <c r="D87" s="104"/>
      <c r="E87" s="105"/>
      <c r="F87" s="106"/>
      <c r="G87" s="203" t="str">
        <f t="shared" si="31"/>
        <v/>
      </c>
      <c r="H87" s="105"/>
      <c r="I87" s="205">
        <f t="shared" si="32"/>
        <v>0</v>
      </c>
      <c r="K87" s="1"/>
      <c r="L87" s="1"/>
      <c r="M87" s="1"/>
      <c r="N87" s="1"/>
      <c r="P87" s="77"/>
      <c r="Q87" s="77"/>
      <c r="R87" s="77"/>
      <c r="S87" s="77"/>
    </row>
    <row r="88" spans="1:19" ht="1.7" customHeight="1" x14ac:dyDescent="0.25">
      <c r="B88" s="107"/>
      <c r="C88" s="145"/>
      <c r="D88" s="107"/>
      <c r="E88" s="108"/>
      <c r="F88" s="109"/>
      <c r="G88" s="211"/>
      <c r="H88" s="108"/>
      <c r="I88" s="212"/>
      <c r="K88" s="1"/>
      <c r="L88" s="1"/>
      <c r="M88" s="1"/>
      <c r="N88" s="1"/>
      <c r="P88" s="77"/>
      <c r="Q88" s="77"/>
      <c r="R88" s="77"/>
      <c r="S88" s="77"/>
    </row>
    <row r="89" spans="1:19" ht="21" customHeight="1" thickBot="1" x14ac:dyDescent="0.3">
      <c r="A89" s="7"/>
      <c r="B89" s="157" t="s">
        <v>81</v>
      </c>
      <c r="C89" s="158" t="s">
        <v>87</v>
      </c>
      <c r="D89" s="228"/>
      <c r="E89" s="229"/>
      <c r="F89" s="230"/>
      <c r="G89" s="207">
        <f>SUM(G90:G93)</f>
        <v>0</v>
      </c>
      <c r="H89" s="207">
        <f>SUM(H90:H93)</f>
        <v>0</v>
      </c>
      <c r="I89" s="207">
        <f>G89+H89</f>
        <v>0</v>
      </c>
      <c r="K89" s="1"/>
      <c r="L89" s="70">
        <f>G89</f>
        <v>0</v>
      </c>
      <c r="M89" s="70">
        <f>G89</f>
        <v>0</v>
      </c>
      <c r="N89" s="1"/>
      <c r="P89" s="77"/>
      <c r="Q89" s="71">
        <f>I89</f>
        <v>0</v>
      </c>
      <c r="R89" s="71">
        <f>I89</f>
        <v>0</v>
      </c>
      <c r="S89" s="77"/>
    </row>
    <row r="90" spans="1:19" ht="15.75" thickTop="1" x14ac:dyDescent="0.25">
      <c r="B90" s="104" t="s">
        <v>129</v>
      </c>
      <c r="C90" s="144"/>
      <c r="D90" s="104"/>
      <c r="E90" s="105"/>
      <c r="F90" s="106"/>
      <c r="G90" s="202" t="str">
        <f>IF(F90="","",E90*F90)</f>
        <v/>
      </c>
      <c r="H90" s="102"/>
      <c r="I90" s="205">
        <f>IFERROR(G90+H90,0)</f>
        <v>0</v>
      </c>
      <c r="K90" s="1"/>
      <c r="L90" s="1"/>
      <c r="M90" s="1"/>
      <c r="N90" s="1"/>
      <c r="P90" s="77"/>
      <c r="Q90" s="77"/>
      <c r="R90" s="77"/>
      <c r="S90" s="77"/>
    </row>
    <row r="91" spans="1:19" x14ac:dyDescent="0.25">
      <c r="B91" s="104" t="s">
        <v>130</v>
      </c>
      <c r="C91" s="144"/>
      <c r="D91" s="104"/>
      <c r="E91" s="105"/>
      <c r="F91" s="106"/>
      <c r="G91" s="203" t="str">
        <f t="shared" ref="G91:G92" si="33">IF(F91="","",E91*F91)</f>
        <v/>
      </c>
      <c r="H91" s="105"/>
      <c r="I91" s="205">
        <f t="shared" ref="I91:I92" si="34">IFERROR(G91+H91,0)</f>
        <v>0</v>
      </c>
      <c r="K91" s="1"/>
      <c r="L91" s="1"/>
      <c r="M91" s="1"/>
      <c r="N91" s="1"/>
      <c r="P91" s="77"/>
      <c r="Q91" s="77"/>
      <c r="R91" s="77"/>
      <c r="S91" s="77"/>
    </row>
    <row r="92" spans="1:19" x14ac:dyDescent="0.25">
      <c r="B92" s="104"/>
      <c r="C92" s="144"/>
      <c r="D92" s="104"/>
      <c r="E92" s="105"/>
      <c r="F92" s="106"/>
      <c r="G92" s="203" t="str">
        <f t="shared" si="33"/>
        <v/>
      </c>
      <c r="H92" s="105"/>
      <c r="I92" s="205">
        <f t="shared" si="34"/>
        <v>0</v>
      </c>
      <c r="K92" s="1"/>
      <c r="L92" s="1"/>
      <c r="M92" s="1"/>
      <c r="N92" s="1"/>
      <c r="P92" s="77"/>
      <c r="Q92" s="77"/>
      <c r="R92" s="77"/>
      <c r="S92" s="77"/>
    </row>
    <row r="93" spans="1:19" ht="2.4500000000000002" customHeight="1" x14ac:dyDescent="0.25">
      <c r="A93" s="245"/>
      <c r="B93" s="107"/>
      <c r="C93" s="145"/>
      <c r="D93" s="107"/>
      <c r="E93" s="108"/>
      <c r="F93" s="109"/>
      <c r="G93" s="87"/>
      <c r="H93" s="108"/>
      <c r="I93" s="56"/>
      <c r="K93" s="1"/>
      <c r="L93" s="1"/>
      <c r="M93" s="1"/>
      <c r="N93" s="1"/>
      <c r="P93" s="77"/>
      <c r="Q93" s="77"/>
      <c r="R93" s="77"/>
      <c r="S93" s="77"/>
    </row>
    <row r="94" spans="1:19" ht="21" customHeight="1" thickBot="1" x14ac:dyDescent="0.3">
      <c r="A94" s="245"/>
      <c r="B94" s="157" t="s">
        <v>94</v>
      </c>
      <c r="C94" s="158" t="s">
        <v>69</v>
      </c>
      <c r="D94" s="228"/>
      <c r="E94" s="229"/>
      <c r="F94" s="230"/>
      <c r="G94" s="207">
        <f>SUM(G95:G98)</f>
        <v>0</v>
      </c>
      <c r="H94" s="207">
        <f>SUM(H95:H98)</f>
        <v>0</v>
      </c>
      <c r="I94" s="207">
        <f>G94+H94</f>
        <v>0</v>
      </c>
      <c r="K94" s="1"/>
      <c r="L94" s="70">
        <f>G94</f>
        <v>0</v>
      </c>
      <c r="M94" s="70">
        <f>G94</f>
        <v>0</v>
      </c>
      <c r="N94" s="1"/>
      <c r="P94" s="77"/>
      <c r="Q94" s="71">
        <f>I94</f>
        <v>0</v>
      </c>
      <c r="R94" s="71">
        <f>I94</f>
        <v>0</v>
      </c>
      <c r="S94" s="77"/>
    </row>
    <row r="95" spans="1:19" ht="15.75" thickTop="1" x14ac:dyDescent="0.25">
      <c r="B95" s="104" t="s">
        <v>131</v>
      </c>
      <c r="C95" s="144"/>
      <c r="D95" s="104"/>
      <c r="E95" s="105"/>
      <c r="F95" s="106"/>
      <c r="G95" s="202" t="str">
        <f>IF(F95="","",E95*F95)</f>
        <v/>
      </c>
      <c r="H95" s="102"/>
      <c r="I95" s="205">
        <f>IFERROR(G95+H95,0)</f>
        <v>0</v>
      </c>
      <c r="K95" s="1"/>
      <c r="L95" s="1"/>
      <c r="M95" s="1"/>
      <c r="N95" s="1"/>
      <c r="P95" s="77"/>
      <c r="Q95" s="77"/>
      <c r="R95" s="77"/>
      <c r="S95" s="77"/>
    </row>
    <row r="96" spans="1:19" x14ac:dyDescent="0.25">
      <c r="B96" s="104" t="s">
        <v>132</v>
      </c>
      <c r="C96" s="144"/>
      <c r="D96" s="104"/>
      <c r="E96" s="105"/>
      <c r="F96" s="106"/>
      <c r="G96" s="203" t="str">
        <f t="shared" ref="G96:G97" si="35">IF(F96="","",E96*F96)</f>
        <v/>
      </c>
      <c r="H96" s="105"/>
      <c r="I96" s="205">
        <f t="shared" ref="I96:I98" si="36">IFERROR(G96+H96,0)</f>
        <v>0</v>
      </c>
      <c r="K96" s="1"/>
      <c r="L96" s="1"/>
      <c r="M96" s="1"/>
      <c r="N96" s="1"/>
      <c r="P96" s="77"/>
      <c r="Q96" s="77"/>
      <c r="R96" s="77"/>
      <c r="S96" s="77"/>
    </row>
    <row r="97" spans="1:19" x14ac:dyDescent="0.25">
      <c r="B97" s="104"/>
      <c r="C97" s="144"/>
      <c r="D97" s="104"/>
      <c r="E97" s="105"/>
      <c r="F97" s="106"/>
      <c r="G97" s="203" t="str">
        <f t="shared" si="35"/>
        <v/>
      </c>
      <c r="H97" s="105"/>
      <c r="I97" s="205">
        <f t="shared" si="36"/>
        <v>0</v>
      </c>
      <c r="K97" s="1"/>
      <c r="L97" s="1"/>
      <c r="M97" s="1"/>
      <c r="N97" s="1"/>
      <c r="P97" s="77"/>
      <c r="Q97" s="77"/>
      <c r="R97" s="77"/>
      <c r="S97" s="77"/>
    </row>
    <row r="98" spans="1:19" ht="1.7" customHeight="1" x14ac:dyDescent="0.25">
      <c r="A98" s="245"/>
      <c r="B98" s="107"/>
      <c r="C98" s="145"/>
      <c r="D98" s="107"/>
      <c r="E98" s="108"/>
      <c r="F98" s="109"/>
      <c r="G98" s="87"/>
      <c r="H98" s="108"/>
      <c r="I98" s="54">
        <f t="shared" si="36"/>
        <v>0</v>
      </c>
      <c r="K98" s="1"/>
      <c r="L98" s="1"/>
      <c r="M98" s="1"/>
      <c r="N98" s="1"/>
      <c r="P98" s="77"/>
      <c r="Q98" s="77"/>
      <c r="R98" s="77"/>
      <c r="S98" s="77"/>
    </row>
    <row r="99" spans="1:19" ht="21.6" customHeight="1" thickBot="1" x14ac:dyDescent="0.3">
      <c r="A99" s="245"/>
      <c r="B99" s="157" t="s">
        <v>82</v>
      </c>
      <c r="C99" s="158" t="s">
        <v>70</v>
      </c>
      <c r="D99" s="228"/>
      <c r="E99" s="229"/>
      <c r="F99" s="230"/>
      <c r="G99" s="207">
        <f>SUM(G100:G103)</f>
        <v>0</v>
      </c>
      <c r="H99" s="207">
        <f>SUM(H100:H103)</f>
        <v>0</v>
      </c>
      <c r="I99" s="207">
        <f>G99+H99</f>
        <v>0</v>
      </c>
      <c r="K99" s="1"/>
      <c r="L99" s="70">
        <f>G99</f>
        <v>0</v>
      </c>
      <c r="M99" s="70">
        <f>G99</f>
        <v>0</v>
      </c>
      <c r="N99" s="1"/>
      <c r="P99" s="77"/>
      <c r="Q99" s="71">
        <f>I99</f>
        <v>0</v>
      </c>
      <c r="R99" s="71">
        <f>I99</f>
        <v>0</v>
      </c>
      <c r="S99" s="77"/>
    </row>
    <row r="100" spans="1:19" ht="15.75" thickTop="1" x14ac:dyDescent="0.25">
      <c r="B100" s="104" t="s">
        <v>133</v>
      </c>
      <c r="C100" s="144"/>
      <c r="D100" s="104"/>
      <c r="E100" s="105"/>
      <c r="F100" s="106"/>
      <c r="G100" s="202" t="str">
        <f>IF(F100="","",E100*F100)</f>
        <v/>
      </c>
      <c r="H100" s="102"/>
      <c r="I100" s="205">
        <f>IFERROR(G100+H100,0)</f>
        <v>0</v>
      </c>
      <c r="K100" s="1"/>
      <c r="L100" s="1"/>
      <c r="M100" s="1"/>
      <c r="N100" s="1"/>
      <c r="P100" s="77"/>
      <c r="Q100" s="77"/>
      <c r="R100" s="77"/>
      <c r="S100" s="77"/>
    </row>
    <row r="101" spans="1:19" x14ac:dyDescent="0.25">
      <c r="B101" s="104" t="s">
        <v>134</v>
      </c>
      <c r="C101" s="144"/>
      <c r="D101" s="104"/>
      <c r="E101" s="105"/>
      <c r="F101" s="106"/>
      <c r="G101" s="203" t="str">
        <f t="shared" ref="G101:G102" si="37">IF(F101="","",E101*F101)</f>
        <v/>
      </c>
      <c r="H101" s="105"/>
      <c r="I101" s="205">
        <f t="shared" ref="I101:I102" si="38">IFERROR(G101+H101,0)</f>
        <v>0</v>
      </c>
      <c r="K101" s="1"/>
      <c r="L101" s="1"/>
      <c r="M101" s="1"/>
      <c r="N101" s="1"/>
      <c r="P101" s="77"/>
      <c r="Q101" s="77"/>
      <c r="R101" s="77"/>
      <c r="S101" s="77"/>
    </row>
    <row r="102" spans="1:19" x14ac:dyDescent="0.25">
      <c r="B102" s="104"/>
      <c r="C102" s="144"/>
      <c r="D102" s="104"/>
      <c r="E102" s="105"/>
      <c r="F102" s="106"/>
      <c r="G102" s="203" t="str">
        <f t="shared" si="37"/>
        <v/>
      </c>
      <c r="H102" s="105"/>
      <c r="I102" s="205">
        <f t="shared" si="38"/>
        <v>0</v>
      </c>
      <c r="K102" s="1"/>
      <c r="L102" s="1"/>
      <c r="M102" s="1"/>
      <c r="N102" s="1"/>
      <c r="P102" s="77"/>
      <c r="Q102" s="77"/>
      <c r="R102" s="77"/>
      <c r="S102" s="77"/>
    </row>
    <row r="103" spans="1:19" ht="1.7" customHeight="1" x14ac:dyDescent="0.25">
      <c r="A103" s="79"/>
      <c r="B103" s="107"/>
      <c r="C103" s="145"/>
      <c r="D103" s="107"/>
      <c r="E103" s="108"/>
      <c r="F103" s="109"/>
      <c r="G103" s="87"/>
      <c r="H103" s="108"/>
      <c r="I103" s="176"/>
      <c r="K103" s="1"/>
      <c r="L103" s="1"/>
      <c r="M103" s="1"/>
      <c r="N103" s="1"/>
      <c r="P103" s="77"/>
      <c r="Q103" s="77"/>
      <c r="R103" s="77"/>
      <c r="S103" s="77"/>
    </row>
    <row r="104" spans="1:19" ht="1.7" customHeight="1" x14ac:dyDescent="0.25">
      <c r="A104" s="245"/>
      <c r="B104" s="107"/>
      <c r="C104" s="145"/>
      <c r="D104" s="107"/>
      <c r="E104" s="108"/>
      <c r="F104" s="109"/>
      <c r="G104" s="87"/>
      <c r="H104" s="108"/>
      <c r="I104" s="176"/>
      <c r="K104" s="1"/>
      <c r="L104" s="1"/>
      <c r="M104" s="1"/>
      <c r="N104" s="1"/>
      <c r="P104" s="77"/>
      <c r="Q104" s="77"/>
      <c r="R104" s="77"/>
      <c r="S104" s="77"/>
    </row>
    <row r="105" spans="1:19" ht="30.75" thickBot="1" x14ac:dyDescent="0.3">
      <c r="A105" s="245"/>
      <c r="B105" s="157" t="s">
        <v>84</v>
      </c>
      <c r="C105" s="158" t="s">
        <v>89</v>
      </c>
      <c r="D105" s="228"/>
      <c r="E105" s="229"/>
      <c r="F105" s="230"/>
      <c r="G105" s="207">
        <f>SUM(G106:G110)</f>
        <v>0</v>
      </c>
      <c r="H105" s="207">
        <f>SUM(H106:H110)</f>
        <v>0</v>
      </c>
      <c r="I105" s="207">
        <f>G105+H105</f>
        <v>0</v>
      </c>
      <c r="K105" s="1"/>
      <c r="L105" s="70">
        <f>G105</f>
        <v>0</v>
      </c>
      <c r="M105" s="70">
        <f>G105</f>
        <v>0</v>
      </c>
      <c r="N105" s="1"/>
      <c r="P105" s="77"/>
      <c r="Q105" s="71">
        <f>I105</f>
        <v>0</v>
      </c>
      <c r="R105" s="71">
        <f>I105</f>
        <v>0</v>
      </c>
      <c r="S105" s="77"/>
    </row>
    <row r="106" spans="1:19" ht="15.75" thickTop="1" x14ac:dyDescent="0.25">
      <c r="B106" s="104" t="s">
        <v>135</v>
      </c>
      <c r="C106" s="144"/>
      <c r="D106" s="104"/>
      <c r="E106" s="105"/>
      <c r="F106" s="106"/>
      <c r="G106" s="202" t="str">
        <f>IF(F106="","",E106*F106)</f>
        <v/>
      </c>
      <c r="H106" s="102"/>
      <c r="I106" s="205">
        <f>IFERROR(G106+H106,0)</f>
        <v>0</v>
      </c>
      <c r="K106" s="1"/>
      <c r="L106" s="1"/>
      <c r="M106" s="1"/>
      <c r="N106" s="1"/>
      <c r="P106" s="77"/>
      <c r="Q106" s="77"/>
      <c r="R106" s="77"/>
      <c r="S106" s="77"/>
    </row>
    <row r="107" spans="1:19" x14ac:dyDescent="0.25">
      <c r="B107" s="104" t="s">
        <v>136</v>
      </c>
      <c r="C107" s="144"/>
      <c r="D107" s="104"/>
      <c r="E107" s="105"/>
      <c r="F107" s="106"/>
      <c r="G107" s="203" t="str">
        <f t="shared" ref="G107:G109" si="39">IF(F107="","",E107*F107)</f>
        <v/>
      </c>
      <c r="H107" s="105"/>
      <c r="I107" s="205">
        <f t="shared" ref="I107:I111" si="40">IFERROR(G107+H107,0)</f>
        <v>0</v>
      </c>
      <c r="K107" s="1"/>
      <c r="L107" s="1"/>
      <c r="M107" s="1"/>
      <c r="N107" s="1"/>
      <c r="P107" s="77"/>
      <c r="Q107" s="77"/>
      <c r="R107" s="77"/>
      <c r="S107" s="77"/>
    </row>
    <row r="108" spans="1:19" x14ac:dyDescent="0.25">
      <c r="B108" s="104" t="s">
        <v>190</v>
      </c>
      <c r="C108" s="144"/>
      <c r="D108" s="104"/>
      <c r="E108" s="105"/>
      <c r="F108" s="106"/>
      <c r="G108" s="203" t="str">
        <f t="shared" ref="G108" si="41">IF(F108="","",E108*F108)</f>
        <v/>
      </c>
      <c r="H108" s="105"/>
      <c r="I108" s="205">
        <f t="shared" si="40"/>
        <v>0</v>
      </c>
      <c r="K108" s="1"/>
      <c r="L108" s="1"/>
      <c r="M108" s="1"/>
      <c r="N108" s="1"/>
      <c r="P108" s="77"/>
      <c r="Q108" s="77"/>
      <c r="R108" s="77"/>
      <c r="S108" s="77"/>
    </row>
    <row r="109" spans="1:19" x14ac:dyDescent="0.25">
      <c r="B109" s="104"/>
      <c r="C109" s="144"/>
      <c r="D109" s="104"/>
      <c r="E109" s="105"/>
      <c r="F109" s="106"/>
      <c r="G109" s="203" t="str">
        <f t="shared" si="39"/>
        <v/>
      </c>
      <c r="H109" s="105"/>
      <c r="I109" s="205">
        <f t="shared" si="40"/>
        <v>0</v>
      </c>
      <c r="K109" s="1"/>
      <c r="L109" s="1"/>
      <c r="M109" s="1"/>
      <c r="N109" s="1"/>
      <c r="P109" s="77"/>
      <c r="Q109" s="77"/>
      <c r="R109" s="77"/>
      <c r="S109" s="77"/>
    </row>
    <row r="110" spans="1:19" ht="1.7" customHeight="1" x14ac:dyDescent="0.25">
      <c r="A110" s="79"/>
      <c r="B110" s="107"/>
      <c r="C110" s="145"/>
      <c r="D110" s="107"/>
      <c r="E110" s="108"/>
      <c r="F110" s="109"/>
      <c r="G110" s="87"/>
      <c r="H110" s="108"/>
      <c r="I110" s="54">
        <f t="shared" si="40"/>
        <v>0</v>
      </c>
      <c r="K110" s="1"/>
      <c r="L110" s="1"/>
      <c r="M110" s="1"/>
      <c r="N110" s="1"/>
      <c r="P110" s="77"/>
      <c r="Q110" s="77"/>
      <c r="R110" s="77"/>
      <c r="S110" s="77"/>
    </row>
    <row r="111" spans="1:19" ht="1.7" customHeight="1" x14ac:dyDescent="0.25">
      <c r="A111" s="245"/>
      <c r="B111" s="107"/>
      <c r="C111" s="145"/>
      <c r="D111" s="107"/>
      <c r="E111" s="108"/>
      <c r="F111" s="109"/>
      <c r="G111" s="87"/>
      <c r="H111" s="108"/>
      <c r="I111" s="54">
        <f t="shared" si="40"/>
        <v>0</v>
      </c>
      <c r="K111" s="1"/>
      <c r="L111" s="1"/>
      <c r="M111" s="1"/>
      <c r="N111" s="1"/>
      <c r="P111" s="77"/>
      <c r="Q111" s="77"/>
      <c r="R111" s="77"/>
      <c r="S111" s="77"/>
    </row>
    <row r="112" spans="1:19" ht="30.75" thickBot="1" x14ac:dyDescent="0.3">
      <c r="A112" s="245"/>
      <c r="B112" s="157" t="s">
        <v>86</v>
      </c>
      <c r="C112" s="158" t="s">
        <v>91</v>
      </c>
      <c r="D112" s="228"/>
      <c r="E112" s="229"/>
      <c r="F112" s="230"/>
      <c r="G112" s="207">
        <f>SUM(G113:G117)</f>
        <v>0</v>
      </c>
      <c r="H112" s="207">
        <f>SUM(H113:H117)</f>
        <v>0</v>
      </c>
      <c r="I112" s="207">
        <f>G112+H112</f>
        <v>0</v>
      </c>
      <c r="K112" s="1"/>
      <c r="L112" s="70">
        <f>G112</f>
        <v>0</v>
      </c>
      <c r="M112" s="70">
        <f>G112</f>
        <v>0</v>
      </c>
      <c r="N112" s="1"/>
      <c r="P112" s="77"/>
      <c r="Q112" s="71">
        <f>I112</f>
        <v>0</v>
      </c>
      <c r="R112" s="71">
        <f>I112</f>
        <v>0</v>
      </c>
      <c r="S112" s="77"/>
    </row>
    <row r="113" spans="1:19" ht="15.75" thickTop="1" x14ac:dyDescent="0.25">
      <c r="B113" s="104" t="s">
        <v>137</v>
      </c>
      <c r="C113" s="144"/>
      <c r="D113" s="104"/>
      <c r="E113" s="105"/>
      <c r="F113" s="106"/>
      <c r="G113" s="202" t="str">
        <f>IF(F113="","",E113*F113)</f>
        <v/>
      </c>
      <c r="H113" s="102"/>
      <c r="I113" s="205">
        <f>IFERROR(G113+H113,0)</f>
        <v>0</v>
      </c>
      <c r="K113" s="1"/>
      <c r="L113" s="1"/>
      <c r="M113" s="1"/>
      <c r="N113" s="1"/>
      <c r="P113" s="77"/>
      <c r="Q113" s="77"/>
      <c r="R113" s="77"/>
      <c r="S113" s="77"/>
    </row>
    <row r="114" spans="1:19" x14ac:dyDescent="0.25">
      <c r="B114" s="104" t="s">
        <v>138</v>
      </c>
      <c r="C114" s="144"/>
      <c r="D114" s="104"/>
      <c r="E114" s="105"/>
      <c r="F114" s="106"/>
      <c r="G114" s="203" t="str">
        <f t="shared" ref="G114:G116" si="42">IF(F114="","",E114*F114)</f>
        <v/>
      </c>
      <c r="H114" s="105"/>
      <c r="I114" s="205">
        <f t="shared" ref="I114:I116" si="43">IFERROR(G114+H114,0)</f>
        <v>0</v>
      </c>
      <c r="K114" s="1"/>
      <c r="L114" s="1"/>
      <c r="M114" s="1"/>
      <c r="N114" s="1"/>
      <c r="P114" s="77"/>
      <c r="Q114" s="77"/>
      <c r="R114" s="77"/>
      <c r="S114" s="77"/>
    </row>
    <row r="115" spans="1:19" x14ac:dyDescent="0.25">
      <c r="B115" s="104" t="s">
        <v>191</v>
      </c>
      <c r="C115" s="144"/>
      <c r="D115" s="104"/>
      <c r="E115" s="105"/>
      <c r="F115" s="106"/>
      <c r="G115" s="203" t="str">
        <f t="shared" ref="G115" si="44">IF(F115="","",E115*F115)</f>
        <v/>
      </c>
      <c r="H115" s="105"/>
      <c r="I115" s="205">
        <f t="shared" si="43"/>
        <v>0</v>
      </c>
      <c r="K115" s="1"/>
      <c r="L115" s="1"/>
      <c r="M115" s="1"/>
      <c r="N115" s="1"/>
      <c r="P115" s="77"/>
      <c r="Q115" s="77"/>
      <c r="R115" s="77"/>
      <c r="S115" s="77"/>
    </row>
    <row r="116" spans="1:19" x14ac:dyDescent="0.25">
      <c r="B116" s="104"/>
      <c r="C116" s="144"/>
      <c r="D116" s="104"/>
      <c r="E116" s="105"/>
      <c r="F116" s="106"/>
      <c r="G116" s="203" t="str">
        <f t="shared" si="42"/>
        <v/>
      </c>
      <c r="H116" s="105"/>
      <c r="I116" s="205">
        <f t="shared" si="43"/>
        <v>0</v>
      </c>
      <c r="K116" s="1"/>
      <c r="L116" s="1"/>
      <c r="M116" s="1"/>
      <c r="N116" s="1"/>
      <c r="P116" s="77"/>
      <c r="Q116" s="77"/>
      <c r="R116" s="77"/>
      <c r="S116" s="77"/>
    </row>
    <row r="117" spans="1:19" ht="1.7" customHeight="1" x14ac:dyDescent="0.25">
      <c r="A117" s="245"/>
      <c r="B117" s="107"/>
      <c r="C117" s="145"/>
      <c r="D117" s="107"/>
      <c r="E117" s="108"/>
      <c r="F117" s="109"/>
      <c r="G117" s="87"/>
      <c r="H117" s="108"/>
      <c r="I117" s="176"/>
      <c r="K117" s="1"/>
      <c r="L117" s="1"/>
      <c r="M117" s="1"/>
      <c r="N117" s="1"/>
      <c r="P117" s="77"/>
      <c r="Q117" s="77"/>
      <c r="R117" s="77"/>
      <c r="S117" s="77"/>
    </row>
    <row r="118" spans="1:19" ht="30.75" thickBot="1" x14ac:dyDescent="0.3">
      <c r="A118" s="245"/>
      <c r="B118" s="163" t="s">
        <v>48</v>
      </c>
      <c r="C118" s="120" t="s">
        <v>145</v>
      </c>
      <c r="D118" s="120"/>
      <c r="E118" s="120"/>
      <c r="F118" s="121"/>
      <c r="G118" s="60">
        <f>G120</f>
        <v>0</v>
      </c>
      <c r="H118" s="60">
        <f>H120</f>
        <v>0</v>
      </c>
      <c r="I118" s="60">
        <f>G118+H118</f>
        <v>0</v>
      </c>
      <c r="K118" s="1"/>
      <c r="L118" s="1"/>
      <c r="M118" s="1"/>
      <c r="N118" s="1"/>
      <c r="P118" s="77"/>
      <c r="Q118" s="77"/>
      <c r="R118" s="77"/>
      <c r="S118" s="77"/>
    </row>
    <row r="119" spans="1:19" ht="1.7" customHeight="1" thickTop="1" x14ac:dyDescent="0.25">
      <c r="A119" s="245"/>
      <c r="B119" s="107"/>
      <c r="C119" s="145"/>
      <c r="D119" s="107"/>
      <c r="E119" s="108"/>
      <c r="F119" s="109"/>
      <c r="G119" s="87"/>
      <c r="H119" s="86"/>
      <c r="I119" s="56"/>
      <c r="K119" s="1"/>
      <c r="L119" s="1"/>
      <c r="M119" s="1"/>
      <c r="N119" s="1"/>
      <c r="P119" s="77"/>
      <c r="Q119" s="77"/>
      <c r="R119" s="77"/>
      <c r="S119" s="77"/>
    </row>
    <row r="120" spans="1:19" ht="21" customHeight="1" thickBot="1" x14ac:dyDescent="0.3">
      <c r="A120" s="245"/>
      <c r="B120" s="157" t="s">
        <v>50</v>
      </c>
      <c r="C120" s="158" t="s">
        <v>24</v>
      </c>
      <c r="D120" s="228"/>
      <c r="E120" s="229"/>
      <c r="F120" s="230"/>
      <c r="G120" s="207">
        <f>SUM(G121:G124)</f>
        <v>0</v>
      </c>
      <c r="H120" s="207">
        <f>SUM(H121:H124)</f>
        <v>0</v>
      </c>
      <c r="I120" s="207">
        <f>G120+H120</f>
        <v>0</v>
      </c>
      <c r="J120" s="39"/>
      <c r="K120" s="1"/>
      <c r="L120" s="70">
        <f>G120</f>
        <v>0</v>
      </c>
      <c r="M120" s="70">
        <f>G120</f>
        <v>0</v>
      </c>
      <c r="N120" s="1"/>
      <c r="P120" s="77"/>
      <c r="Q120" s="71">
        <f>I120</f>
        <v>0</v>
      </c>
      <c r="R120" s="71">
        <f>I120</f>
        <v>0</v>
      </c>
      <c r="S120" s="77"/>
    </row>
    <row r="121" spans="1:19" ht="15.75" thickTop="1" x14ac:dyDescent="0.25">
      <c r="B121" s="104" t="s">
        <v>139</v>
      </c>
      <c r="C121" s="144"/>
      <c r="D121" s="104"/>
      <c r="E121" s="105"/>
      <c r="F121" s="106"/>
      <c r="G121" s="202" t="str">
        <f>IF(F121="","",E121*F121)</f>
        <v/>
      </c>
      <c r="H121" s="102"/>
      <c r="I121" s="205">
        <f>IFERROR(G121+H121,0)</f>
        <v>0</v>
      </c>
      <c r="J121" s="39"/>
      <c r="K121" s="1"/>
      <c r="L121" s="1"/>
      <c r="M121" s="1"/>
      <c r="N121" s="1"/>
      <c r="P121" s="77"/>
      <c r="Q121" s="77"/>
      <c r="R121" s="77"/>
      <c r="S121" s="77"/>
    </row>
    <row r="122" spans="1:19" x14ac:dyDescent="0.25">
      <c r="B122" s="104" t="s">
        <v>140</v>
      </c>
      <c r="C122" s="144"/>
      <c r="D122" s="104"/>
      <c r="E122" s="105"/>
      <c r="F122" s="106"/>
      <c r="G122" s="203" t="str">
        <f t="shared" ref="G122:G123" si="45">IF(F122="","",E122*F122)</f>
        <v/>
      </c>
      <c r="H122" s="105"/>
      <c r="I122" s="205">
        <f t="shared" ref="I122:I123" si="46">IFERROR(G122+H122,0)</f>
        <v>0</v>
      </c>
      <c r="J122" s="39"/>
      <c r="K122" s="1"/>
      <c r="L122" s="1"/>
      <c r="M122" s="1"/>
      <c r="N122" s="1"/>
      <c r="P122" s="77"/>
      <c r="Q122" s="77"/>
      <c r="R122" s="77"/>
      <c r="S122" s="77"/>
    </row>
    <row r="123" spans="1:19" x14ac:dyDescent="0.25">
      <c r="B123" s="104"/>
      <c r="C123" s="144"/>
      <c r="D123" s="104"/>
      <c r="E123" s="105"/>
      <c r="F123" s="106"/>
      <c r="G123" s="203" t="str">
        <f t="shared" si="45"/>
        <v/>
      </c>
      <c r="H123" s="105"/>
      <c r="I123" s="205">
        <f t="shared" si="46"/>
        <v>0</v>
      </c>
      <c r="J123" s="39"/>
      <c r="K123" s="1"/>
      <c r="L123" s="1"/>
      <c r="M123" s="1"/>
      <c r="N123" s="1"/>
      <c r="P123" s="77"/>
      <c r="Q123" s="77"/>
      <c r="R123" s="77"/>
      <c r="S123" s="77"/>
    </row>
    <row r="124" spans="1:19" ht="1.7" customHeight="1" x14ac:dyDescent="0.25">
      <c r="A124" s="245"/>
      <c r="B124" s="107"/>
      <c r="C124" s="145"/>
      <c r="D124" s="107"/>
      <c r="E124" s="108"/>
      <c r="F124" s="109"/>
      <c r="G124" s="87"/>
      <c r="H124" s="108"/>
      <c r="I124" s="176"/>
      <c r="K124" s="1"/>
      <c r="L124" s="1"/>
      <c r="M124" s="1"/>
      <c r="N124" s="1"/>
      <c r="P124" s="77"/>
      <c r="Q124" s="77"/>
      <c r="R124" s="77"/>
      <c r="S124" s="77"/>
    </row>
    <row r="125" spans="1:19" ht="29.45" customHeight="1" thickBot="1" x14ac:dyDescent="0.3">
      <c r="A125" s="245"/>
      <c r="B125" s="163" t="s">
        <v>53</v>
      </c>
      <c r="C125" s="120" t="s">
        <v>146</v>
      </c>
      <c r="D125" s="120"/>
      <c r="E125" s="120"/>
      <c r="F125" s="121"/>
      <c r="G125" s="60">
        <f>G127</f>
        <v>0</v>
      </c>
      <c r="H125" s="60">
        <f>H127</f>
        <v>0</v>
      </c>
      <c r="I125" s="60">
        <f>G125+H125</f>
        <v>0</v>
      </c>
      <c r="K125" s="1"/>
      <c r="L125" s="1"/>
      <c r="M125" s="1"/>
      <c r="N125" s="1"/>
      <c r="P125" s="77"/>
      <c r="Q125" s="77"/>
      <c r="R125" s="77"/>
      <c r="S125" s="77"/>
    </row>
    <row r="126" spans="1:19" ht="1.7" customHeight="1" thickTop="1" x14ac:dyDescent="0.25">
      <c r="A126" s="245"/>
      <c r="B126" s="107"/>
      <c r="C126" s="145"/>
      <c r="D126" s="107"/>
      <c r="E126" s="108"/>
      <c r="F126" s="109"/>
      <c r="G126" s="87"/>
      <c r="H126" s="86"/>
      <c r="I126" s="56"/>
      <c r="K126" s="1"/>
      <c r="L126" s="1"/>
      <c r="M126" s="1"/>
      <c r="N126" s="1"/>
      <c r="P126" s="77"/>
      <c r="Q126" s="77"/>
      <c r="R126" s="77"/>
      <c r="S126" s="77"/>
    </row>
    <row r="127" spans="1:19" ht="26.45" customHeight="1" thickBot="1" x14ac:dyDescent="0.3">
      <c r="A127" s="245"/>
      <c r="B127" s="157" t="s">
        <v>55</v>
      </c>
      <c r="C127" s="158" t="s">
        <v>26</v>
      </c>
      <c r="D127" s="228"/>
      <c r="E127" s="229"/>
      <c r="F127" s="230"/>
      <c r="G127" s="207">
        <f>SUM(G128:G131)</f>
        <v>0</v>
      </c>
      <c r="H127" s="207">
        <f>SUM(H128:H131)</f>
        <v>0</v>
      </c>
      <c r="I127" s="207">
        <f>G127+H127</f>
        <v>0</v>
      </c>
      <c r="K127" s="1"/>
      <c r="L127" s="70">
        <f>G127</f>
        <v>0</v>
      </c>
      <c r="M127" s="70">
        <f>G127</f>
        <v>0</v>
      </c>
      <c r="N127" s="1"/>
      <c r="P127" s="77"/>
      <c r="Q127" s="71">
        <f>I127</f>
        <v>0</v>
      </c>
      <c r="R127" s="71">
        <f>I127</f>
        <v>0</v>
      </c>
      <c r="S127" s="77"/>
    </row>
    <row r="128" spans="1:19" ht="15.75" thickTop="1" x14ac:dyDescent="0.25">
      <c r="B128" s="104" t="s">
        <v>141</v>
      </c>
      <c r="C128" s="144"/>
      <c r="D128" s="104"/>
      <c r="E128" s="105"/>
      <c r="F128" s="106"/>
      <c r="G128" s="202" t="str">
        <f>IF(F128="","",E128*F128)</f>
        <v/>
      </c>
      <c r="H128" s="102"/>
      <c r="I128" s="205">
        <f>IFERROR(G128+H128,0)</f>
        <v>0</v>
      </c>
      <c r="K128" s="1"/>
      <c r="L128" s="1"/>
      <c r="M128" s="1"/>
      <c r="N128" s="1"/>
      <c r="P128" s="77"/>
      <c r="Q128" s="77"/>
      <c r="R128" s="77"/>
      <c r="S128" s="77"/>
    </row>
    <row r="129" spans="1:19" x14ac:dyDescent="0.25">
      <c r="B129" s="104" t="s">
        <v>142</v>
      </c>
      <c r="C129" s="144"/>
      <c r="D129" s="104"/>
      <c r="E129" s="105"/>
      <c r="F129" s="106"/>
      <c r="G129" s="203" t="str">
        <f t="shared" ref="G129:G130" si="47">IF(F129="","",E129*F129)</f>
        <v/>
      </c>
      <c r="H129" s="105"/>
      <c r="I129" s="205">
        <f t="shared" ref="I129:I130" si="48">IFERROR(G129+H129,0)</f>
        <v>0</v>
      </c>
      <c r="K129" s="1"/>
      <c r="L129" s="1"/>
      <c r="M129" s="1"/>
      <c r="N129" s="1"/>
      <c r="P129" s="77"/>
      <c r="Q129" s="77"/>
      <c r="R129" s="77"/>
      <c r="S129" s="77"/>
    </row>
    <row r="130" spans="1:19" x14ac:dyDescent="0.25">
      <c r="B130" s="104"/>
      <c r="C130" s="144"/>
      <c r="D130" s="104"/>
      <c r="E130" s="105"/>
      <c r="F130" s="106"/>
      <c r="G130" s="203" t="str">
        <f t="shared" si="47"/>
        <v/>
      </c>
      <c r="H130" s="105"/>
      <c r="I130" s="205">
        <f t="shared" si="48"/>
        <v>0</v>
      </c>
      <c r="K130" s="1"/>
      <c r="L130" s="1"/>
      <c r="M130" s="1"/>
      <c r="N130" s="1"/>
      <c r="P130" s="77"/>
      <c r="Q130" s="77"/>
      <c r="R130" s="77"/>
      <c r="S130" s="77"/>
    </row>
    <row r="131" spans="1:19" ht="1.7" customHeight="1" x14ac:dyDescent="0.25">
      <c r="A131" s="245"/>
      <c r="B131" s="107"/>
      <c r="C131" s="145"/>
      <c r="D131" s="107"/>
      <c r="E131" s="108"/>
      <c r="F131" s="109"/>
      <c r="G131" s="87"/>
      <c r="H131" s="108"/>
      <c r="I131" s="176"/>
      <c r="K131" s="1"/>
      <c r="L131" s="1"/>
      <c r="M131" s="1"/>
      <c r="N131" s="1"/>
      <c r="P131" s="77"/>
      <c r="Q131" s="77"/>
      <c r="R131" s="77"/>
      <c r="S131" s="77"/>
    </row>
    <row r="132" spans="1:19" ht="15.75" thickBot="1" x14ac:dyDescent="0.3">
      <c r="A132" s="245"/>
      <c r="B132" s="164" t="s">
        <v>56</v>
      </c>
      <c r="C132" s="165" t="s">
        <v>144</v>
      </c>
      <c r="D132" s="122"/>
      <c r="E132" s="122"/>
      <c r="F132" s="123"/>
      <c r="G132" s="66">
        <f>G133+G140+G147</f>
        <v>0</v>
      </c>
      <c r="H132" s="61">
        <f>H133+H140+H147</f>
        <v>0</v>
      </c>
      <c r="I132" s="61">
        <f>G132+H132</f>
        <v>0</v>
      </c>
      <c r="K132" s="1"/>
      <c r="L132" s="1"/>
      <c r="M132" s="1"/>
      <c r="N132" s="1"/>
      <c r="P132" s="77"/>
      <c r="Q132" s="77"/>
      <c r="R132" s="77"/>
      <c r="S132" s="77"/>
    </row>
    <row r="133" spans="1:19" ht="31.5" thickTop="1" thickBot="1" x14ac:dyDescent="0.3">
      <c r="A133" s="7"/>
      <c r="B133" s="137" t="s">
        <v>57</v>
      </c>
      <c r="C133" s="166" t="s">
        <v>147</v>
      </c>
      <c r="D133" s="97"/>
      <c r="E133" s="97"/>
      <c r="F133" s="98"/>
      <c r="G133" s="62">
        <f>G135</f>
        <v>0</v>
      </c>
      <c r="H133" s="62">
        <f>H135</f>
        <v>0</v>
      </c>
      <c r="I133" s="62">
        <f>G133+H133</f>
        <v>0</v>
      </c>
      <c r="K133" s="1"/>
      <c r="L133" s="1"/>
      <c r="M133" s="1"/>
      <c r="N133" s="1"/>
      <c r="P133" s="77"/>
      <c r="Q133" s="77"/>
      <c r="R133" s="77"/>
      <c r="S133" s="77"/>
    </row>
    <row r="134" spans="1:19" ht="1.7" customHeight="1" thickTop="1" x14ac:dyDescent="0.25">
      <c r="A134" s="245"/>
      <c r="B134" s="107"/>
      <c r="C134" s="145"/>
      <c r="D134" s="107"/>
      <c r="E134" s="108"/>
      <c r="F134" s="109"/>
      <c r="G134" s="87"/>
      <c r="H134" s="86"/>
      <c r="I134" s="56"/>
      <c r="K134" s="1"/>
      <c r="L134" s="1"/>
      <c r="M134" s="1"/>
      <c r="N134" s="1"/>
      <c r="P134" s="77"/>
      <c r="Q134" s="77"/>
      <c r="R134" s="77"/>
      <c r="S134" s="77"/>
    </row>
    <row r="135" spans="1:19" ht="21.6" customHeight="1" thickBot="1" x14ac:dyDescent="0.3">
      <c r="A135" s="245"/>
      <c r="B135" s="157" t="s">
        <v>61</v>
      </c>
      <c r="C135" s="158" t="s">
        <v>28</v>
      </c>
      <c r="D135" s="228"/>
      <c r="E135" s="229"/>
      <c r="F135" s="230"/>
      <c r="G135" s="207">
        <f>SUM(G136:G139)</f>
        <v>0</v>
      </c>
      <c r="H135" s="207">
        <f>SUM(H136:H139)</f>
        <v>0</v>
      </c>
      <c r="I135" s="207">
        <f>G135+H135</f>
        <v>0</v>
      </c>
      <c r="K135" s="1"/>
      <c r="L135" s="70">
        <f>G135</f>
        <v>0</v>
      </c>
      <c r="M135" s="1"/>
      <c r="N135" s="70">
        <f>G135</f>
        <v>0</v>
      </c>
      <c r="O135" s="41"/>
      <c r="P135" s="77"/>
      <c r="Q135" s="71">
        <f>I135</f>
        <v>0</v>
      </c>
      <c r="R135" s="77"/>
      <c r="S135" s="71">
        <f>I135</f>
        <v>0</v>
      </c>
    </row>
    <row r="136" spans="1:19" ht="15.75" thickTop="1" x14ac:dyDescent="0.25">
      <c r="B136" s="104" t="s">
        <v>148</v>
      </c>
      <c r="C136" s="144"/>
      <c r="D136" s="104"/>
      <c r="E136" s="105"/>
      <c r="F136" s="106"/>
      <c r="G136" s="202" t="str">
        <f>IF(F136="","",E136*F136)</f>
        <v/>
      </c>
      <c r="H136" s="102"/>
      <c r="I136" s="205">
        <f>IFERROR(G136+H136,0)</f>
        <v>0</v>
      </c>
      <c r="K136" s="1"/>
      <c r="L136" s="1"/>
      <c r="M136" s="1"/>
      <c r="N136" s="1"/>
      <c r="P136" s="77"/>
      <c r="Q136" s="77"/>
      <c r="R136" s="77"/>
      <c r="S136" s="77"/>
    </row>
    <row r="137" spans="1:19" x14ac:dyDescent="0.25">
      <c r="B137" s="104" t="s">
        <v>149</v>
      </c>
      <c r="C137" s="144"/>
      <c r="D137" s="104"/>
      <c r="E137" s="105"/>
      <c r="F137" s="106"/>
      <c r="G137" s="203" t="str">
        <f t="shared" ref="G137:G138" si="49">IF(F137="","",E137*F137)</f>
        <v/>
      </c>
      <c r="H137" s="105"/>
      <c r="I137" s="210">
        <f t="shared" ref="I137:I138" si="50">IFERROR(G137+H137,0)</f>
        <v>0</v>
      </c>
      <c r="K137" s="1"/>
      <c r="L137" s="1"/>
      <c r="M137" s="1"/>
      <c r="N137" s="1"/>
      <c r="P137" s="77"/>
      <c r="Q137" s="77"/>
      <c r="R137" s="77"/>
      <c r="S137" s="77"/>
    </row>
    <row r="138" spans="1:19" x14ac:dyDescent="0.25">
      <c r="B138" s="104"/>
      <c r="C138" s="144"/>
      <c r="D138" s="104"/>
      <c r="E138" s="105"/>
      <c r="F138" s="106"/>
      <c r="G138" s="203" t="str">
        <f t="shared" si="49"/>
        <v/>
      </c>
      <c r="H138" s="105"/>
      <c r="I138" s="210">
        <f t="shared" si="50"/>
        <v>0</v>
      </c>
      <c r="K138" s="1"/>
      <c r="L138" s="1"/>
      <c r="M138" s="1"/>
      <c r="N138" s="1"/>
      <c r="P138" s="77"/>
      <c r="Q138" s="77"/>
      <c r="R138" s="77"/>
      <c r="S138" s="77"/>
    </row>
    <row r="139" spans="1:19" ht="1.7" customHeight="1" x14ac:dyDescent="0.25">
      <c r="A139" s="245"/>
      <c r="B139" s="117"/>
      <c r="C139" s="161"/>
      <c r="D139" s="117"/>
      <c r="E139" s="118"/>
      <c r="F139" s="119"/>
      <c r="G139" s="89"/>
      <c r="H139" s="108"/>
      <c r="I139" s="56"/>
      <c r="K139" s="1"/>
      <c r="L139" s="1"/>
      <c r="M139" s="1"/>
      <c r="N139" s="1"/>
      <c r="P139" s="77"/>
      <c r="Q139" s="77"/>
      <c r="R139" s="77"/>
      <c r="S139" s="77"/>
    </row>
    <row r="140" spans="1:19" ht="25.7" customHeight="1" thickBot="1" x14ac:dyDescent="0.3">
      <c r="A140" s="245"/>
      <c r="B140" s="167" t="s">
        <v>58</v>
      </c>
      <c r="C140" s="120" t="s">
        <v>150</v>
      </c>
      <c r="D140" s="124"/>
      <c r="E140" s="124"/>
      <c r="F140" s="125"/>
      <c r="G140" s="63">
        <f>G142</f>
        <v>0</v>
      </c>
      <c r="H140" s="63">
        <f>H142</f>
        <v>0</v>
      </c>
      <c r="I140" s="63">
        <f>G140+H140</f>
        <v>0</v>
      </c>
      <c r="K140" s="1"/>
      <c r="L140" s="1"/>
      <c r="M140" s="1"/>
      <c r="N140" s="1"/>
      <c r="P140" s="77"/>
      <c r="Q140" s="77"/>
      <c r="R140" s="77"/>
      <c r="S140" s="77"/>
    </row>
    <row r="141" spans="1:19" ht="1.7" customHeight="1" thickTop="1" x14ac:dyDescent="0.25">
      <c r="A141" s="245"/>
      <c r="B141" s="107"/>
      <c r="C141" s="145"/>
      <c r="D141" s="107"/>
      <c r="E141" s="108"/>
      <c r="F141" s="109"/>
      <c r="G141" s="59"/>
      <c r="H141" s="56"/>
      <c r="I141" s="56"/>
      <c r="K141" s="1"/>
      <c r="L141" s="1"/>
      <c r="M141" s="1"/>
      <c r="N141" s="1"/>
      <c r="P141" s="77"/>
      <c r="Q141" s="77"/>
      <c r="R141" s="77"/>
      <c r="S141" s="77"/>
    </row>
    <row r="142" spans="1:19" ht="21.6" customHeight="1" thickBot="1" x14ac:dyDescent="0.3">
      <c r="A142" s="245"/>
      <c r="B142" s="157" t="s">
        <v>63</v>
      </c>
      <c r="C142" s="158" t="s">
        <v>30</v>
      </c>
      <c r="D142" s="228"/>
      <c r="E142" s="229"/>
      <c r="F142" s="230"/>
      <c r="G142" s="207">
        <f>SUM(G143:G146)</f>
        <v>0</v>
      </c>
      <c r="H142" s="207">
        <f>SUM(H143:H146)</f>
        <v>0</v>
      </c>
      <c r="I142" s="207">
        <f>G142+H142</f>
        <v>0</v>
      </c>
      <c r="K142" s="1"/>
      <c r="L142" s="70">
        <f>G142</f>
        <v>0</v>
      </c>
      <c r="M142" s="1"/>
      <c r="N142" s="70">
        <f>G142</f>
        <v>0</v>
      </c>
      <c r="O142" s="41"/>
      <c r="P142" s="77"/>
      <c r="Q142" s="71">
        <f>I142</f>
        <v>0</v>
      </c>
      <c r="R142" s="77"/>
      <c r="S142" s="71">
        <f>I142</f>
        <v>0</v>
      </c>
    </row>
    <row r="143" spans="1:19" ht="15.75" thickTop="1" x14ac:dyDescent="0.25">
      <c r="B143" s="104" t="s">
        <v>151</v>
      </c>
      <c r="C143" s="144"/>
      <c r="D143" s="104"/>
      <c r="E143" s="105"/>
      <c r="F143" s="106"/>
      <c r="G143" s="202" t="str">
        <f>IF(F143="","",E143*F143)</f>
        <v/>
      </c>
      <c r="H143" s="102"/>
      <c r="I143" s="205">
        <f>IFERROR(G143+H143,0)</f>
        <v>0</v>
      </c>
      <c r="K143" s="1"/>
      <c r="L143" s="1"/>
      <c r="M143" s="1"/>
      <c r="N143" s="1"/>
      <c r="P143" s="77"/>
      <c r="Q143" s="77"/>
      <c r="R143" s="77"/>
      <c r="S143" s="77"/>
    </row>
    <row r="144" spans="1:19" x14ac:dyDescent="0.25">
      <c r="B144" s="104" t="s">
        <v>152</v>
      </c>
      <c r="C144" s="144"/>
      <c r="D144" s="104"/>
      <c r="E144" s="105"/>
      <c r="F144" s="106"/>
      <c r="G144" s="203" t="str">
        <f t="shared" ref="G144:G145" si="51">IF(F144="","",E144*F144)</f>
        <v/>
      </c>
      <c r="H144" s="105"/>
      <c r="I144" s="205">
        <f t="shared" ref="I144:I145" si="52">IFERROR(G144+H144,0)</f>
        <v>0</v>
      </c>
      <c r="K144" s="1"/>
      <c r="L144" s="1"/>
      <c r="M144" s="1"/>
      <c r="N144" s="1"/>
      <c r="P144" s="77"/>
      <c r="Q144" s="77"/>
      <c r="R144" s="77"/>
      <c r="S144" s="77"/>
    </row>
    <row r="145" spans="1:19" x14ac:dyDescent="0.25">
      <c r="B145" s="104"/>
      <c r="C145" s="144"/>
      <c r="D145" s="104"/>
      <c r="E145" s="105"/>
      <c r="F145" s="106"/>
      <c r="G145" s="203" t="str">
        <f t="shared" si="51"/>
        <v/>
      </c>
      <c r="H145" s="105"/>
      <c r="I145" s="205">
        <f t="shared" si="52"/>
        <v>0</v>
      </c>
      <c r="K145" s="1"/>
      <c r="L145" s="1"/>
      <c r="M145" s="1"/>
      <c r="N145" s="1"/>
      <c r="P145" s="77"/>
      <c r="Q145" s="77"/>
      <c r="R145" s="77"/>
      <c r="S145" s="77"/>
    </row>
    <row r="146" spans="1:19" ht="1.7" customHeight="1" x14ac:dyDescent="0.25">
      <c r="A146" s="245"/>
      <c r="B146" s="107"/>
      <c r="C146" s="145"/>
      <c r="D146" s="107"/>
      <c r="E146" s="108"/>
      <c r="F146" s="109"/>
      <c r="G146" s="87"/>
      <c r="H146" s="108"/>
      <c r="I146" s="176"/>
      <c r="K146" s="1"/>
      <c r="L146" s="1"/>
      <c r="M146" s="1"/>
      <c r="N146" s="1"/>
      <c r="P146" s="77"/>
      <c r="Q146" s="77"/>
      <c r="R146" s="77"/>
      <c r="S146" s="77"/>
    </row>
    <row r="147" spans="1:19" ht="18.600000000000001" customHeight="1" thickBot="1" x14ac:dyDescent="0.3">
      <c r="A147" s="245"/>
      <c r="B147" s="167" t="s">
        <v>59</v>
      </c>
      <c r="C147" s="120" t="s">
        <v>161</v>
      </c>
      <c r="D147" s="124"/>
      <c r="E147" s="124"/>
      <c r="F147" s="125"/>
      <c r="G147" s="63">
        <f>G148+G153+G158+G163</f>
        <v>0</v>
      </c>
      <c r="H147" s="63">
        <f>H148+H153+H158+H163</f>
        <v>0</v>
      </c>
      <c r="I147" s="63">
        <f>G147+H147</f>
        <v>0</v>
      </c>
      <c r="K147" s="1"/>
      <c r="L147" s="1"/>
      <c r="M147" s="1"/>
      <c r="N147" s="1"/>
      <c r="P147" s="77"/>
      <c r="Q147" s="77"/>
      <c r="R147" s="77"/>
      <c r="S147" s="77"/>
    </row>
    <row r="148" spans="1:19" ht="31.5" thickTop="1" thickBot="1" x14ac:dyDescent="0.3">
      <c r="A148" s="7"/>
      <c r="B148" s="141" t="s">
        <v>64</v>
      </c>
      <c r="C148" s="142" t="s">
        <v>178</v>
      </c>
      <c r="D148" s="231"/>
      <c r="E148" s="232"/>
      <c r="F148" s="233"/>
      <c r="G148" s="209">
        <f>SUM(G149:G152)</f>
        <v>0</v>
      </c>
      <c r="H148" s="209">
        <f>SUM(H149:H152)</f>
        <v>0</v>
      </c>
      <c r="I148" s="209">
        <f>G148+H148</f>
        <v>0</v>
      </c>
      <c r="K148" s="1"/>
      <c r="L148" s="70">
        <f>G148</f>
        <v>0</v>
      </c>
      <c r="M148" s="1"/>
      <c r="N148" s="70">
        <f>G148</f>
        <v>0</v>
      </c>
      <c r="O148" s="41"/>
      <c r="P148" s="77"/>
      <c r="Q148" s="71">
        <f>I148</f>
        <v>0</v>
      </c>
      <c r="R148" s="77"/>
      <c r="S148" s="71">
        <f>I148</f>
        <v>0</v>
      </c>
    </row>
    <row r="149" spans="1:19" ht="15.75" thickTop="1" x14ac:dyDescent="0.25">
      <c r="B149" s="104" t="s">
        <v>153</v>
      </c>
      <c r="C149" s="144"/>
      <c r="D149" s="104"/>
      <c r="E149" s="105"/>
      <c r="F149" s="106"/>
      <c r="G149" s="202" t="str">
        <f>IF(F149="","",E149*F149)</f>
        <v/>
      </c>
      <c r="H149" s="102"/>
      <c r="I149" s="205">
        <f>IFERROR(G149+H149,0)</f>
        <v>0</v>
      </c>
      <c r="K149" s="1"/>
      <c r="L149" s="1"/>
      <c r="M149" s="1"/>
      <c r="N149" s="1"/>
      <c r="P149" s="77"/>
      <c r="Q149" s="77"/>
      <c r="R149" s="77"/>
      <c r="S149" s="77"/>
    </row>
    <row r="150" spans="1:19" x14ac:dyDescent="0.25">
      <c r="B150" s="104" t="s">
        <v>154</v>
      </c>
      <c r="C150" s="144"/>
      <c r="D150" s="104"/>
      <c r="E150" s="105"/>
      <c r="F150" s="106"/>
      <c r="G150" s="203" t="str">
        <f t="shared" ref="G150:G151" si="53">IF(F150="","",E150*F150)</f>
        <v/>
      </c>
      <c r="H150" s="105"/>
      <c r="I150" s="205">
        <f t="shared" ref="I150:I151" si="54">IFERROR(G150+H150,0)</f>
        <v>0</v>
      </c>
      <c r="K150" s="1"/>
      <c r="L150" s="1"/>
      <c r="M150" s="1"/>
      <c r="N150" s="1"/>
      <c r="P150" s="77"/>
      <c r="Q150" s="77"/>
      <c r="R150" s="77"/>
      <c r="S150" s="77"/>
    </row>
    <row r="151" spans="1:19" x14ac:dyDescent="0.25">
      <c r="B151" s="104"/>
      <c r="C151" s="144"/>
      <c r="D151" s="104"/>
      <c r="E151" s="105"/>
      <c r="F151" s="106"/>
      <c r="G151" s="203" t="str">
        <f t="shared" si="53"/>
        <v/>
      </c>
      <c r="H151" s="105"/>
      <c r="I151" s="205">
        <f t="shared" si="54"/>
        <v>0</v>
      </c>
      <c r="K151" s="1"/>
      <c r="L151" s="1"/>
      <c r="M151" s="1"/>
      <c r="N151" s="1"/>
      <c r="P151" s="77"/>
      <c r="Q151" s="77"/>
      <c r="R151" s="77"/>
      <c r="S151" s="77"/>
    </row>
    <row r="152" spans="1:19" ht="1.7" customHeight="1" x14ac:dyDescent="0.25">
      <c r="A152" s="245"/>
      <c r="B152" s="107"/>
      <c r="C152" s="145"/>
      <c r="D152" s="107"/>
      <c r="E152" s="108"/>
      <c r="F152" s="109"/>
      <c r="G152" s="87"/>
      <c r="H152" s="108"/>
      <c r="I152" s="56"/>
      <c r="K152" s="1"/>
      <c r="L152" s="1"/>
      <c r="M152" s="1"/>
      <c r="N152" s="1"/>
      <c r="P152" s="77"/>
      <c r="Q152" s="77"/>
      <c r="R152" s="77"/>
      <c r="S152" s="77"/>
    </row>
    <row r="153" spans="1:19" ht="29.45" customHeight="1" thickBot="1" x14ac:dyDescent="0.3">
      <c r="A153" s="245"/>
      <c r="B153" s="157" t="s">
        <v>65</v>
      </c>
      <c r="C153" s="158" t="s">
        <v>180</v>
      </c>
      <c r="D153" s="228"/>
      <c r="E153" s="229"/>
      <c r="F153" s="230"/>
      <c r="G153" s="207">
        <f>SUM(G154:G157)</f>
        <v>0</v>
      </c>
      <c r="H153" s="207">
        <f>SUM(H154:H157)</f>
        <v>0</v>
      </c>
      <c r="I153" s="207">
        <f>G153+H153</f>
        <v>0</v>
      </c>
      <c r="K153" s="1"/>
      <c r="L153" s="70">
        <f>G153</f>
        <v>0</v>
      </c>
      <c r="M153" s="1"/>
      <c r="N153" s="70">
        <f>G153</f>
        <v>0</v>
      </c>
      <c r="O153" s="41"/>
      <c r="P153" s="77"/>
      <c r="Q153" s="71">
        <f>I153</f>
        <v>0</v>
      </c>
      <c r="R153" s="77"/>
      <c r="S153" s="71">
        <f>I153</f>
        <v>0</v>
      </c>
    </row>
    <row r="154" spans="1:19" ht="15.75" thickTop="1" x14ac:dyDescent="0.25">
      <c r="B154" s="104" t="s">
        <v>155</v>
      </c>
      <c r="C154" s="144"/>
      <c r="D154" s="104"/>
      <c r="E154" s="105"/>
      <c r="F154" s="106"/>
      <c r="G154" s="202" t="str">
        <f>IF(F154="","",E154*F154)</f>
        <v/>
      </c>
      <c r="H154" s="102"/>
      <c r="I154" s="205">
        <f>IFERROR(G154+H154,0)</f>
        <v>0</v>
      </c>
      <c r="K154" s="1"/>
      <c r="L154" s="1"/>
      <c r="M154" s="1"/>
      <c r="N154" s="1"/>
      <c r="P154" s="77"/>
      <c r="Q154" s="77"/>
      <c r="R154" s="77"/>
      <c r="S154" s="77"/>
    </row>
    <row r="155" spans="1:19" x14ac:dyDescent="0.25">
      <c r="B155" s="104" t="s">
        <v>156</v>
      </c>
      <c r="C155" s="144"/>
      <c r="D155" s="104"/>
      <c r="E155" s="105"/>
      <c r="F155" s="106"/>
      <c r="G155" s="203" t="str">
        <f t="shared" ref="G155:G156" si="55">IF(F155="","",E155*F155)</f>
        <v/>
      </c>
      <c r="H155" s="105"/>
      <c r="I155" s="205">
        <f t="shared" ref="I155:I156" si="56">IFERROR(G155+H155,0)</f>
        <v>0</v>
      </c>
      <c r="K155" s="1"/>
      <c r="L155" s="1"/>
      <c r="M155" s="1"/>
      <c r="N155" s="1"/>
      <c r="P155" s="77"/>
      <c r="Q155" s="77"/>
      <c r="R155" s="77"/>
      <c r="S155" s="77"/>
    </row>
    <row r="156" spans="1:19" x14ac:dyDescent="0.25">
      <c r="B156" s="104"/>
      <c r="C156" s="144"/>
      <c r="D156" s="104"/>
      <c r="E156" s="105"/>
      <c r="F156" s="106"/>
      <c r="G156" s="203" t="str">
        <f t="shared" si="55"/>
        <v/>
      </c>
      <c r="H156" s="105"/>
      <c r="I156" s="205">
        <f t="shared" si="56"/>
        <v>0</v>
      </c>
      <c r="K156" s="1"/>
      <c r="L156" s="1"/>
      <c r="M156" s="1"/>
      <c r="N156" s="1"/>
      <c r="P156" s="77"/>
      <c r="Q156" s="77"/>
      <c r="R156" s="77"/>
      <c r="S156" s="77"/>
    </row>
    <row r="157" spans="1:19" ht="1.7" customHeight="1" x14ac:dyDescent="0.25">
      <c r="A157" s="245"/>
      <c r="B157" s="107"/>
      <c r="C157" s="145"/>
      <c r="D157" s="107"/>
      <c r="E157" s="108"/>
      <c r="F157" s="109"/>
      <c r="G157" s="87"/>
      <c r="H157" s="108"/>
      <c r="I157" s="56"/>
      <c r="K157" s="1"/>
      <c r="L157" s="1"/>
      <c r="M157" s="1"/>
      <c r="N157" s="1"/>
      <c r="P157" s="77"/>
      <c r="Q157" s="77"/>
      <c r="R157" s="77"/>
      <c r="S157" s="77"/>
    </row>
    <row r="158" spans="1:19" ht="15.75" thickBot="1" x14ac:dyDescent="0.3">
      <c r="A158" s="245"/>
      <c r="B158" s="157" t="s">
        <v>66</v>
      </c>
      <c r="C158" s="158" t="s">
        <v>179</v>
      </c>
      <c r="D158" s="228"/>
      <c r="E158" s="229"/>
      <c r="F158" s="230"/>
      <c r="G158" s="207">
        <f>SUM(G159:G162)</f>
        <v>0</v>
      </c>
      <c r="H158" s="207">
        <f>SUM(H159:H162)</f>
        <v>0</v>
      </c>
      <c r="I158" s="207">
        <f>G158+H158</f>
        <v>0</v>
      </c>
      <c r="K158" s="1"/>
      <c r="L158" s="70">
        <f>G158</f>
        <v>0</v>
      </c>
      <c r="M158" s="1"/>
      <c r="N158" s="70">
        <f>G158</f>
        <v>0</v>
      </c>
      <c r="O158" s="41"/>
      <c r="P158" s="77"/>
      <c r="Q158" s="71">
        <f>I158</f>
        <v>0</v>
      </c>
      <c r="R158" s="77"/>
      <c r="S158" s="71">
        <f>I158</f>
        <v>0</v>
      </c>
    </row>
    <row r="159" spans="1:19" ht="15.75" thickTop="1" x14ac:dyDescent="0.25">
      <c r="B159" s="104" t="s">
        <v>157</v>
      </c>
      <c r="C159" s="144"/>
      <c r="D159" s="104"/>
      <c r="E159" s="105"/>
      <c r="F159" s="106"/>
      <c r="G159" s="202" t="str">
        <f>IF(F159="","",E159*F159)</f>
        <v/>
      </c>
      <c r="H159" s="102"/>
      <c r="I159" s="205">
        <f>IFERROR(G159+H159,0)</f>
        <v>0</v>
      </c>
      <c r="K159" s="1"/>
      <c r="L159" s="1"/>
      <c r="M159" s="1"/>
      <c r="N159" s="1"/>
      <c r="P159" s="77"/>
      <c r="Q159" s="77"/>
      <c r="R159" s="77"/>
      <c r="S159" s="77"/>
    </row>
    <row r="160" spans="1:19" x14ac:dyDescent="0.25">
      <c r="B160" s="104" t="s">
        <v>158</v>
      </c>
      <c r="C160" s="208"/>
      <c r="D160" s="104"/>
      <c r="E160" s="105"/>
      <c r="F160" s="106"/>
      <c r="G160" s="203" t="str">
        <f t="shared" ref="G160:G161" si="57">IF(F160="","",E160*F160)</f>
        <v/>
      </c>
      <c r="H160" s="105"/>
      <c r="I160" s="205">
        <f t="shared" ref="I160:I161" si="58">IFERROR(G160+H160,0)</f>
        <v>0</v>
      </c>
      <c r="K160" s="1"/>
      <c r="L160" s="1"/>
      <c r="M160" s="1"/>
      <c r="N160" s="1"/>
      <c r="P160" s="77"/>
      <c r="Q160" s="77"/>
      <c r="R160" s="77"/>
      <c r="S160" s="77"/>
    </row>
    <row r="161" spans="1:19" x14ac:dyDescent="0.25">
      <c r="B161" s="104"/>
      <c r="C161" s="143"/>
      <c r="D161" s="104"/>
      <c r="E161" s="105"/>
      <c r="F161" s="106"/>
      <c r="G161" s="203" t="str">
        <f t="shared" si="57"/>
        <v/>
      </c>
      <c r="H161" s="105"/>
      <c r="I161" s="205">
        <f t="shared" si="58"/>
        <v>0</v>
      </c>
      <c r="K161" s="1"/>
      <c r="L161" s="1"/>
      <c r="M161" s="1"/>
      <c r="N161" s="1"/>
      <c r="P161" s="77"/>
      <c r="Q161" s="77"/>
      <c r="R161" s="77"/>
      <c r="S161" s="77"/>
    </row>
    <row r="162" spans="1:19" ht="1.7" customHeight="1" x14ac:dyDescent="0.25">
      <c r="A162" s="245"/>
      <c r="B162" s="107"/>
      <c r="C162" s="145"/>
      <c r="D162" s="107"/>
      <c r="E162" s="108"/>
      <c r="F162" s="109"/>
      <c r="G162" s="87"/>
      <c r="H162" s="108"/>
      <c r="I162" s="176"/>
      <c r="K162" s="1"/>
      <c r="L162" s="1"/>
      <c r="M162" s="1"/>
      <c r="N162" s="1"/>
      <c r="P162" s="77"/>
      <c r="Q162" s="77"/>
      <c r="R162" s="77"/>
      <c r="S162" s="77"/>
    </row>
    <row r="163" spans="1:19" ht="21" customHeight="1" thickBot="1" x14ac:dyDescent="0.3">
      <c r="A163" s="245"/>
      <c r="B163" s="178" t="s">
        <v>67</v>
      </c>
      <c r="C163" s="179" t="s">
        <v>181</v>
      </c>
      <c r="D163" s="234"/>
      <c r="E163" s="235"/>
      <c r="F163" s="236"/>
      <c r="G163" s="207">
        <f>SUM(G164:G167)</f>
        <v>0</v>
      </c>
      <c r="H163" s="207">
        <f>SUM(H164:H167)</f>
        <v>0</v>
      </c>
      <c r="I163" s="207">
        <f>G163+H163</f>
        <v>0</v>
      </c>
      <c r="K163" s="1"/>
      <c r="L163" s="70">
        <f>G163</f>
        <v>0</v>
      </c>
      <c r="M163" s="1"/>
      <c r="N163" s="70">
        <f>G163</f>
        <v>0</v>
      </c>
      <c r="O163" s="41"/>
      <c r="P163" s="77"/>
      <c r="Q163" s="71">
        <f>I163</f>
        <v>0</v>
      </c>
      <c r="R163" s="77"/>
      <c r="S163" s="71">
        <f>I163</f>
        <v>0</v>
      </c>
    </row>
    <row r="164" spans="1:19" ht="15.75" thickTop="1" x14ac:dyDescent="0.25">
      <c r="B164" s="104" t="s">
        <v>159</v>
      </c>
      <c r="C164" s="144"/>
      <c r="D164" s="104"/>
      <c r="E164" s="105"/>
      <c r="F164" s="106"/>
      <c r="G164" s="202" t="str">
        <f>IF(F164="","",E164*F164)</f>
        <v/>
      </c>
      <c r="H164" s="102"/>
      <c r="I164" s="205">
        <f>IFERROR(G164+H164,0)</f>
        <v>0</v>
      </c>
      <c r="K164" s="1"/>
      <c r="L164" s="1"/>
      <c r="M164" s="1"/>
      <c r="N164" s="1"/>
      <c r="P164" s="77"/>
      <c r="Q164" s="77"/>
      <c r="R164" s="77"/>
      <c r="S164" s="77"/>
    </row>
    <row r="165" spans="1:19" x14ac:dyDescent="0.25">
      <c r="B165" s="104" t="s">
        <v>160</v>
      </c>
      <c r="C165" s="144"/>
      <c r="D165" s="104"/>
      <c r="E165" s="105"/>
      <c r="F165" s="106"/>
      <c r="G165" s="203" t="str">
        <f t="shared" ref="G165:G166" si="59">IF(F165="","",E165*F165)</f>
        <v/>
      </c>
      <c r="H165" s="105"/>
      <c r="I165" s="205">
        <f t="shared" ref="I165:I166" si="60">IFERROR(G165+H165,0)</f>
        <v>0</v>
      </c>
      <c r="K165" s="1"/>
      <c r="L165" s="1"/>
      <c r="M165" s="1"/>
      <c r="N165" s="1"/>
      <c r="P165" s="77"/>
      <c r="Q165" s="77"/>
      <c r="R165" s="77"/>
      <c r="S165" s="77"/>
    </row>
    <row r="166" spans="1:19" ht="15.75" thickBot="1" x14ac:dyDescent="0.3">
      <c r="B166" s="126"/>
      <c r="C166" s="168"/>
      <c r="D166" s="126"/>
      <c r="E166" s="127"/>
      <c r="F166" s="128"/>
      <c r="G166" s="204" t="str">
        <f t="shared" si="59"/>
        <v/>
      </c>
      <c r="H166" s="127"/>
      <c r="I166" s="206">
        <f t="shared" si="60"/>
        <v>0</v>
      </c>
      <c r="K166" s="1"/>
      <c r="L166" s="1"/>
      <c r="M166" s="1"/>
      <c r="N166" s="1"/>
      <c r="P166" s="77"/>
      <c r="Q166" s="77"/>
      <c r="R166" s="77"/>
      <c r="S166" s="77"/>
    </row>
    <row r="167" spans="1:19" ht="15.75" hidden="1" thickBot="1" x14ac:dyDescent="0.3">
      <c r="B167" s="187"/>
      <c r="C167" s="188"/>
      <c r="D167" s="187"/>
      <c r="E167" s="189"/>
      <c r="F167" s="190"/>
      <c r="G167" s="191" t="str">
        <f t="shared" ref="G167" si="61">IF(F167="","",E167*F167)</f>
        <v/>
      </c>
      <c r="H167" s="189"/>
      <c r="I167" s="192" t="e">
        <f t="shared" ref="I167" si="62">G167+H167</f>
        <v>#VALUE!</v>
      </c>
      <c r="K167" s="1"/>
      <c r="L167" s="1"/>
      <c r="M167" s="1"/>
      <c r="N167" s="1"/>
      <c r="P167" s="77"/>
      <c r="Q167" s="77"/>
      <c r="R167" s="77"/>
      <c r="S167" s="77"/>
    </row>
    <row r="168" spans="1:19" ht="16.5" thickTop="1" thickBot="1" x14ac:dyDescent="0.3">
      <c r="B168" s="186" t="s">
        <v>201</v>
      </c>
      <c r="C168" s="185" t="s">
        <v>197</v>
      </c>
      <c r="D168" s="184"/>
      <c r="E168" s="181">
        <f>E169+E170</f>
        <v>0</v>
      </c>
      <c r="F168" s="183">
        <v>1</v>
      </c>
      <c r="G168" s="182"/>
      <c r="H168" s="181">
        <f>H169+H170</f>
        <v>0</v>
      </c>
      <c r="I168" s="180"/>
      <c r="K168" s="1"/>
      <c r="L168" s="1"/>
      <c r="M168" s="1"/>
      <c r="N168" s="1"/>
      <c r="P168" s="77"/>
      <c r="Q168" s="77"/>
      <c r="R168" s="77"/>
      <c r="S168" s="77"/>
    </row>
    <row r="169" spans="1:19" ht="16.5" thickTop="1" thickBot="1" x14ac:dyDescent="0.3">
      <c r="B169" s="169" t="s">
        <v>202</v>
      </c>
      <c r="C169" s="170" t="s">
        <v>204</v>
      </c>
      <c r="D169" s="193"/>
      <c r="E169" s="196">
        <f>H5</f>
        <v>0</v>
      </c>
      <c r="F169" s="197">
        <v>1</v>
      </c>
      <c r="G169" s="198"/>
      <c r="H169" s="199">
        <f>IF(F169="","",E169*F169)</f>
        <v>0</v>
      </c>
      <c r="I169" s="200"/>
      <c r="K169" s="1"/>
      <c r="L169" s="1"/>
      <c r="M169" s="1"/>
      <c r="N169" s="1"/>
      <c r="P169" s="77"/>
      <c r="Q169" s="77"/>
      <c r="R169" s="77"/>
      <c r="S169" s="77"/>
    </row>
    <row r="170" spans="1:19" ht="16.5" thickTop="1" thickBot="1" x14ac:dyDescent="0.3">
      <c r="B170" s="167" t="s">
        <v>203</v>
      </c>
      <c r="C170" s="120" t="s">
        <v>205</v>
      </c>
      <c r="D170" s="194"/>
      <c r="E170" s="195">
        <f>H132</f>
        <v>0</v>
      </c>
      <c r="F170" s="201">
        <v>1</v>
      </c>
      <c r="G170" s="198"/>
      <c r="H170" s="199">
        <f>IF(F170="","",E170*F170)</f>
        <v>0</v>
      </c>
      <c r="I170" s="200"/>
      <c r="K170" s="1"/>
      <c r="L170" s="1"/>
      <c r="M170" s="1"/>
      <c r="N170" s="1"/>
      <c r="P170" s="77"/>
      <c r="Q170" s="77"/>
      <c r="R170" s="77"/>
      <c r="S170" s="77"/>
    </row>
    <row r="171" spans="1:19" ht="16.5" thickTop="1" thickBot="1" x14ac:dyDescent="0.3">
      <c r="A171" s="7"/>
      <c r="B171" s="171" t="s">
        <v>51</v>
      </c>
      <c r="C171" s="172" t="s">
        <v>35</v>
      </c>
      <c r="D171" s="172"/>
      <c r="E171" s="172"/>
      <c r="F171" s="177"/>
      <c r="G171" s="65">
        <f>E171*F171</f>
        <v>0</v>
      </c>
      <c r="H171" s="90"/>
      <c r="I171" s="64">
        <f>G171+H171</f>
        <v>0</v>
      </c>
      <c r="K171" s="1"/>
      <c r="L171" s="1"/>
      <c r="M171" s="1"/>
      <c r="N171" s="1"/>
      <c r="P171" s="77"/>
      <c r="Q171" s="77"/>
      <c r="R171" s="77"/>
      <c r="S171" s="77"/>
    </row>
    <row r="172" spans="1:19" ht="15.75" thickTop="1" x14ac:dyDescent="0.25">
      <c r="D172" s="3"/>
      <c r="E172" s="33"/>
      <c r="F172" s="34"/>
      <c r="G172" s="33"/>
      <c r="H172" s="33"/>
      <c r="I172" s="33"/>
    </row>
    <row r="173" spans="1:19" x14ac:dyDescent="0.25">
      <c r="D173" s="3"/>
      <c r="E173" s="33"/>
      <c r="F173" s="34"/>
      <c r="G173" s="33"/>
      <c r="H173" s="33"/>
      <c r="I173" s="33"/>
    </row>
    <row r="174" spans="1:19" x14ac:dyDescent="0.25">
      <c r="D174" s="3"/>
      <c r="E174" s="33"/>
      <c r="F174" s="34"/>
      <c r="G174" s="33"/>
      <c r="H174" s="33"/>
      <c r="I174" s="33"/>
    </row>
    <row r="175" spans="1:19" x14ac:dyDescent="0.25">
      <c r="D175" s="3"/>
      <c r="E175" s="33"/>
      <c r="F175" s="34"/>
      <c r="G175" s="33"/>
      <c r="H175" s="33"/>
      <c r="I175" s="33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G171:I171" name="Oblast4"/>
    <protectedRange sqref="B45:H48 B9:I11 B14:I16 B20:I22 B27:I30 B33:I36 B39:I42" name="Oblast1"/>
    <protectedRange sqref="B80:I80 B95:I95 B106:I106 I78 B81:H82 B52:I55 B58:I61 B65:I67 B72:I74 I81:I83 B85:I87 B90:I92 B96:H97 I96:I98 B100:I102 B107:H109 I107:I111 B113:I116" name="Oblast2"/>
    <protectedRange sqref="B159:I159 B161:H161 B160 D160:H160 B119:I119 C168:I170 B121:I123 B128:I130 B136:I138 B143:I145 B149:I151 B154:I156 I160:I161 B164:I167" name="Oblast3"/>
  </protectedRanges>
  <mergeCells count="30">
    <mergeCell ref="A12:A13"/>
    <mergeCell ref="A18:A19"/>
    <mergeCell ref="A24:A25"/>
    <mergeCell ref="A93:A94"/>
    <mergeCell ref="A98:A99"/>
    <mergeCell ref="A76:A77"/>
    <mergeCell ref="A78:A79"/>
    <mergeCell ref="A83:A84"/>
    <mergeCell ref="A69:A70"/>
    <mergeCell ref="A37:A38"/>
    <mergeCell ref="A43:A44"/>
    <mergeCell ref="A49:A50"/>
    <mergeCell ref="A56:A57"/>
    <mergeCell ref="A62:A63"/>
    <mergeCell ref="D1:I1"/>
    <mergeCell ref="A152:A153"/>
    <mergeCell ref="A157:A158"/>
    <mergeCell ref="A162:A163"/>
    <mergeCell ref="A131:A132"/>
    <mergeCell ref="A134:A135"/>
    <mergeCell ref="A139:A140"/>
    <mergeCell ref="A141:A142"/>
    <mergeCell ref="A146:A147"/>
    <mergeCell ref="A111:A112"/>
    <mergeCell ref="A117:A118"/>
    <mergeCell ref="A119:A120"/>
    <mergeCell ref="A124:A125"/>
    <mergeCell ref="A126:A127"/>
    <mergeCell ref="A104:A105"/>
    <mergeCell ref="A31:A32"/>
  </mergeCells>
  <phoneticPr fontId="3" type="noConversion"/>
  <conditionalFormatting sqref="L3">
    <cfRule type="expression" dxfId="3" priority="3">
      <formula>$K$4=0</formula>
    </cfRule>
    <cfRule type="cellIs" dxfId="2" priority="4" operator="greaterThan">
      <formula>0.2</formula>
    </cfRule>
  </conditionalFormatting>
  <conditionalFormatting sqref="Q3">
    <cfRule type="expression" dxfId="1" priority="1">
      <formula>$K$4=0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60"/>
  <sheetViews>
    <sheetView tabSelected="1" zoomScaleNormal="100" workbookViewId="0">
      <selection activeCell="H10" sqref="H10"/>
    </sheetView>
  </sheetViews>
  <sheetFormatPr defaultRowHeight="15" x14ac:dyDescent="0.25"/>
  <cols>
    <col min="1" max="1" width="15" style="3" customWidth="1"/>
    <col min="2" max="2" width="66.42578125" customWidth="1"/>
    <col min="3" max="4" width="20.85546875" style="5" customWidth="1"/>
    <col min="5" max="242" width="15" customWidth="1"/>
  </cols>
  <sheetData>
    <row r="1" spans="1:4" x14ac:dyDescent="0.25">
      <c r="A1" s="2" t="s">
        <v>0</v>
      </c>
      <c r="B1" s="9" t="s">
        <v>1</v>
      </c>
      <c r="C1" s="29" t="s">
        <v>207</v>
      </c>
      <c r="D1" s="29" t="s">
        <v>199</v>
      </c>
    </row>
    <row r="2" spans="1:4" x14ac:dyDescent="0.25">
      <c r="A2" s="10" t="s">
        <v>2</v>
      </c>
      <c r="B2" s="42" t="s">
        <v>208</v>
      </c>
      <c r="C2" s="72">
        <f>IFERROR(VLOOKUP(A2,podrobný!B:I,8,0),0)</f>
        <v>0</v>
      </c>
      <c r="D2" s="72">
        <f>IFERROR(VLOOKUP(A2,podrobný!B:I,8,0),0)</f>
        <v>0</v>
      </c>
    </row>
    <row r="3" spans="1:4" x14ac:dyDescent="0.25">
      <c r="A3" s="11" t="s">
        <v>4</v>
      </c>
      <c r="B3" s="12" t="s">
        <v>209</v>
      </c>
      <c r="C3" s="81">
        <f>IFERROR(VLOOKUP(A3,podrobný!B:I,8,0),0)</f>
        <v>0</v>
      </c>
      <c r="D3" s="81">
        <f>IFERROR(VLOOKUP(A3,podrobný!B:I,8,0),0)</f>
        <v>0</v>
      </c>
    </row>
    <row r="4" spans="1:4" x14ac:dyDescent="0.25">
      <c r="A4" s="13" t="s">
        <v>6</v>
      </c>
      <c r="B4" s="14" t="s">
        <v>52</v>
      </c>
      <c r="C4" s="73">
        <f>IFERROR(VLOOKUP(A4,podrobný!B:G,6,0),0)</f>
        <v>0</v>
      </c>
      <c r="D4" s="73">
        <f>IFERROR(VLOOKUP(A4,podrobný!B:I,8,0),0)</f>
        <v>0</v>
      </c>
    </row>
    <row r="5" spans="1:4" x14ac:dyDescent="0.25">
      <c r="A5" s="15" t="s">
        <v>7</v>
      </c>
      <c r="B5" s="16" t="s">
        <v>162</v>
      </c>
      <c r="C5" s="83">
        <f>IFERROR(VLOOKUP(A5,podrobný!B:G,6,0),0)</f>
        <v>0</v>
      </c>
      <c r="D5" s="83">
        <f>IFERROR(VLOOKUP(A5,podrobný!B:I,8,0),0)</f>
        <v>0</v>
      </c>
    </row>
    <row r="6" spans="1:4" x14ac:dyDescent="0.25">
      <c r="A6" s="17" t="s">
        <v>8</v>
      </c>
      <c r="B6" s="18" t="s">
        <v>163</v>
      </c>
      <c r="C6" s="84">
        <f>IFERROR(VLOOKUP(A6,podrobný!B:G,6,0),0)</f>
        <v>0</v>
      </c>
      <c r="D6" s="84">
        <f>IFERROR(VLOOKUP(A6,podrobný!B:I,8,0),0)</f>
        <v>0</v>
      </c>
    </row>
    <row r="7" spans="1:4" x14ac:dyDescent="0.25">
      <c r="A7" s="19" t="s">
        <v>71</v>
      </c>
      <c r="B7" s="20" t="s">
        <v>31</v>
      </c>
      <c r="C7" s="82">
        <f>IFERROR(VLOOKUP(A7,podrobný!B:G,6,0),0)</f>
        <v>0</v>
      </c>
      <c r="D7" s="82">
        <f>IFERROR(VLOOKUP(A7,podrobný!B:I,8,0),0)</f>
        <v>0</v>
      </c>
    </row>
    <row r="8" spans="1:4" x14ac:dyDescent="0.25">
      <c r="A8" s="19" t="s">
        <v>72</v>
      </c>
      <c r="B8" s="20" t="s">
        <v>32</v>
      </c>
      <c r="C8" s="82">
        <f>IFERROR(VLOOKUP(A8,podrobný!B:G,6,0),0)</f>
        <v>0</v>
      </c>
      <c r="D8" s="82">
        <f>IFERROR(VLOOKUP(A8,podrobný!B:I,8,0),0)</f>
        <v>0</v>
      </c>
    </row>
    <row r="9" spans="1:4" x14ac:dyDescent="0.25">
      <c r="A9" s="19" t="s">
        <v>73</v>
      </c>
      <c r="B9" s="21" t="s">
        <v>33</v>
      </c>
      <c r="C9" s="82">
        <f>IFERROR(VLOOKUP(A9,podrobný!B:G,6,0),0)</f>
        <v>0</v>
      </c>
      <c r="D9" s="82">
        <f>IFERROR(VLOOKUP(A9,podrobný!B:I,8,0),0)</f>
        <v>0</v>
      </c>
    </row>
    <row r="10" spans="1:4" x14ac:dyDescent="0.25">
      <c r="A10" s="19" t="s">
        <v>92</v>
      </c>
      <c r="B10" s="20" t="s">
        <v>41</v>
      </c>
      <c r="C10" s="82">
        <f>IFERROR(VLOOKUP(A10,podrobný!B:G,6,0),0)</f>
        <v>0</v>
      </c>
      <c r="D10" s="82">
        <f>IFERROR(VLOOKUP(A10,podrobný!B:I,8,0),0)</f>
        <v>0</v>
      </c>
    </row>
    <row r="11" spans="1:4" x14ac:dyDescent="0.25">
      <c r="A11" s="19" t="s">
        <v>93</v>
      </c>
      <c r="B11" s="20" t="s">
        <v>42</v>
      </c>
      <c r="C11" s="82">
        <f>IFERROR(VLOOKUP(A11,podrobný!B:G,6,0),0)</f>
        <v>0</v>
      </c>
      <c r="D11" s="82">
        <f>IFERROR(VLOOKUP(A11,podrobný!B:I,8,0),0)</f>
        <v>0</v>
      </c>
    </row>
    <row r="12" spans="1:4" x14ac:dyDescent="0.25">
      <c r="A12" s="15" t="s">
        <v>9</v>
      </c>
      <c r="B12" s="16" t="s">
        <v>164</v>
      </c>
      <c r="C12" s="83">
        <f>IFERROR(VLOOKUP(A12,podrobný!B:G,6,0),0)</f>
        <v>0</v>
      </c>
      <c r="D12" s="83">
        <f>IFERROR(VLOOKUP(A12,podrobný!B:I,8,0),0)</f>
        <v>0</v>
      </c>
    </row>
    <row r="13" spans="1:4" x14ac:dyDescent="0.25">
      <c r="A13" s="19" t="s">
        <v>74</v>
      </c>
      <c r="B13" s="1" t="s">
        <v>19</v>
      </c>
      <c r="C13" s="82">
        <f>IFERROR(VLOOKUP(A13,podrobný!B:G,6,0),0)</f>
        <v>0</v>
      </c>
      <c r="D13" s="82">
        <f>IFERROR(VLOOKUP(A13,podrobný!B:I,8,0),0)</f>
        <v>0</v>
      </c>
    </row>
    <row r="14" spans="1:4" x14ac:dyDescent="0.25">
      <c r="A14" s="19" t="s">
        <v>75</v>
      </c>
      <c r="B14" s="4" t="s">
        <v>20</v>
      </c>
      <c r="C14" s="82">
        <f>IFERROR(VLOOKUP(A14,podrobný!B:G,6,0),0)</f>
        <v>0</v>
      </c>
      <c r="D14" s="82">
        <f>IFERROR(VLOOKUP(A14,podrobný!B:I,8,0),0)</f>
        <v>0</v>
      </c>
    </row>
    <row r="15" spans="1:4" x14ac:dyDescent="0.25">
      <c r="A15" s="19" t="s">
        <v>76</v>
      </c>
      <c r="B15" s="20" t="s">
        <v>38</v>
      </c>
      <c r="C15" s="82">
        <f>IFERROR(VLOOKUP(A15,podrobný!B:G,6,0),0)</f>
        <v>0</v>
      </c>
      <c r="D15" s="82">
        <f>IFERROR(VLOOKUP(A15,podrobný!B:I,8,0),0)</f>
        <v>0</v>
      </c>
    </row>
    <row r="16" spans="1:4" x14ac:dyDescent="0.25">
      <c r="A16" s="19" t="s">
        <v>77</v>
      </c>
      <c r="B16" s="21" t="s">
        <v>39</v>
      </c>
      <c r="C16" s="82">
        <f>IFERROR(VLOOKUP(A16,podrobný!B:G,6,0),0)</f>
        <v>0</v>
      </c>
      <c r="D16" s="82">
        <f>IFERROR(VLOOKUP(A16,podrobný!B:I,8,0),0)</f>
        <v>0</v>
      </c>
    </row>
    <row r="17" spans="1:4" ht="30" x14ac:dyDescent="0.25">
      <c r="A17" s="15" t="s">
        <v>10</v>
      </c>
      <c r="B17" s="22" t="s">
        <v>165</v>
      </c>
      <c r="C17" s="83">
        <f>IFERROR(VLOOKUP(A17,podrobný!B:G,6,0),0)</f>
        <v>0</v>
      </c>
      <c r="D17" s="83">
        <f>IFERROR(VLOOKUP(A17,podrobný!B:I,8,0),0)</f>
        <v>0</v>
      </c>
    </row>
    <row r="18" spans="1:4" x14ac:dyDescent="0.25">
      <c r="A18" s="19" t="s">
        <v>78</v>
      </c>
      <c r="B18" s="20" t="s">
        <v>36</v>
      </c>
      <c r="C18" s="82">
        <f>IFERROR(VLOOKUP(A18,podrobný!B:G,6,0),0)</f>
        <v>0</v>
      </c>
      <c r="D18" s="82">
        <f>IFERROR(VLOOKUP(A18,podrobný!B:I,8,0),0)</f>
        <v>0</v>
      </c>
    </row>
    <row r="19" spans="1:4" x14ac:dyDescent="0.25">
      <c r="A19" s="19" t="s">
        <v>79</v>
      </c>
      <c r="B19" s="20" t="s">
        <v>37</v>
      </c>
      <c r="C19" s="82">
        <f>IFERROR(VLOOKUP(A19,podrobný!B:G,6,0),0)</f>
        <v>0</v>
      </c>
      <c r="D19" s="82">
        <f>IFERROR(VLOOKUP(A19,podrobný!B:I,8,0),0)</f>
        <v>0</v>
      </c>
    </row>
    <row r="20" spans="1:4" x14ac:dyDescent="0.25">
      <c r="A20" s="15" t="s">
        <v>11</v>
      </c>
      <c r="B20" s="22" t="s">
        <v>195</v>
      </c>
      <c r="C20" s="83">
        <f>IFERROR(VLOOKUP(A20,podrobný!B:G,6,0),0)</f>
        <v>0</v>
      </c>
      <c r="D20" s="83">
        <f>IFERROR(VLOOKUP(A20,podrobný!B:I,8,0),0)</f>
        <v>0</v>
      </c>
    </row>
    <row r="21" spans="1:4" x14ac:dyDescent="0.25">
      <c r="A21" s="19" t="s">
        <v>12</v>
      </c>
      <c r="B21" s="23" t="s">
        <v>193</v>
      </c>
      <c r="C21" s="82">
        <f>IFERROR(VLOOKUP(A21,podrobný!B:G,6,0),0)</f>
        <v>0</v>
      </c>
      <c r="D21" s="82">
        <f>IFERROR(VLOOKUP(A21,podrobný!B:I,8,0),0)</f>
        <v>0</v>
      </c>
    </row>
    <row r="22" spans="1:4" x14ac:dyDescent="0.25">
      <c r="A22" s="19" t="s">
        <v>14</v>
      </c>
      <c r="B22" s="23" t="s">
        <v>194</v>
      </c>
      <c r="C22" s="82">
        <f>IFERROR(VLOOKUP(A22,podrobný!B:G,6,0),0)</f>
        <v>0</v>
      </c>
      <c r="D22" s="82">
        <f>IFERROR(VLOOKUP(A22,podrobný!B:I,8,0),0)</f>
        <v>0</v>
      </c>
    </row>
    <row r="23" spans="1:4" x14ac:dyDescent="0.25">
      <c r="A23" s="15" t="s">
        <v>17</v>
      </c>
      <c r="B23" s="16" t="s">
        <v>166</v>
      </c>
      <c r="C23" s="83">
        <f>IFERROR(VLOOKUP(A23,podrobný!B:G,6,0),0)</f>
        <v>0</v>
      </c>
      <c r="D23" s="83">
        <f>IFERROR(VLOOKUP(A23,podrobný!B:I,8,0),0)</f>
        <v>0</v>
      </c>
    </row>
    <row r="24" spans="1:4" x14ac:dyDescent="0.25">
      <c r="A24" s="19" t="s">
        <v>43</v>
      </c>
      <c r="B24" s="1" t="s">
        <v>21</v>
      </c>
      <c r="C24" s="82">
        <f>IFERROR(VLOOKUP(A24,podrobný!B:G,6,0),0)</f>
        <v>0</v>
      </c>
      <c r="D24" s="82">
        <f>IFERROR(VLOOKUP(A24,podrobný!B:I,8,0),0)</f>
        <v>0</v>
      </c>
    </row>
    <row r="25" spans="1:4" x14ac:dyDescent="0.25">
      <c r="A25" s="19" t="s">
        <v>44</v>
      </c>
      <c r="B25" s="4" t="s">
        <v>22</v>
      </c>
      <c r="C25" s="82">
        <f>IFERROR(VLOOKUP(A25,podrobný!B:G,6,0),0)</f>
        <v>0</v>
      </c>
      <c r="D25" s="82">
        <f>IFERROR(VLOOKUP(A25,podrobný!B:I,8,0),0)</f>
        <v>0</v>
      </c>
    </row>
    <row r="26" spans="1:4" x14ac:dyDescent="0.25">
      <c r="A26" s="15" t="s">
        <v>45</v>
      </c>
      <c r="B26" s="16" t="s">
        <v>167</v>
      </c>
      <c r="C26" s="83">
        <f>IFERROR(VLOOKUP(A26,podrobný!B:G,6,0),0)</f>
        <v>0</v>
      </c>
      <c r="D26" s="83">
        <f>IFERROR(VLOOKUP(A26,podrobný!B:I,8,0),0)</f>
        <v>0</v>
      </c>
    </row>
    <row r="27" spans="1:4" x14ac:dyDescent="0.25">
      <c r="A27" s="19" t="s">
        <v>46</v>
      </c>
      <c r="B27" s="20" t="s">
        <v>68</v>
      </c>
      <c r="C27" s="82">
        <f>IFERROR(VLOOKUP(A27,podrobný!B:G,6,0),0)</f>
        <v>0</v>
      </c>
      <c r="D27" s="82">
        <f>IFERROR(VLOOKUP(A27,podrobný!B:I,8,0),0)</f>
        <v>0</v>
      </c>
    </row>
    <row r="28" spans="1:4" x14ac:dyDescent="0.25">
      <c r="A28" s="19" t="s">
        <v>47</v>
      </c>
      <c r="B28" s="20" t="s">
        <v>34</v>
      </c>
      <c r="C28" s="82">
        <f>IFERROR(VLOOKUP(A28,podrobný!B:G,6,0),0)</f>
        <v>0</v>
      </c>
      <c r="D28" s="82">
        <f>IFERROR(VLOOKUP(A28,podrobný!B:I,8,0),0)</f>
        <v>0</v>
      </c>
    </row>
    <row r="29" spans="1:4" x14ac:dyDescent="0.25">
      <c r="A29" s="19" t="s">
        <v>80</v>
      </c>
      <c r="B29" s="20" t="s">
        <v>40</v>
      </c>
      <c r="C29" s="82">
        <f>IFERROR(VLOOKUP(A29,podrobný!B:G,6,0),0)</f>
        <v>0</v>
      </c>
      <c r="D29" s="82">
        <f>IFERROR(VLOOKUP(A29,podrobný!B:I,8,0),0)</f>
        <v>0</v>
      </c>
    </row>
    <row r="30" spans="1:4" x14ac:dyDescent="0.25">
      <c r="A30" s="19" t="s">
        <v>81</v>
      </c>
      <c r="B30" s="20" t="s">
        <v>87</v>
      </c>
      <c r="C30" s="82">
        <f>IFERROR(VLOOKUP(A30,podrobný!B:G,6,0),0)</f>
        <v>0</v>
      </c>
      <c r="D30" s="82">
        <f>IFERROR(VLOOKUP(A30,podrobný!B:I,8,0),0)</f>
        <v>0</v>
      </c>
    </row>
    <row r="31" spans="1:4" x14ac:dyDescent="0.25">
      <c r="A31" s="19" t="s">
        <v>94</v>
      </c>
      <c r="B31" s="20" t="s">
        <v>69</v>
      </c>
      <c r="C31" s="82">
        <f>IFERROR(VLOOKUP(A31,podrobný!B:G,6,0),0)</f>
        <v>0</v>
      </c>
      <c r="D31" s="82">
        <f>IFERROR(VLOOKUP(A31,podrobný!B:I,8,0),0)</f>
        <v>0</v>
      </c>
    </row>
    <row r="32" spans="1:4" x14ac:dyDescent="0.25">
      <c r="A32" s="19" t="s">
        <v>82</v>
      </c>
      <c r="B32" s="20" t="s">
        <v>70</v>
      </c>
      <c r="C32" s="82">
        <f>IFERROR(VLOOKUP(A32,podrobný!B:G,6,0),0)</f>
        <v>0</v>
      </c>
      <c r="D32" s="82">
        <f>IFERROR(VLOOKUP(A32,podrobný!B:I,8,0),0)</f>
        <v>0</v>
      </c>
    </row>
    <row r="33" spans="1:4" x14ac:dyDescent="0.25">
      <c r="A33" s="19" t="s">
        <v>83</v>
      </c>
      <c r="B33" s="21" t="s">
        <v>88</v>
      </c>
      <c r="C33" s="82">
        <f>IFERROR(VLOOKUP(A33,podrobný!B:G,6,0),0)</f>
        <v>0</v>
      </c>
      <c r="D33" s="82">
        <f>IFERROR(VLOOKUP(A33,podrobný!B:I,8,0),0)</f>
        <v>0</v>
      </c>
    </row>
    <row r="34" spans="1:4" x14ac:dyDescent="0.25">
      <c r="A34" s="19" t="s">
        <v>84</v>
      </c>
      <c r="B34" s="21" t="s">
        <v>89</v>
      </c>
      <c r="C34" s="82">
        <f>IFERROR(VLOOKUP(A34,podrobný!B:G,6,0),0)</f>
        <v>0</v>
      </c>
      <c r="D34" s="82">
        <f>IFERROR(VLOOKUP(A34,podrobný!B:I,8,0),0)</f>
        <v>0</v>
      </c>
    </row>
    <row r="35" spans="1:4" x14ac:dyDescent="0.25">
      <c r="A35" s="19" t="s">
        <v>85</v>
      </c>
      <c r="B35" s="21" t="s">
        <v>90</v>
      </c>
      <c r="C35" s="82">
        <f>IFERROR(VLOOKUP(A35,podrobný!B:G,6,0),0)</f>
        <v>0</v>
      </c>
      <c r="D35" s="82">
        <f>IFERROR(VLOOKUP(A35,podrobný!B:I,8,0),0)</f>
        <v>0</v>
      </c>
    </row>
    <row r="36" spans="1:4" x14ac:dyDescent="0.25">
      <c r="A36" s="19" t="s">
        <v>86</v>
      </c>
      <c r="B36" s="21" t="s">
        <v>91</v>
      </c>
      <c r="C36" s="82">
        <f>IFERROR(VLOOKUP(A36,podrobný!B:G,6,0),0)</f>
        <v>0</v>
      </c>
      <c r="D36" s="82">
        <f>IFERROR(VLOOKUP(A36,podrobný!B:I,8,0),0)</f>
        <v>0</v>
      </c>
    </row>
    <row r="37" spans="1:4" ht="30" x14ac:dyDescent="0.25">
      <c r="A37" s="15" t="s">
        <v>48</v>
      </c>
      <c r="B37" s="22" t="s">
        <v>168</v>
      </c>
      <c r="C37" s="83">
        <f>IFERROR(VLOOKUP(A37,podrobný!B:G,6,0),0)</f>
        <v>0</v>
      </c>
      <c r="D37" s="83">
        <f>IFERROR(VLOOKUP(A37,podrobný!B:I,8,0),0)</f>
        <v>0</v>
      </c>
    </row>
    <row r="38" spans="1:4" x14ac:dyDescent="0.25">
      <c r="A38" s="19" t="s">
        <v>49</v>
      </c>
      <c r="B38" s="1" t="s">
        <v>23</v>
      </c>
      <c r="C38" s="82">
        <f>IFERROR(VLOOKUP(A38,podrobný!B:G,6,0),0)</f>
        <v>0</v>
      </c>
      <c r="D38" s="82">
        <f>IFERROR(VLOOKUP(A38,podrobný!B:I,8,0),0)</f>
        <v>0</v>
      </c>
    </row>
    <row r="39" spans="1:4" x14ac:dyDescent="0.25">
      <c r="A39" s="19" t="s">
        <v>50</v>
      </c>
      <c r="B39" s="1" t="s">
        <v>24</v>
      </c>
      <c r="C39" s="82">
        <f>IFERROR(VLOOKUP(A39,podrobný!B:G,6,0),0)</f>
        <v>0</v>
      </c>
      <c r="D39" s="82">
        <f>IFERROR(VLOOKUP(A39,podrobný!B:I,8,0),0)</f>
        <v>0</v>
      </c>
    </row>
    <row r="40" spans="1:4" ht="30" x14ac:dyDescent="0.25">
      <c r="A40" s="15" t="s">
        <v>53</v>
      </c>
      <c r="B40" s="24" t="s">
        <v>169</v>
      </c>
      <c r="C40" s="83">
        <f>IFERROR(VLOOKUP(A40,podrobný!B:G,6,0),0)</f>
        <v>0</v>
      </c>
      <c r="D40" s="83">
        <f>IFERROR(VLOOKUP(A40,podrobný!B:I,8,0),0)</f>
        <v>0</v>
      </c>
    </row>
    <row r="41" spans="1:4" x14ac:dyDescent="0.25">
      <c r="A41" s="19" t="s">
        <v>54</v>
      </c>
      <c r="B41" s="1" t="s">
        <v>25</v>
      </c>
      <c r="C41" s="82">
        <f>IFERROR(VLOOKUP(A41,podrobný!B:G,6,0),0)</f>
        <v>0</v>
      </c>
      <c r="D41" s="82">
        <f>IFERROR(VLOOKUP(A41,podrobný!B:I,8,0),0)</f>
        <v>0</v>
      </c>
    </row>
    <row r="42" spans="1:4" x14ac:dyDescent="0.25">
      <c r="A42" s="19" t="s">
        <v>55</v>
      </c>
      <c r="B42" s="1" t="s">
        <v>26</v>
      </c>
      <c r="C42" s="82">
        <f>IFERROR(VLOOKUP(A42,podrobný!B:G,6,0),0)</f>
        <v>0</v>
      </c>
      <c r="D42" s="82">
        <f>IFERROR(VLOOKUP(A42,podrobný!B:I,8,0),0)</f>
        <v>0</v>
      </c>
    </row>
    <row r="43" spans="1:4" x14ac:dyDescent="0.25">
      <c r="A43" s="25" t="s">
        <v>56</v>
      </c>
      <c r="B43" s="43" t="s">
        <v>170</v>
      </c>
      <c r="C43" s="73">
        <f>IFERROR(VLOOKUP(A43,podrobný!B:G,6,0),0)</f>
        <v>0</v>
      </c>
      <c r="D43" s="73">
        <f>IFERROR(VLOOKUP(A43,podrobný!B:I,8,0),0)</f>
        <v>0</v>
      </c>
    </row>
    <row r="44" spans="1:4" x14ac:dyDescent="0.25">
      <c r="A44" s="26" t="s">
        <v>57</v>
      </c>
      <c r="B44" s="16" t="s">
        <v>171</v>
      </c>
      <c r="C44" s="83">
        <f>IFERROR(VLOOKUP(A44,podrobný!B:G,6,0),0)</f>
        <v>0</v>
      </c>
      <c r="D44" s="83">
        <f>IFERROR(VLOOKUP(A44,podrobný!B:I,8,0),0)</f>
        <v>0</v>
      </c>
    </row>
    <row r="45" spans="1:4" x14ac:dyDescent="0.25">
      <c r="A45" s="19" t="s">
        <v>60</v>
      </c>
      <c r="B45" s="1" t="s">
        <v>27</v>
      </c>
      <c r="C45" s="82">
        <f>IFERROR(VLOOKUP(A45,podrobný!B:G,6,0),0)</f>
        <v>0</v>
      </c>
      <c r="D45" s="82">
        <f>IFERROR(VLOOKUP(A45,podrobný!B:I,8,0),0)</f>
        <v>0</v>
      </c>
    </row>
    <row r="46" spans="1:4" x14ac:dyDescent="0.25">
      <c r="A46" s="19" t="s">
        <v>61</v>
      </c>
      <c r="B46" s="1" t="s">
        <v>28</v>
      </c>
      <c r="C46" s="82">
        <f>IFERROR(VLOOKUP(A46,podrobný!B:G,6,0),0)</f>
        <v>0</v>
      </c>
      <c r="D46" s="82">
        <f>IFERROR(VLOOKUP(A46,podrobný!B:I,8,0),0)</f>
        <v>0</v>
      </c>
    </row>
    <row r="47" spans="1:4" x14ac:dyDescent="0.25">
      <c r="A47" s="26" t="s">
        <v>58</v>
      </c>
      <c r="B47" s="16" t="s">
        <v>172</v>
      </c>
      <c r="C47" s="83">
        <f>IFERROR(VLOOKUP(A47,podrobný!B:G,6,0),0)</f>
        <v>0</v>
      </c>
      <c r="D47" s="83">
        <f>IFERROR(VLOOKUP(A47,podrobný!B:I,8,0),0)</f>
        <v>0</v>
      </c>
    </row>
    <row r="48" spans="1:4" x14ac:dyDescent="0.25">
      <c r="A48" s="19" t="s">
        <v>62</v>
      </c>
      <c r="B48" s="1" t="s">
        <v>29</v>
      </c>
      <c r="C48" s="82">
        <f>IFERROR(VLOOKUP(A48,podrobný!B:G,6,0),0)</f>
        <v>0</v>
      </c>
      <c r="D48" s="82">
        <f>IFERROR(VLOOKUP(A48,podrobný!B:I,8,0),0)</f>
        <v>0</v>
      </c>
    </row>
    <row r="49" spans="1:4" x14ac:dyDescent="0.25">
      <c r="A49" s="19" t="s">
        <v>63</v>
      </c>
      <c r="B49" s="1" t="s">
        <v>30</v>
      </c>
      <c r="C49" s="82">
        <f>IFERROR(VLOOKUP(A49,podrobný!B:G,6,0),0)</f>
        <v>0</v>
      </c>
      <c r="D49" s="82">
        <f>IFERROR(VLOOKUP(A49,podrobný!B:I,8,0),0)</f>
        <v>0</v>
      </c>
    </row>
    <row r="50" spans="1:4" x14ac:dyDescent="0.25">
      <c r="A50" s="26" t="s">
        <v>59</v>
      </c>
      <c r="B50" s="16" t="s">
        <v>173</v>
      </c>
      <c r="C50" s="83">
        <f>IFERROR(VLOOKUP(A50,podrobný!B:G,6,0),0)</f>
        <v>0</v>
      </c>
      <c r="D50" s="83">
        <f>IFERROR(VLOOKUP(A50,podrobný!B:I,8,0),0)</f>
        <v>0</v>
      </c>
    </row>
    <row r="51" spans="1:4" x14ac:dyDescent="0.25">
      <c r="A51" s="19" t="s">
        <v>64</v>
      </c>
      <c r="B51" s="1" t="s">
        <v>13</v>
      </c>
      <c r="C51" s="82">
        <f>IFERROR(VLOOKUP(A51,podrobný!B:G,6,0),0)</f>
        <v>0</v>
      </c>
      <c r="D51" s="82">
        <f>IFERROR(VLOOKUP(A51,podrobný!B:I,8,0),0)</f>
        <v>0</v>
      </c>
    </row>
    <row r="52" spans="1:4" x14ac:dyDescent="0.25">
      <c r="A52" s="19" t="s">
        <v>65</v>
      </c>
      <c r="B52" s="1" t="s">
        <v>16</v>
      </c>
      <c r="C52" s="82">
        <f>IFERROR(VLOOKUP(A52,podrobný!B:G,6,0),0)</f>
        <v>0</v>
      </c>
      <c r="D52" s="82">
        <f>IFERROR(VLOOKUP(A52,podrobný!B:I,8,0),0)</f>
        <v>0</v>
      </c>
    </row>
    <row r="53" spans="1:4" x14ac:dyDescent="0.25">
      <c r="A53" s="19" t="s">
        <v>66</v>
      </c>
      <c r="B53" s="1" t="s">
        <v>15</v>
      </c>
      <c r="C53" s="82">
        <f>IFERROR(VLOOKUP(A53,podrobný!B:G,6,0),0)</f>
        <v>0</v>
      </c>
      <c r="D53" s="82">
        <f>IFERROR(VLOOKUP(A53,podrobný!B:I,8,0),0)</f>
        <v>0</v>
      </c>
    </row>
    <row r="54" spans="1:4" x14ac:dyDescent="0.25">
      <c r="A54" s="19" t="s">
        <v>67</v>
      </c>
      <c r="B54" s="1" t="s">
        <v>18</v>
      </c>
      <c r="C54" s="82">
        <f>IFERROR(VLOOKUP(A54,podrobný!B:G,6,0),0)</f>
        <v>0</v>
      </c>
      <c r="D54" s="82">
        <f>IFERROR(VLOOKUP(A54,podrobný!B:I,8,0),0)</f>
        <v>0</v>
      </c>
    </row>
    <row r="55" spans="1:4" x14ac:dyDescent="0.25">
      <c r="A55" s="27" t="s">
        <v>201</v>
      </c>
      <c r="B55" s="28" t="s">
        <v>197</v>
      </c>
      <c r="C55" s="73">
        <f>IFERROR(VLOOKUP(A55,podrobný!B:I,7,0),0)</f>
        <v>0</v>
      </c>
      <c r="D55" s="73"/>
    </row>
    <row r="56" spans="1:4" x14ac:dyDescent="0.25">
      <c r="A56" s="15" t="s">
        <v>202</v>
      </c>
      <c r="B56" s="85" t="s">
        <v>204</v>
      </c>
      <c r="C56" s="83">
        <f>IFERROR(VLOOKUP(A56,podrobný!B:I,7,0),0)</f>
        <v>0</v>
      </c>
      <c r="D56" s="83"/>
    </row>
    <row r="57" spans="1:4" x14ac:dyDescent="0.25">
      <c r="A57" s="15" t="s">
        <v>203</v>
      </c>
      <c r="B57" s="85" t="s">
        <v>205</v>
      </c>
      <c r="C57" s="83">
        <f>IFERROR(VLOOKUP(A57,podrobný!B:I,7,0),0)</f>
        <v>0</v>
      </c>
      <c r="D57" s="83"/>
    </row>
    <row r="58" spans="1:4" x14ac:dyDescent="0.25">
      <c r="A58" s="27" t="s">
        <v>51</v>
      </c>
      <c r="B58" s="28" t="s">
        <v>35</v>
      </c>
      <c r="C58" s="73">
        <f>IFERROR(VLOOKUP(A58,podrobný!B:G,6,0),0)</f>
        <v>0</v>
      </c>
      <c r="D58" s="73">
        <f>IFERROR(VLOOKUP(A58,podrobný!B:I,8,0),0)</f>
        <v>0</v>
      </c>
    </row>
    <row r="60" spans="1:4" x14ac:dyDescent="0.25">
      <c r="B60" s="40"/>
    </row>
  </sheetData>
  <sheetProtection formatCells="0" formatColumns="0" formatRows="0" insertColumns="0" insertRows="0" insertHyperlinks="0" deleteColumns="0" deleteRows="0" sort="0" autoFilter="0" pivotTables="0"/>
  <protectedRanges>
    <protectedRange sqref="B55:B57" name="Oblast3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2024-05-29T09:56:19Z</dcterms:modified>
</cp:coreProperties>
</file>