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600" yWindow="450" windowWidth="7110" windowHeight="4545" firstSheet="6" activeTab="6"/>
  </bookViews>
  <sheets>
    <sheet name="A (2)" sheetId="11" state="hidden" r:id="rId1"/>
    <sheet name="NUTS2 (2)" sheetId="15" state="hidden" r:id="rId2"/>
    <sheet name="NUTS3 (2)" sheetId="16" state="hidden" r:id="rId3"/>
    <sheet name="b (2)" sheetId="12" state="hidden" r:id="rId4"/>
    <sheet name="c (2)" sheetId="13" state="hidden" r:id="rId5"/>
    <sheet name="d (2)" sheetId="14" state="hidden" r:id="rId6"/>
    <sheet name="NUTS3" sheetId="26" r:id="rId7"/>
    <sheet name="d" sheetId="29" r:id="rId8"/>
  </sheets>
  <externalReferences>
    <externalReference r:id="rId9"/>
  </externalReferences>
  <definedNames>
    <definedName name="_xlnm.Print_Area" localSheetId="3">'b (2)'!$A$1:$I$64</definedName>
    <definedName name="_xlnm.Print_Area" localSheetId="7">d!$A$2:$L$128</definedName>
    <definedName name="_xlnm.Print_Area" localSheetId="5">'d (2)'!$A$1:$G$96</definedName>
  </definedNames>
  <calcPr calcId="145621"/>
</workbook>
</file>

<file path=xl/calcChain.xml><?xml version="1.0" encoding="utf-8"?>
<calcChain xmlns="http://schemas.openxmlformats.org/spreadsheetml/2006/main">
  <c r="I92" i="29" l="1"/>
  <c r="I124" i="29" l="1"/>
  <c r="I123" i="29" l="1"/>
  <c r="I122" i="29"/>
  <c r="I121" i="29"/>
  <c r="I120" i="29"/>
  <c r="I119" i="29"/>
  <c r="I118" i="29"/>
  <c r="I117" i="29"/>
  <c r="I116" i="29"/>
  <c r="I115" i="29"/>
  <c r="I114" i="29"/>
  <c r="I113" i="29"/>
  <c r="I112" i="29"/>
  <c r="I111" i="29"/>
  <c r="I110" i="29"/>
  <c r="I109" i="29"/>
  <c r="I108" i="29"/>
  <c r="I107" i="29"/>
  <c r="I106" i="29"/>
  <c r="I105" i="29"/>
  <c r="I104" i="29"/>
  <c r="I103" i="29"/>
  <c r="B129" i="29"/>
  <c r="B128" i="29"/>
  <c r="B127" i="29"/>
  <c r="B126" i="29"/>
  <c r="B125" i="29"/>
  <c r="B124" i="29"/>
  <c r="B123" i="29"/>
  <c r="B122" i="29"/>
  <c r="B121" i="29"/>
  <c r="B120" i="29"/>
  <c r="B119" i="29"/>
  <c r="B118" i="29" s="1"/>
  <c r="B117" i="29"/>
  <c r="B116" i="29"/>
  <c r="B115" i="29"/>
  <c r="B114" i="29"/>
  <c r="B113" i="29"/>
  <c r="B112" i="29"/>
  <c r="B111" i="29"/>
  <c r="B110" i="29"/>
  <c r="B109" i="29"/>
  <c r="B108" i="29"/>
  <c r="B107" i="29"/>
  <c r="B106" i="29"/>
  <c r="B105" i="29"/>
  <c r="B104" i="29"/>
  <c r="B103" i="29"/>
  <c r="I126" i="29" l="1"/>
  <c r="J124" i="29" s="1"/>
  <c r="E128" i="29"/>
  <c r="E129" i="29"/>
  <c r="J120" i="29"/>
  <c r="J118" i="29"/>
  <c r="J116" i="29"/>
  <c r="J114" i="29"/>
  <c r="J112" i="29"/>
  <c r="J110" i="29"/>
  <c r="J108" i="29"/>
  <c r="J106" i="29"/>
  <c r="J126" i="29"/>
  <c r="J123" i="29"/>
  <c r="J121" i="29"/>
  <c r="J117" i="29"/>
  <c r="J115" i="29"/>
  <c r="J113" i="29"/>
  <c r="J111" i="29"/>
  <c r="J109" i="29"/>
  <c r="J107" i="29"/>
  <c r="J105" i="29"/>
  <c r="J103" i="29"/>
  <c r="J104" i="29"/>
  <c r="J119" i="29"/>
  <c r="J122" i="29" l="1"/>
  <c r="B102" i="29"/>
  <c r="E102" i="29" l="1"/>
  <c r="E103" i="29"/>
  <c r="E105" i="29"/>
  <c r="E107" i="29"/>
  <c r="E109" i="29"/>
  <c r="E111" i="29"/>
  <c r="E113" i="29"/>
  <c r="E115" i="29"/>
  <c r="E117" i="29"/>
  <c r="E104" i="29"/>
  <c r="E106" i="29"/>
  <c r="E108" i="29"/>
  <c r="E110" i="29"/>
  <c r="E112" i="29"/>
  <c r="E114" i="29"/>
  <c r="E116" i="29"/>
  <c r="E118" i="29"/>
  <c r="E120" i="29"/>
  <c r="E122" i="29"/>
  <c r="E124" i="29"/>
  <c r="E126" i="29"/>
  <c r="E127" i="29" l="1"/>
  <c r="E125" i="29"/>
  <c r="E123" i="29"/>
  <c r="E121" i="29"/>
  <c r="E119" i="29"/>
  <c r="C11" i="29" l="1"/>
  <c r="FN11" i="11"/>
  <c r="FO11" i="11" s="1"/>
  <c r="FQ11" i="11"/>
  <c r="FR11" i="11" s="1"/>
  <c r="FT11" i="11"/>
  <c r="FU11" i="11"/>
  <c r="FW11" i="11"/>
  <c r="FN12" i="11"/>
  <c r="FO12" i="11" s="1"/>
  <c r="FQ12" i="11"/>
  <c r="FR12" i="11" s="1"/>
  <c r="FT12" i="11"/>
  <c r="FU12" i="11"/>
  <c r="FW12" i="11"/>
  <c r="FN13" i="11"/>
  <c r="FO13" i="11" s="1"/>
  <c r="FQ13" i="11"/>
  <c r="FR13" i="11" s="1"/>
  <c r="FT13" i="11"/>
  <c r="FU13" i="11"/>
  <c r="FW13" i="11"/>
  <c r="FN14" i="11"/>
  <c r="FO14" i="11" s="1"/>
  <c r="FQ14" i="11"/>
  <c r="FR14" i="11" s="1"/>
  <c r="FT14" i="11"/>
  <c r="FU14" i="11"/>
  <c r="FW14" i="11"/>
  <c r="FN15" i="11"/>
  <c r="FO15" i="11" s="1"/>
  <c r="FQ15" i="11"/>
  <c r="FR15" i="11" s="1"/>
  <c r="FT15" i="11"/>
  <c r="FU15" i="11"/>
  <c r="FW15" i="11"/>
  <c r="FN16" i="11"/>
  <c r="FO16" i="11" s="1"/>
  <c r="FQ16" i="11"/>
  <c r="FR16" i="11" s="1"/>
  <c r="FT16" i="11"/>
  <c r="FU16" i="11"/>
  <c r="FW16" i="11"/>
  <c r="FN17" i="11"/>
  <c r="FO17" i="11" s="1"/>
  <c r="FQ17" i="11"/>
  <c r="FR17" i="11" s="1"/>
  <c r="FT17" i="11"/>
  <c r="FU17" i="11"/>
  <c r="FW17" i="11"/>
  <c r="FN18" i="11"/>
  <c r="FO18" i="11" s="1"/>
  <c r="FQ18" i="11"/>
  <c r="FR18" i="11" s="1"/>
  <c r="FT18" i="11"/>
  <c r="FU18" i="11"/>
  <c r="FW18" i="11"/>
  <c r="FN19" i="11"/>
  <c r="FO19" i="11" s="1"/>
  <c r="FQ19" i="11"/>
  <c r="FR19" i="11" s="1"/>
  <c r="FT19" i="11"/>
  <c r="FU19" i="11"/>
  <c r="FW19" i="11"/>
  <c r="FN20" i="11"/>
  <c r="FO20" i="11" s="1"/>
  <c r="FQ20" i="11"/>
  <c r="FR20" i="11" s="1"/>
  <c r="FT20" i="11"/>
  <c r="FU20" i="11"/>
  <c r="FW20" i="11"/>
  <c r="FN21" i="11"/>
  <c r="FO21" i="11" s="1"/>
  <c r="FQ21" i="11"/>
  <c r="FR21" i="11" s="1"/>
  <c r="FT21" i="11"/>
  <c r="FU21" i="11"/>
  <c r="FW21" i="11"/>
  <c r="FN22" i="11"/>
  <c r="FO22" i="11" s="1"/>
  <c r="FQ22" i="11"/>
  <c r="FR22" i="11" s="1"/>
  <c r="FT22" i="11"/>
  <c r="FU22" i="11"/>
  <c r="FW22" i="11"/>
  <c r="FN23" i="11"/>
  <c r="FO23" i="11" s="1"/>
  <c r="FQ23" i="11"/>
  <c r="FR23" i="11" s="1"/>
  <c r="FT23" i="11"/>
  <c r="FU23" i="11"/>
  <c r="FW23" i="11"/>
  <c r="FN24" i="11"/>
  <c r="FQ24" i="11"/>
  <c r="FT24" i="11"/>
  <c r="FW24" i="11"/>
  <c r="FN25" i="11"/>
  <c r="FO25" i="11" s="1"/>
  <c r="FQ25" i="11"/>
  <c r="FR25" i="11" s="1"/>
  <c r="FT25" i="11"/>
  <c r="FU25" i="11"/>
  <c r="FW25" i="11"/>
  <c r="FN26" i="11"/>
  <c r="FO26" i="11" s="1"/>
  <c r="FQ26" i="11"/>
  <c r="FR26" i="11" s="1"/>
  <c r="FT26" i="11"/>
  <c r="FU26" i="11"/>
  <c r="FW26" i="11"/>
  <c r="FN27" i="11"/>
  <c r="FO27" i="11" s="1"/>
  <c r="FQ27" i="11"/>
  <c r="FR27" i="11" s="1"/>
  <c r="FT27" i="11"/>
  <c r="FU27" i="11"/>
  <c r="FW27" i="11"/>
  <c r="FN28" i="11"/>
  <c r="FO28" i="11" s="1"/>
  <c r="FQ28" i="11"/>
  <c r="FR28" i="11" s="1"/>
  <c r="FT28" i="11"/>
  <c r="FU28" i="11"/>
  <c r="FW28" i="11"/>
  <c r="FN29" i="11"/>
  <c r="FO29" i="11" s="1"/>
  <c r="FQ29" i="11"/>
  <c r="FR29" i="11" s="1"/>
  <c r="FT29" i="11"/>
  <c r="FU29" i="11"/>
  <c r="FW29" i="11"/>
  <c r="FN30" i="11"/>
  <c r="FO30" i="11" s="1"/>
  <c r="FQ30" i="11"/>
  <c r="FR30" i="11" s="1"/>
  <c r="FT30" i="11"/>
  <c r="FU30" i="11"/>
  <c r="FW30" i="11"/>
  <c r="FN31" i="11"/>
  <c r="FO31" i="11" s="1"/>
  <c r="FQ31" i="11"/>
  <c r="FR31" i="11" s="1"/>
  <c r="FT31" i="11"/>
  <c r="FU31" i="11"/>
  <c r="FW31" i="11"/>
  <c r="FN32" i="11"/>
  <c r="FO32" i="11" s="1"/>
  <c r="FQ32" i="11"/>
  <c r="FR32" i="11" s="1"/>
  <c r="FT32" i="11"/>
  <c r="FU32" i="11"/>
  <c r="FW32" i="11"/>
  <c r="FN33" i="11"/>
  <c r="FQ33" i="11"/>
  <c r="FT33" i="11"/>
  <c r="FW33" i="11"/>
  <c r="FN34" i="11"/>
  <c r="FO34" i="11" s="1"/>
  <c r="FQ34" i="11"/>
  <c r="FR34" i="11" s="1"/>
  <c r="FT34" i="11"/>
  <c r="FU34" i="11"/>
  <c r="FW34" i="11"/>
  <c r="FN35" i="11"/>
  <c r="FO35" i="11" s="1"/>
  <c r="FQ35" i="11"/>
  <c r="FR35" i="11" s="1"/>
  <c r="FT35" i="11"/>
  <c r="FU35" i="11"/>
  <c r="FW35" i="11"/>
  <c r="FN36" i="11"/>
  <c r="FO36" i="11" s="1"/>
  <c r="FQ36" i="11"/>
  <c r="FR36" i="11" s="1"/>
  <c r="FT36" i="11"/>
  <c r="FU36" i="11"/>
  <c r="FW36" i="11"/>
  <c r="FN37" i="11"/>
  <c r="FO37" i="11" s="1"/>
  <c r="FQ37" i="11"/>
  <c r="FR37" i="11" s="1"/>
  <c r="FT37" i="11"/>
  <c r="FU37" i="11"/>
  <c r="FW37" i="11"/>
  <c r="FN38" i="11"/>
  <c r="FO38" i="11" s="1"/>
  <c r="FQ38" i="11"/>
  <c r="FR38" i="11" s="1"/>
  <c r="FT38" i="11"/>
  <c r="FU38" i="11"/>
  <c r="FW38" i="11"/>
  <c r="FN39" i="11"/>
  <c r="FO39" i="11" s="1"/>
  <c r="FQ39" i="11"/>
  <c r="FR39" i="11" s="1"/>
  <c r="FT39" i="11"/>
  <c r="FU39" i="11"/>
  <c r="FW39" i="11"/>
  <c r="FN40" i="11"/>
  <c r="FO40" i="11" s="1"/>
  <c r="FQ40" i="11"/>
  <c r="FR40" i="11" s="1"/>
  <c r="FT40" i="11"/>
  <c r="FU40" i="11"/>
  <c r="FW40" i="11"/>
  <c r="FN41" i="11"/>
  <c r="FO41" i="11" s="1"/>
  <c r="FQ41" i="11"/>
  <c r="FR41" i="11" s="1"/>
  <c r="FT41" i="11"/>
  <c r="FU41" i="11"/>
  <c r="FW41" i="11"/>
  <c r="FN42" i="11"/>
  <c r="FO42" i="11" s="1"/>
  <c r="FQ42" i="11"/>
  <c r="FR42" i="11" s="1"/>
  <c r="FT42" i="11"/>
  <c r="FU42" i="11"/>
  <c r="FW42" i="11"/>
  <c r="FN43" i="11"/>
  <c r="FO43" i="11" s="1"/>
  <c r="FQ43" i="11"/>
  <c r="FR43" i="11" s="1"/>
  <c r="FT43" i="11"/>
  <c r="FU43" i="11"/>
  <c r="FW43" i="11"/>
  <c r="FN44" i="11"/>
  <c r="FQ44" i="11"/>
  <c r="FT44" i="11"/>
  <c r="FW44" i="11"/>
  <c r="FN45" i="11"/>
  <c r="FO45" i="11" s="1"/>
  <c r="FQ45" i="11"/>
  <c r="FR45" i="11" s="1"/>
  <c r="FT45" i="11"/>
  <c r="FU45" i="11"/>
  <c r="FW45" i="11"/>
  <c r="FN46" i="11"/>
  <c r="FO46" i="11" s="1"/>
  <c r="FQ46" i="11"/>
  <c r="FR46" i="11" s="1"/>
  <c r="FT46" i="11"/>
  <c r="FU46" i="11"/>
  <c r="FW46" i="11"/>
  <c r="FN47" i="11"/>
  <c r="FO47" i="11" s="1"/>
  <c r="FQ47" i="11"/>
  <c r="FR47" i="11" s="1"/>
  <c r="FT47" i="11"/>
  <c r="FU47" i="11"/>
  <c r="FW47" i="11"/>
  <c r="FN48" i="11"/>
  <c r="FO48" i="11" s="1"/>
  <c r="FQ48" i="11"/>
  <c r="FR48" i="11" s="1"/>
  <c r="FT48" i="11"/>
  <c r="FU48" i="11"/>
  <c r="FW48" i="11"/>
  <c r="FN49" i="11"/>
  <c r="FO49" i="11" s="1"/>
  <c r="FQ49" i="11"/>
  <c r="FR49" i="11" s="1"/>
  <c r="FT49" i="11"/>
  <c r="FU49" i="11"/>
  <c r="FW49" i="11"/>
  <c r="FN50" i="11"/>
  <c r="FO50" i="11" s="1"/>
  <c r="FQ50" i="11"/>
  <c r="FR50" i="11" s="1"/>
  <c r="FT50" i="11"/>
  <c r="FU50" i="11"/>
  <c r="FW50" i="11"/>
  <c r="FN51" i="11"/>
  <c r="FO51" i="11" s="1"/>
  <c r="FQ51" i="11"/>
  <c r="FR51" i="11" s="1"/>
  <c r="FT51" i="11"/>
  <c r="FU51" i="11"/>
  <c r="FW51" i="11"/>
  <c r="FN52" i="11"/>
  <c r="FO52" i="11" s="1"/>
  <c r="FQ52" i="11"/>
  <c r="FR52" i="11" s="1"/>
  <c r="FT52" i="11"/>
  <c r="FU52" i="11"/>
  <c r="FW52" i="11"/>
  <c r="FN53" i="11"/>
  <c r="FO53" i="11" s="1"/>
  <c r="FQ53" i="11"/>
  <c r="FR53" i="11" s="1"/>
  <c r="FT53" i="11"/>
  <c r="FU53" i="11"/>
  <c r="FW53" i="11"/>
  <c r="FN54" i="11"/>
  <c r="FO54" i="11" s="1"/>
  <c r="FQ54" i="11"/>
  <c r="FR54" i="11" s="1"/>
  <c r="FT54" i="11"/>
  <c r="FU54" i="11"/>
  <c r="FW54" i="11"/>
  <c r="FN55" i="11"/>
  <c r="FQ55" i="11"/>
  <c r="FT55" i="11"/>
  <c r="FW55" i="11"/>
  <c r="FN56" i="11"/>
  <c r="FO56" i="11" s="1"/>
  <c r="FQ56" i="11"/>
  <c r="FR56" i="11" s="1"/>
  <c r="FT56" i="11"/>
  <c r="FU56" i="11"/>
  <c r="FW56" i="11"/>
  <c r="FN57" i="11"/>
  <c r="FO57" i="11" s="1"/>
  <c r="FQ57" i="11"/>
  <c r="FR57" i="11" s="1"/>
  <c r="FT57" i="11"/>
  <c r="FU57" i="11"/>
  <c r="FW57" i="11"/>
  <c r="FN58" i="11"/>
  <c r="FO58" i="11" s="1"/>
  <c r="FQ58" i="11"/>
  <c r="FR58" i="11" s="1"/>
  <c r="FT58" i="11"/>
  <c r="FU58" i="11"/>
  <c r="FW58" i="11"/>
  <c r="FN59" i="11"/>
  <c r="FO59" i="11" s="1"/>
  <c r="FQ59" i="11"/>
  <c r="FR59" i="11" s="1"/>
  <c r="FT59" i="11"/>
  <c r="FU59" i="11"/>
  <c r="FW59" i="11"/>
  <c r="FN60" i="11"/>
  <c r="FO60" i="11" s="1"/>
  <c r="FQ60" i="11"/>
  <c r="FR60" i="11" s="1"/>
  <c r="FT60" i="11"/>
  <c r="FU60" i="11"/>
  <c r="FW60" i="11"/>
  <c r="FN61" i="11"/>
  <c r="FO61" i="11" s="1"/>
  <c r="FQ61" i="11"/>
  <c r="FR61" i="11" s="1"/>
  <c r="FT61" i="11"/>
  <c r="FU61" i="11"/>
  <c r="FW61" i="11"/>
  <c r="FN62" i="11"/>
  <c r="FO62" i="11" s="1"/>
  <c r="FQ62" i="11"/>
  <c r="FR62" i="11" s="1"/>
  <c r="FT62" i="11"/>
  <c r="FU62" i="11"/>
  <c r="FW62" i="11"/>
  <c r="FN63" i="11"/>
  <c r="FO63" i="11" s="1"/>
  <c r="FQ63" i="11"/>
  <c r="FR63" i="11" s="1"/>
  <c r="FT63" i="11"/>
  <c r="FU63" i="11"/>
  <c r="FW63" i="11"/>
  <c r="FN64" i="11"/>
  <c r="FO64" i="11" s="1"/>
  <c r="FQ64" i="11"/>
  <c r="FR64" i="11" s="1"/>
  <c r="FT64" i="11"/>
  <c r="FU64" i="11"/>
  <c r="FW64" i="11"/>
  <c r="FN65" i="11"/>
  <c r="FO65" i="11" s="1"/>
  <c r="FQ65" i="11"/>
  <c r="FR65" i="11" s="1"/>
  <c r="FT65" i="11"/>
  <c r="FU65" i="11"/>
  <c r="FW65" i="11"/>
  <c r="FN66" i="11"/>
  <c r="FO66" i="11" s="1"/>
  <c r="FQ66" i="11"/>
  <c r="FR66" i="11" s="1"/>
  <c r="FT66" i="11"/>
  <c r="FU66" i="11"/>
  <c r="FW66" i="11"/>
  <c r="FN67" i="11"/>
  <c r="FQ67" i="11"/>
  <c r="FT67" i="11"/>
  <c r="FW67" i="11"/>
  <c r="FN68" i="11"/>
  <c r="FO68" i="11" s="1"/>
  <c r="FQ68" i="11"/>
  <c r="FR68" i="11" s="1"/>
  <c r="FT68" i="11"/>
  <c r="FU68" i="11"/>
  <c r="FW68" i="11"/>
  <c r="FN69" i="11"/>
  <c r="FO69" i="11" s="1"/>
  <c r="FQ69" i="11"/>
  <c r="FR69" i="11" s="1"/>
  <c r="FT69" i="11"/>
  <c r="FU69" i="11"/>
  <c r="FW69" i="11"/>
  <c r="FN70" i="11"/>
  <c r="FO70" i="11" s="1"/>
  <c r="FQ70" i="11"/>
  <c r="FR70" i="11" s="1"/>
  <c r="FT70" i="11"/>
  <c r="FU70" i="11"/>
  <c r="FW70" i="11"/>
  <c r="FN71" i="11"/>
  <c r="FO71" i="11" s="1"/>
  <c r="FQ71" i="11"/>
  <c r="FR71" i="11" s="1"/>
  <c r="FT71" i="11"/>
  <c r="FU71" i="11"/>
  <c r="FW71" i="11"/>
  <c r="FN72" i="11"/>
  <c r="FO72" i="11" s="1"/>
  <c r="FQ72" i="11"/>
  <c r="FR72" i="11" s="1"/>
  <c r="FT72" i="11"/>
  <c r="FU72" i="11"/>
  <c r="FW72" i="11"/>
  <c r="FN73" i="11"/>
  <c r="FO73" i="11" s="1"/>
  <c r="FQ73" i="11"/>
  <c r="FR73" i="11" s="1"/>
  <c r="FT73" i="11"/>
  <c r="FU73" i="11"/>
  <c r="FW73" i="11"/>
  <c r="FN74" i="11"/>
  <c r="FO74" i="11" s="1"/>
  <c r="FQ74" i="11"/>
  <c r="FR74" i="11" s="1"/>
  <c r="FT74" i="11"/>
  <c r="FU74" i="11"/>
  <c r="FW74" i="11"/>
  <c r="FN75" i="11"/>
  <c r="FO75" i="11" s="1"/>
  <c r="FQ75" i="11"/>
  <c r="FR75" i="11" s="1"/>
  <c r="FT75" i="11"/>
  <c r="FU75" i="11"/>
  <c r="FW75" i="11"/>
  <c r="FN76" i="11"/>
  <c r="FO76" i="11" s="1"/>
  <c r="FQ76" i="11"/>
  <c r="FR76" i="11" s="1"/>
  <c r="FT76" i="11"/>
  <c r="FU76" i="11"/>
  <c r="FW76" i="11"/>
  <c r="FN77" i="11"/>
  <c r="FO77" i="11" s="1"/>
  <c r="FQ77" i="11"/>
  <c r="FR77" i="11" s="1"/>
  <c r="FT77" i="11"/>
  <c r="FU77" i="11"/>
  <c r="FW77" i="11"/>
  <c r="FN78" i="11"/>
  <c r="FO78" i="11" s="1"/>
  <c r="FQ78" i="11"/>
  <c r="FR78" i="11" s="1"/>
  <c r="FT78" i="11"/>
  <c r="FU78" i="11"/>
  <c r="FW78" i="11"/>
  <c r="FN79" i="11"/>
  <c r="FO79" i="11" s="1"/>
  <c r="FQ79" i="11"/>
  <c r="FR79" i="11" s="1"/>
  <c r="FT79" i="11"/>
  <c r="FU79" i="11"/>
  <c r="FW79" i="11"/>
  <c r="FN80" i="11"/>
  <c r="FO80" i="11" s="1"/>
  <c r="FQ80" i="11"/>
  <c r="FR80" i="11" s="1"/>
  <c r="FT80" i="11"/>
  <c r="FU80" i="11"/>
  <c r="FW80" i="11"/>
  <c r="FN81" i="11"/>
  <c r="FO81" i="11" s="1"/>
  <c r="FQ81" i="11"/>
  <c r="FR81" i="11" s="1"/>
  <c r="FT81" i="11"/>
  <c r="FU81" i="11"/>
  <c r="FW81" i="11"/>
  <c r="FN82" i="11"/>
  <c r="FQ82" i="11"/>
  <c r="FT82" i="11"/>
  <c r="FW82" i="11"/>
  <c r="FN83" i="11"/>
  <c r="FO83" i="11" s="1"/>
  <c r="FQ83" i="11"/>
  <c r="FR83" i="11" s="1"/>
  <c r="FT83" i="11"/>
  <c r="FU83" i="11"/>
  <c r="FW83" i="11"/>
  <c r="FN84" i="11"/>
  <c r="FO84" i="11" s="1"/>
  <c r="FQ84" i="11"/>
  <c r="FR84" i="11" s="1"/>
  <c r="FT84" i="11"/>
  <c r="FU84" i="11"/>
  <c r="FW84" i="11"/>
  <c r="FN85" i="11"/>
  <c r="FO85" i="11" s="1"/>
  <c r="FQ85" i="11"/>
  <c r="FR85" i="11" s="1"/>
  <c r="FT85" i="11"/>
  <c r="FU85" i="11"/>
  <c r="FW85" i="11"/>
  <c r="FN86" i="11"/>
  <c r="FO86" i="11" s="1"/>
  <c r="FQ86" i="11"/>
  <c r="FR86" i="11" s="1"/>
  <c r="FT86" i="11"/>
  <c r="FU86" i="11"/>
  <c r="FW86" i="11"/>
  <c r="FN87" i="11"/>
  <c r="FO87" i="11" s="1"/>
  <c r="FQ87" i="11"/>
  <c r="FR87" i="11" s="1"/>
  <c r="FT87" i="11"/>
  <c r="FU87" i="11"/>
  <c r="FW87" i="11"/>
  <c r="FN88" i="11"/>
  <c r="FO88" i="11" s="1"/>
  <c r="FQ88" i="11"/>
  <c r="FR88" i="11" s="1"/>
  <c r="FT88" i="11"/>
  <c r="FU88" i="11"/>
  <c r="FW88" i="11"/>
  <c r="FN89" i="11"/>
  <c r="FO89" i="11" s="1"/>
  <c r="FQ89" i="11"/>
  <c r="FR89" i="11" s="1"/>
  <c r="FT89" i="11"/>
  <c r="FU89" i="11"/>
  <c r="FW89" i="11"/>
  <c r="FN90" i="11"/>
  <c r="FO90" i="11" s="1"/>
  <c r="FQ90" i="11"/>
  <c r="FR90" i="11" s="1"/>
  <c r="FT90" i="11"/>
  <c r="FU90" i="11"/>
  <c r="FW90" i="11"/>
  <c r="FN91" i="11"/>
  <c r="FO91" i="11" s="1"/>
  <c r="FQ91" i="11"/>
  <c r="FR91" i="11" s="1"/>
  <c r="FT91" i="11"/>
  <c r="FU91" i="11"/>
  <c r="FW91" i="11"/>
  <c r="FN92" i="11"/>
  <c r="FO92" i="11" s="1"/>
  <c r="FQ92" i="11"/>
  <c r="FR92" i="11" s="1"/>
  <c r="FT92" i="11"/>
  <c r="FU92" i="11"/>
  <c r="FW92" i="11"/>
  <c r="FN93" i="11"/>
  <c r="FO93" i="11" s="1"/>
  <c r="FQ93" i="11"/>
  <c r="FR93" i="11" s="1"/>
  <c r="FT93" i="11"/>
  <c r="FU93" i="11"/>
  <c r="FW93" i="11"/>
  <c r="FN94" i="11"/>
  <c r="FQ94" i="11"/>
  <c r="FT94" i="11"/>
  <c r="FW94" i="11"/>
  <c r="FN95" i="11"/>
  <c r="FQ95" i="11"/>
  <c r="FT95" i="11"/>
  <c r="FW95" i="11"/>
  <c r="C14" i="29" l="1"/>
  <c r="C13" i="29"/>
  <c r="C12" i="29"/>
  <c r="FU55" i="11"/>
  <c r="FV55" i="11" s="1"/>
  <c r="FU33" i="11"/>
  <c r="FV33" i="11"/>
  <c r="FU94" i="11"/>
  <c r="FV94" i="11" s="1"/>
  <c r="FU24" i="11"/>
  <c r="FV24" i="11" s="1"/>
  <c r="FU44" i="11"/>
  <c r="FV44" i="11" s="1"/>
  <c r="FR82" i="11"/>
  <c r="FS82" i="11" s="1"/>
  <c r="FU67" i="11"/>
  <c r="FV67" i="11" s="1"/>
  <c r="FO94" i="11"/>
  <c r="FP94" i="11" s="1"/>
  <c r="FR94" i="11"/>
  <c r="FS94" i="11" s="1"/>
  <c r="FU82" i="11"/>
  <c r="FR67" i="11"/>
  <c r="FS67" i="11" s="1"/>
  <c r="FO55" i="11"/>
  <c r="FP55" i="11" s="1"/>
  <c r="FR44" i="11"/>
  <c r="FS44" i="11" s="1"/>
  <c r="FO33" i="11"/>
  <c r="FP33" i="11" s="1"/>
  <c r="FR24" i="11"/>
  <c r="FO82" i="11"/>
  <c r="FP82" i="11" s="1"/>
  <c r="FO67" i="11"/>
  <c r="FP67" i="11" s="1"/>
  <c r="FR55" i="11"/>
  <c r="FS55" i="11" s="1"/>
  <c r="FO44" i="11"/>
  <c r="FP44" i="11" s="1"/>
  <c r="FR33" i="11"/>
  <c r="FS33" i="11" s="1"/>
  <c r="FO24" i="11"/>
  <c r="C94" i="14"/>
  <c r="B94" i="14"/>
  <c r="C93" i="14"/>
  <c r="B93" i="14"/>
  <c r="C92" i="14"/>
  <c r="B92" i="14"/>
  <c r="C91" i="14"/>
  <c r="B91" i="14"/>
  <c r="C90" i="14"/>
  <c r="B90" i="14"/>
  <c r="C89" i="14"/>
  <c r="B89" i="14"/>
  <c r="C88" i="14"/>
  <c r="B88" i="14"/>
  <c r="C87" i="14"/>
  <c r="B87" i="14"/>
  <c r="C86" i="14"/>
  <c r="B86" i="14"/>
  <c r="C85" i="14"/>
  <c r="B85" i="14"/>
  <c r="C84" i="14"/>
  <c r="B84" i="14"/>
  <c r="C83" i="14"/>
  <c r="B83" i="14"/>
  <c r="C82" i="14"/>
  <c r="B82" i="14"/>
  <c r="C81" i="14"/>
  <c r="B81" i="14"/>
  <c r="C80" i="14"/>
  <c r="B80" i="14"/>
  <c r="B79" i="14" s="1"/>
  <c r="C78" i="14"/>
  <c r="B78" i="14"/>
  <c r="C77" i="14"/>
  <c r="B77" i="14"/>
  <c r="C76" i="14"/>
  <c r="B76" i="14"/>
  <c r="C75" i="14"/>
  <c r="B75" i="14"/>
  <c r="C74" i="14"/>
  <c r="B74" i="14"/>
  <c r="C73" i="14"/>
  <c r="C72" i="14" s="1"/>
  <c r="B73" i="14"/>
  <c r="C68" i="14"/>
  <c r="B68" i="14"/>
  <c r="C67" i="14"/>
  <c r="B67" i="14"/>
  <c r="C66" i="14"/>
  <c r="B66" i="14"/>
  <c r="C65" i="14"/>
  <c r="B65" i="14"/>
  <c r="C64" i="14"/>
  <c r="B64" i="14"/>
  <c r="C63" i="14"/>
  <c r="B63" i="14"/>
  <c r="C62" i="14"/>
  <c r="B62" i="14"/>
  <c r="C61" i="14"/>
  <c r="C60" i="14" s="1"/>
  <c r="B61" i="14"/>
  <c r="C59" i="14"/>
  <c r="B59" i="14"/>
  <c r="C58" i="14"/>
  <c r="B58" i="14"/>
  <c r="C57" i="14"/>
  <c r="B57" i="14"/>
  <c r="C56" i="14"/>
  <c r="B56" i="14"/>
  <c r="C55" i="14"/>
  <c r="B55" i="14"/>
  <c r="C54" i="14"/>
  <c r="B54" i="14"/>
  <c r="C53" i="14"/>
  <c r="B53" i="14"/>
  <c r="C52" i="14"/>
  <c r="B52" i="14"/>
  <c r="C51" i="14"/>
  <c r="B51" i="14"/>
  <c r="C50" i="14"/>
  <c r="B50" i="14"/>
  <c r="C49" i="14"/>
  <c r="B49" i="14"/>
  <c r="C47" i="14"/>
  <c r="B47" i="14"/>
  <c r="C46" i="14"/>
  <c r="B46" i="14"/>
  <c r="C45" i="14"/>
  <c r="B45" i="14"/>
  <c r="C44" i="14"/>
  <c r="B44" i="14"/>
  <c r="C43" i="14"/>
  <c r="B43" i="14"/>
  <c r="C42" i="14"/>
  <c r="B42" i="14"/>
  <c r="C41" i="14"/>
  <c r="B41" i="14"/>
  <c r="C40" i="14"/>
  <c r="B40" i="14"/>
  <c r="C39" i="14"/>
  <c r="B39" i="14"/>
  <c r="C38" i="14"/>
  <c r="B38" i="14"/>
  <c r="C37" i="14"/>
  <c r="B37" i="14"/>
  <c r="C36" i="14"/>
  <c r="B36" i="14"/>
  <c r="C35" i="14"/>
  <c r="B35" i="14"/>
  <c r="C34" i="14"/>
  <c r="B34" i="14"/>
  <c r="C32" i="14"/>
  <c r="B32" i="14"/>
  <c r="C31" i="14"/>
  <c r="B31" i="14"/>
  <c r="C30" i="14"/>
  <c r="B30" i="14"/>
  <c r="C29" i="14"/>
  <c r="B29" i="14"/>
  <c r="C28" i="14"/>
  <c r="B28" i="14"/>
  <c r="C27" i="14"/>
  <c r="B27" i="14"/>
  <c r="C26" i="14"/>
  <c r="B26" i="14"/>
  <c r="C25" i="14"/>
  <c r="B25" i="14"/>
  <c r="C24" i="14"/>
  <c r="B24" i="14"/>
  <c r="C23" i="14"/>
  <c r="B23" i="14"/>
  <c r="C22" i="14"/>
  <c r="B22" i="14"/>
  <c r="C21" i="14"/>
  <c r="B21" i="14"/>
  <c r="C20" i="14"/>
  <c r="B20" i="14"/>
  <c r="C18" i="14"/>
  <c r="B18" i="14"/>
  <c r="C17" i="14"/>
  <c r="B17" i="14"/>
  <c r="C16" i="14"/>
  <c r="B16" i="14"/>
  <c r="C15" i="14"/>
  <c r="B15" i="14"/>
  <c r="C14" i="14"/>
  <c r="B14" i="14"/>
  <c r="C13" i="14"/>
  <c r="B13" i="14"/>
  <c r="C12" i="14"/>
  <c r="B12" i="14"/>
  <c r="C11" i="14"/>
  <c r="B11" i="14"/>
  <c r="C10" i="14"/>
  <c r="B10" i="14"/>
  <c r="C9" i="14"/>
  <c r="B9" i="14"/>
  <c r="C8" i="14"/>
  <c r="B8" i="14"/>
  <c r="C7" i="14"/>
  <c r="B7" i="14"/>
  <c r="C6" i="14"/>
  <c r="F6" i="14" s="1"/>
  <c r="B6" i="14"/>
  <c r="E6" i="14" s="1"/>
  <c r="A2" i="14"/>
  <c r="C83" i="13"/>
  <c r="B83" i="13"/>
  <c r="C82" i="13"/>
  <c r="B82" i="13"/>
  <c r="C81" i="13"/>
  <c r="B81" i="13"/>
  <c r="C79" i="13"/>
  <c r="B79" i="13"/>
  <c r="C77" i="13"/>
  <c r="B77" i="13"/>
  <c r="C73" i="13"/>
  <c r="B73" i="13"/>
  <c r="C72" i="13"/>
  <c r="B72" i="13"/>
  <c r="C71" i="13"/>
  <c r="B71" i="13"/>
  <c r="C70" i="13"/>
  <c r="B70" i="13"/>
  <c r="C69" i="13"/>
  <c r="B69" i="13"/>
  <c r="C68" i="13"/>
  <c r="C67" i="13" s="1"/>
  <c r="B68" i="13"/>
  <c r="C66" i="13"/>
  <c r="B66" i="13"/>
  <c r="C65" i="13"/>
  <c r="B65" i="13"/>
  <c r="C64" i="13"/>
  <c r="B64" i="13"/>
  <c r="C63" i="13"/>
  <c r="B63" i="13"/>
  <c r="C62" i="13"/>
  <c r="B62" i="13"/>
  <c r="C61" i="13"/>
  <c r="B61" i="13"/>
  <c r="C60" i="13"/>
  <c r="B60" i="13"/>
  <c r="C59" i="13"/>
  <c r="B59" i="13"/>
  <c r="C58" i="13"/>
  <c r="B58" i="13"/>
  <c r="C57" i="13"/>
  <c r="B57" i="13"/>
  <c r="C56" i="13"/>
  <c r="B56" i="13"/>
  <c r="C54" i="13"/>
  <c r="B54" i="13"/>
  <c r="C53" i="13"/>
  <c r="B53" i="13"/>
  <c r="C52" i="13"/>
  <c r="B52" i="13"/>
  <c r="C51" i="13"/>
  <c r="B51" i="13"/>
  <c r="C50" i="13"/>
  <c r="B50" i="13"/>
  <c r="C49" i="13"/>
  <c r="B49" i="13"/>
  <c r="C48" i="13"/>
  <c r="B48" i="13"/>
  <c r="C47" i="13"/>
  <c r="B47" i="13"/>
  <c r="C46" i="13"/>
  <c r="B46" i="13"/>
  <c r="C45" i="13"/>
  <c r="B45" i="13"/>
  <c r="C44" i="13"/>
  <c r="B44" i="13"/>
  <c r="C42" i="13"/>
  <c r="B42" i="13"/>
  <c r="C41" i="13"/>
  <c r="B41" i="13"/>
  <c r="C40" i="13"/>
  <c r="B40" i="13"/>
  <c r="C39" i="13"/>
  <c r="B39" i="13"/>
  <c r="C38" i="13"/>
  <c r="B38" i="13"/>
  <c r="C37" i="13"/>
  <c r="B37" i="13"/>
  <c r="C36" i="13"/>
  <c r="B36" i="13"/>
  <c r="C35" i="13"/>
  <c r="B35" i="13"/>
  <c r="C34" i="13"/>
  <c r="B34" i="13"/>
  <c r="C32" i="13"/>
  <c r="B32" i="13"/>
  <c r="C31" i="13"/>
  <c r="B31" i="13"/>
  <c r="C30" i="13"/>
  <c r="B30" i="13"/>
  <c r="C29" i="13"/>
  <c r="B29" i="13"/>
  <c r="C28" i="13"/>
  <c r="B28" i="13"/>
  <c r="C27" i="13"/>
  <c r="B27" i="13"/>
  <c r="C26" i="13"/>
  <c r="B26" i="13"/>
  <c r="C25" i="13"/>
  <c r="B25" i="13"/>
  <c r="C24" i="13"/>
  <c r="B24" i="13"/>
  <c r="C23" i="13"/>
  <c r="B23" i="13"/>
  <c r="C22" i="13"/>
  <c r="B22" i="13"/>
  <c r="C21" i="13"/>
  <c r="B21" i="13"/>
  <c r="C20" i="13"/>
  <c r="B20" i="13"/>
  <c r="C18" i="13"/>
  <c r="B18" i="13"/>
  <c r="C17" i="13"/>
  <c r="B17" i="13"/>
  <c r="C16" i="13"/>
  <c r="B16" i="13"/>
  <c r="C15" i="13"/>
  <c r="B15" i="13"/>
  <c r="C14" i="13"/>
  <c r="B14" i="13"/>
  <c r="C13" i="13"/>
  <c r="B13" i="13"/>
  <c r="C12" i="13"/>
  <c r="B12" i="13"/>
  <c r="C11" i="13"/>
  <c r="B11" i="13"/>
  <c r="C10" i="13"/>
  <c r="B10" i="13"/>
  <c r="C9" i="13"/>
  <c r="B9" i="13"/>
  <c r="C8" i="13"/>
  <c r="B8" i="13"/>
  <c r="C7" i="13"/>
  <c r="B7" i="13"/>
  <c r="C6" i="13"/>
  <c r="F6" i="13" s="1"/>
  <c r="B6" i="13"/>
  <c r="A2" i="13"/>
  <c r="D63" i="12"/>
  <c r="D61" i="12"/>
  <c r="C61" i="12"/>
  <c r="D60" i="12"/>
  <c r="C60" i="12"/>
  <c r="D58" i="12"/>
  <c r="C58" i="12"/>
  <c r="D56" i="12"/>
  <c r="C56" i="12"/>
  <c r="D50" i="12"/>
  <c r="C50" i="12"/>
  <c r="B50" i="12"/>
  <c r="D49" i="12"/>
  <c r="C49" i="12"/>
  <c r="B49" i="12"/>
  <c r="D48" i="12"/>
  <c r="C48" i="12"/>
  <c r="B48" i="12"/>
  <c r="D47" i="12"/>
  <c r="C47" i="12"/>
  <c r="B47" i="12"/>
  <c r="D46" i="12"/>
  <c r="C46" i="12"/>
  <c r="B46" i="12"/>
  <c r="C43" i="12"/>
  <c r="B43" i="12"/>
  <c r="C42" i="12"/>
  <c r="B42" i="12"/>
  <c r="C41" i="12"/>
  <c r="B41" i="12"/>
  <c r="C40" i="12"/>
  <c r="B40" i="12"/>
  <c r="C39" i="12"/>
  <c r="B39" i="12"/>
  <c r="C38" i="12"/>
  <c r="B38" i="12"/>
  <c r="C37" i="12"/>
  <c r="B37" i="12"/>
  <c r="C36" i="12"/>
  <c r="B36" i="12"/>
  <c r="C35" i="12"/>
  <c r="B35" i="12"/>
  <c r="C34" i="12"/>
  <c r="B34" i="12"/>
  <c r="C31" i="12"/>
  <c r="B31" i="12"/>
  <c r="C30" i="12"/>
  <c r="B30" i="12"/>
  <c r="C29" i="12"/>
  <c r="B29" i="12"/>
  <c r="C28" i="12"/>
  <c r="B28" i="12"/>
  <c r="C27" i="12"/>
  <c r="B27" i="12"/>
  <c r="C26" i="12"/>
  <c r="B26" i="12"/>
  <c r="C25" i="12"/>
  <c r="B25" i="12"/>
  <c r="C24" i="12"/>
  <c r="B24" i="12"/>
  <c r="C23" i="12"/>
  <c r="B23" i="12"/>
  <c r="C22" i="12"/>
  <c r="B22" i="12"/>
  <c r="C21" i="12"/>
  <c r="B21" i="12"/>
  <c r="C18" i="12"/>
  <c r="B18" i="12"/>
  <c r="C17" i="12"/>
  <c r="B17" i="12"/>
  <c r="C16" i="12"/>
  <c r="B16" i="12"/>
  <c r="C15" i="12"/>
  <c r="B15" i="12"/>
  <c r="C14" i="12"/>
  <c r="B14" i="12"/>
  <c r="C13" i="12"/>
  <c r="B13" i="12"/>
  <c r="C12" i="12"/>
  <c r="B12" i="12"/>
  <c r="C11" i="12"/>
  <c r="B11" i="12"/>
  <c r="C10" i="12"/>
  <c r="B10" i="12"/>
  <c r="C9" i="12"/>
  <c r="B9" i="12"/>
  <c r="C8" i="12"/>
  <c r="B8" i="12"/>
  <c r="C7" i="12"/>
  <c r="B7" i="12"/>
  <c r="C6" i="12"/>
  <c r="B6" i="12"/>
  <c r="HN101" i="16"/>
  <c r="HM101" i="16"/>
  <c r="HN100" i="16"/>
  <c r="HM100" i="16"/>
  <c r="HN99" i="16"/>
  <c r="HM99" i="16"/>
  <c r="FK99" i="16"/>
  <c r="FJ99" i="16"/>
  <c r="FI99" i="16"/>
  <c r="FH99" i="16"/>
  <c r="FG99" i="16"/>
  <c r="FF99" i="16"/>
  <c r="FE99" i="16"/>
  <c r="FD99" i="16"/>
  <c r="FC99" i="16"/>
  <c r="FB99" i="16"/>
  <c r="FA99" i="16"/>
  <c r="EZ99" i="16"/>
  <c r="EY99" i="16"/>
  <c r="EX99" i="16"/>
  <c r="EW99" i="16"/>
  <c r="EV99" i="16"/>
  <c r="EU99" i="16"/>
  <c r="ET99" i="16"/>
  <c r="ES99" i="16"/>
  <c r="ER99" i="16"/>
  <c r="EQ99" i="16"/>
  <c r="EP99" i="16"/>
  <c r="EO99" i="16"/>
  <c r="EN99" i="16"/>
  <c r="EM99" i="16"/>
  <c r="EL99" i="16"/>
  <c r="EK99" i="16"/>
  <c r="EJ99" i="16"/>
  <c r="EI99" i="16"/>
  <c r="EH99" i="16"/>
  <c r="EG99" i="16"/>
  <c r="EF99" i="16"/>
  <c r="EE99" i="16"/>
  <c r="ED99" i="16"/>
  <c r="EC99" i="16"/>
  <c r="EB99" i="16"/>
  <c r="EA99" i="16"/>
  <c r="DZ99" i="16"/>
  <c r="DY99" i="16"/>
  <c r="DX99" i="16"/>
  <c r="DW99" i="16"/>
  <c r="DV99" i="16"/>
  <c r="DU99" i="16"/>
  <c r="DT99" i="16"/>
  <c r="DS99" i="16"/>
  <c r="DR99" i="16"/>
  <c r="DQ99" i="16"/>
  <c r="DP99" i="16"/>
  <c r="DO99" i="16"/>
  <c r="DN99" i="16"/>
  <c r="DM99" i="16"/>
  <c r="DL99" i="16"/>
  <c r="DK99" i="16"/>
  <c r="DJ99" i="16"/>
  <c r="DI99" i="16"/>
  <c r="DH99" i="16"/>
  <c r="DG99" i="16"/>
  <c r="DF99" i="16"/>
  <c r="DE99" i="16"/>
  <c r="DD99" i="16"/>
  <c r="DC99" i="16"/>
  <c r="DB99" i="16"/>
  <c r="DA99" i="16"/>
  <c r="CZ99" i="16"/>
  <c r="CY99" i="16"/>
  <c r="CX99" i="16"/>
  <c r="CW99" i="16"/>
  <c r="CV99" i="16"/>
  <c r="CU99" i="16"/>
  <c r="CT99" i="16"/>
  <c r="CS99" i="16"/>
  <c r="CR99" i="16"/>
  <c r="CQ99" i="16"/>
  <c r="CP99" i="16"/>
  <c r="CO99" i="16"/>
  <c r="CN99" i="16"/>
  <c r="CM99" i="16"/>
  <c r="CL99" i="16"/>
  <c r="CK99" i="16"/>
  <c r="CJ99" i="16"/>
  <c r="CI99" i="16"/>
  <c r="CH99" i="16"/>
  <c r="CG99" i="16"/>
  <c r="CF99" i="16"/>
  <c r="CE99" i="16"/>
  <c r="CD99" i="16"/>
  <c r="CC99" i="16"/>
  <c r="CB99" i="16"/>
  <c r="CA99" i="16"/>
  <c r="BZ99" i="16"/>
  <c r="BY99" i="16"/>
  <c r="BX99" i="16"/>
  <c r="BW99" i="16"/>
  <c r="BV99" i="16"/>
  <c r="BU99" i="16"/>
  <c r="BT99" i="16"/>
  <c r="BS99" i="16"/>
  <c r="BR99" i="16"/>
  <c r="BQ99" i="16"/>
  <c r="BP99" i="16"/>
  <c r="BO99" i="16"/>
  <c r="BN99" i="16"/>
  <c r="BM99" i="16"/>
  <c r="BL99" i="16"/>
  <c r="BK99" i="16"/>
  <c r="BJ99" i="16"/>
  <c r="BI99" i="16"/>
  <c r="BH99" i="16"/>
  <c r="BG99" i="16"/>
  <c r="BF99" i="16"/>
  <c r="BE99" i="16"/>
  <c r="BD99" i="16"/>
  <c r="BC99" i="16"/>
  <c r="BB99" i="16"/>
  <c r="BA99" i="16"/>
  <c r="AZ99" i="16"/>
  <c r="AY99" i="16"/>
  <c r="AX99" i="16"/>
  <c r="AW99" i="16"/>
  <c r="AV99" i="16"/>
  <c r="AU99" i="16"/>
  <c r="AT99" i="16"/>
  <c r="AS99" i="16"/>
  <c r="AR99" i="16"/>
  <c r="AQ99" i="16"/>
  <c r="AP99" i="16"/>
  <c r="AO99" i="16"/>
  <c r="AN99" i="16"/>
  <c r="AM99" i="16"/>
  <c r="AL99" i="16"/>
  <c r="AK99" i="16"/>
  <c r="AJ99" i="16"/>
  <c r="AI99" i="16"/>
  <c r="AH99" i="16"/>
  <c r="AG99" i="16"/>
  <c r="AF99" i="16"/>
  <c r="AE99" i="16"/>
  <c r="AD99" i="16"/>
  <c r="AC99" i="16"/>
  <c r="AB99" i="16"/>
  <c r="AA99" i="16"/>
  <c r="Z99" i="16"/>
  <c r="Y99" i="16"/>
  <c r="X99" i="16"/>
  <c r="W99" i="16"/>
  <c r="V99" i="16"/>
  <c r="U99" i="16"/>
  <c r="T99" i="16"/>
  <c r="S99" i="16"/>
  <c r="R99" i="16"/>
  <c r="Q99" i="16"/>
  <c r="P99" i="16"/>
  <c r="O99" i="16"/>
  <c r="N99" i="16"/>
  <c r="M99" i="16"/>
  <c r="L99" i="16"/>
  <c r="K99" i="16"/>
  <c r="J99" i="16"/>
  <c r="I99" i="16"/>
  <c r="H99" i="16"/>
  <c r="G99" i="16"/>
  <c r="F99" i="16"/>
  <c r="E99" i="16"/>
  <c r="D99" i="16"/>
  <c r="C99" i="16"/>
  <c r="B99" i="16"/>
  <c r="HN98" i="16"/>
  <c r="HM98" i="16"/>
  <c r="FK98" i="16"/>
  <c r="FJ98" i="16"/>
  <c r="FI98" i="16"/>
  <c r="FH98" i="16"/>
  <c r="FG98" i="16"/>
  <c r="FF98" i="16"/>
  <c r="FE98" i="16"/>
  <c r="FD98" i="16"/>
  <c r="FC98" i="16"/>
  <c r="FB98" i="16"/>
  <c r="FA98" i="16"/>
  <c r="EZ98" i="16"/>
  <c r="EY98" i="16"/>
  <c r="EX98" i="16"/>
  <c r="EW98" i="16"/>
  <c r="EV98" i="16"/>
  <c r="EU98" i="16"/>
  <c r="ET98" i="16"/>
  <c r="ES98" i="16"/>
  <c r="ER98" i="16"/>
  <c r="EQ98" i="16"/>
  <c r="EP98" i="16"/>
  <c r="EO98" i="16"/>
  <c r="EN98" i="16"/>
  <c r="EM98" i="16"/>
  <c r="EL98" i="16"/>
  <c r="EK98" i="16"/>
  <c r="EJ98" i="16"/>
  <c r="EI98" i="16"/>
  <c r="EH98" i="16"/>
  <c r="EG98" i="16"/>
  <c r="EF98" i="16"/>
  <c r="EE98" i="16"/>
  <c r="ED98" i="16"/>
  <c r="EC98" i="16"/>
  <c r="EB98" i="16"/>
  <c r="EA98" i="16"/>
  <c r="DZ98" i="16"/>
  <c r="DY98" i="16"/>
  <c r="DX98" i="16"/>
  <c r="DW98" i="16"/>
  <c r="DV98" i="16"/>
  <c r="DU98" i="16"/>
  <c r="DT98" i="16"/>
  <c r="DS98" i="16"/>
  <c r="DR98" i="16"/>
  <c r="DQ98" i="16"/>
  <c r="DP98" i="16"/>
  <c r="DO98" i="16"/>
  <c r="DN98" i="16"/>
  <c r="DM98" i="16"/>
  <c r="DL98" i="16"/>
  <c r="DK98" i="16"/>
  <c r="DJ98" i="16"/>
  <c r="DI98" i="16"/>
  <c r="DH98" i="16"/>
  <c r="DG98" i="16"/>
  <c r="DF98" i="16"/>
  <c r="DE98" i="16"/>
  <c r="DD98" i="16"/>
  <c r="DC98" i="16"/>
  <c r="DB98" i="16"/>
  <c r="DA98" i="16"/>
  <c r="CZ98" i="16"/>
  <c r="CY98" i="16"/>
  <c r="CX98" i="16"/>
  <c r="CW98" i="16"/>
  <c r="CV98" i="16"/>
  <c r="CU98" i="16"/>
  <c r="CT98" i="16"/>
  <c r="CS98" i="16"/>
  <c r="CR98" i="16"/>
  <c r="CQ98" i="16"/>
  <c r="CP98" i="16"/>
  <c r="CO98" i="16"/>
  <c r="CN98" i="16"/>
  <c r="CM98" i="16"/>
  <c r="CL98" i="16"/>
  <c r="CK98" i="16"/>
  <c r="CJ98" i="16"/>
  <c r="CI98" i="16"/>
  <c r="CH98" i="16"/>
  <c r="CG98" i="16"/>
  <c r="CF98" i="16"/>
  <c r="CE98" i="16"/>
  <c r="CD98" i="16"/>
  <c r="CC98" i="16"/>
  <c r="CB98" i="16"/>
  <c r="CA98" i="16"/>
  <c r="BZ98" i="16"/>
  <c r="BY98" i="16"/>
  <c r="BX98" i="16"/>
  <c r="BW98" i="16"/>
  <c r="BV98" i="16"/>
  <c r="BU98" i="16"/>
  <c r="BT98" i="16"/>
  <c r="BS98" i="16"/>
  <c r="BR98" i="16"/>
  <c r="BQ98" i="16"/>
  <c r="BP98" i="16"/>
  <c r="BO98" i="16"/>
  <c r="BN98" i="16"/>
  <c r="BM98" i="16"/>
  <c r="BL98" i="16"/>
  <c r="BK98" i="16"/>
  <c r="BJ98" i="16"/>
  <c r="BI98" i="16"/>
  <c r="BH98" i="16"/>
  <c r="BG98" i="16"/>
  <c r="BF98" i="16"/>
  <c r="BE98" i="16"/>
  <c r="BD98" i="16"/>
  <c r="BC98" i="16"/>
  <c r="BB98" i="16"/>
  <c r="BA98" i="16"/>
  <c r="AZ98" i="16"/>
  <c r="AY98" i="16"/>
  <c r="AX98" i="16"/>
  <c r="AW98" i="16"/>
  <c r="AV98" i="16"/>
  <c r="AU98" i="16"/>
  <c r="AT98" i="16"/>
  <c r="AS98" i="16"/>
  <c r="AR98" i="16"/>
  <c r="AQ98" i="16"/>
  <c r="AP98" i="16"/>
  <c r="AO98" i="16"/>
  <c r="AN98" i="16"/>
  <c r="AM98" i="16"/>
  <c r="AL98" i="16"/>
  <c r="AK98" i="16"/>
  <c r="AJ98" i="16"/>
  <c r="AI98" i="16"/>
  <c r="AH98" i="16"/>
  <c r="AG98" i="16"/>
  <c r="AF98" i="16"/>
  <c r="AE98" i="16"/>
  <c r="AD98" i="16"/>
  <c r="AC98" i="16"/>
  <c r="AB98" i="16"/>
  <c r="AA98" i="16"/>
  <c r="Z98" i="16"/>
  <c r="Y98" i="16"/>
  <c r="X98" i="16"/>
  <c r="W98" i="16"/>
  <c r="V98" i="16"/>
  <c r="U98" i="16"/>
  <c r="T98" i="16"/>
  <c r="S98" i="16"/>
  <c r="R98" i="16"/>
  <c r="Q98" i="16"/>
  <c r="P98" i="16"/>
  <c r="O98" i="16"/>
  <c r="N98" i="16"/>
  <c r="M98" i="16"/>
  <c r="L98" i="16"/>
  <c r="K98" i="16"/>
  <c r="J98" i="16"/>
  <c r="I98" i="16"/>
  <c r="H98" i="16"/>
  <c r="G98" i="16"/>
  <c r="F98" i="16"/>
  <c r="E98" i="16"/>
  <c r="D98" i="16"/>
  <c r="C98" i="16"/>
  <c r="B98" i="16"/>
  <c r="HN97" i="16"/>
  <c r="HM97" i="16"/>
  <c r="FK97" i="16"/>
  <c r="FJ97" i="16"/>
  <c r="FI97" i="16"/>
  <c r="FH97" i="16"/>
  <c r="FG97" i="16"/>
  <c r="FF97" i="16"/>
  <c r="FE97" i="16"/>
  <c r="FD97" i="16"/>
  <c r="FC97" i="16"/>
  <c r="FB97" i="16"/>
  <c r="FA97" i="16"/>
  <c r="EZ97" i="16"/>
  <c r="EY97" i="16"/>
  <c r="EX97" i="16"/>
  <c r="EW97" i="16"/>
  <c r="EV97" i="16"/>
  <c r="EU97" i="16"/>
  <c r="ET97" i="16"/>
  <c r="ES97" i="16"/>
  <c r="ER97" i="16"/>
  <c r="EQ97" i="16"/>
  <c r="EP97" i="16"/>
  <c r="EO97" i="16"/>
  <c r="EN97" i="16"/>
  <c r="EM97" i="16"/>
  <c r="EL97" i="16"/>
  <c r="EK97" i="16"/>
  <c r="EJ97" i="16"/>
  <c r="EI97" i="16"/>
  <c r="EH97" i="16"/>
  <c r="EG97" i="16"/>
  <c r="EF97" i="16"/>
  <c r="EE97" i="16"/>
  <c r="ED97" i="16"/>
  <c r="EC97" i="16"/>
  <c r="EB97" i="16"/>
  <c r="EA97" i="16"/>
  <c r="DZ97" i="16"/>
  <c r="DY97" i="16"/>
  <c r="DX97" i="16"/>
  <c r="DW97" i="16"/>
  <c r="DV97" i="16"/>
  <c r="DU97" i="16"/>
  <c r="DT97" i="16"/>
  <c r="DS97" i="16"/>
  <c r="DR97" i="16"/>
  <c r="DQ97" i="16"/>
  <c r="DP97" i="16"/>
  <c r="DO97" i="16"/>
  <c r="DN97" i="16"/>
  <c r="DM97" i="16"/>
  <c r="DL97" i="16"/>
  <c r="DK97" i="16"/>
  <c r="DJ97" i="16"/>
  <c r="DI97" i="16"/>
  <c r="DH97" i="16"/>
  <c r="DG97" i="16"/>
  <c r="DF97" i="16"/>
  <c r="DE97" i="16"/>
  <c r="DD97" i="16"/>
  <c r="DC97" i="16"/>
  <c r="DB97" i="16"/>
  <c r="DA97" i="16"/>
  <c r="CZ97" i="16"/>
  <c r="CY97" i="16"/>
  <c r="CX97" i="16"/>
  <c r="CW97" i="16"/>
  <c r="CV97" i="16"/>
  <c r="CU97" i="16"/>
  <c r="CT97" i="16"/>
  <c r="CS97" i="16"/>
  <c r="CR97" i="16"/>
  <c r="CQ97" i="16"/>
  <c r="CP97" i="16"/>
  <c r="CO97" i="16"/>
  <c r="CN97" i="16"/>
  <c r="CM97" i="16"/>
  <c r="CL97" i="16"/>
  <c r="CK97" i="16"/>
  <c r="CJ97" i="16"/>
  <c r="CI97" i="16"/>
  <c r="CH97" i="16"/>
  <c r="CG97" i="16"/>
  <c r="CF97" i="16"/>
  <c r="CE97" i="16"/>
  <c r="CD97" i="16"/>
  <c r="CC97" i="16"/>
  <c r="CB97" i="16"/>
  <c r="CA97" i="16"/>
  <c r="BZ97" i="16"/>
  <c r="BY97" i="16"/>
  <c r="BX97" i="16"/>
  <c r="BW97" i="16"/>
  <c r="BV97" i="16"/>
  <c r="BU97" i="16"/>
  <c r="BT97" i="16"/>
  <c r="BS97" i="16"/>
  <c r="BR97" i="16"/>
  <c r="BQ97" i="16"/>
  <c r="BP97" i="16"/>
  <c r="BO97" i="16"/>
  <c r="BN97" i="16"/>
  <c r="BM97" i="16"/>
  <c r="BL97" i="16"/>
  <c r="BK97" i="16"/>
  <c r="BJ97" i="16"/>
  <c r="BI97" i="16"/>
  <c r="BH97" i="16"/>
  <c r="BG97" i="16"/>
  <c r="BF97" i="16"/>
  <c r="BE97" i="16"/>
  <c r="BD97" i="16"/>
  <c r="BC97" i="16"/>
  <c r="BB97" i="16"/>
  <c r="BA97" i="16"/>
  <c r="AZ97" i="16"/>
  <c r="AY97" i="16"/>
  <c r="AX97" i="16"/>
  <c r="AW97" i="16"/>
  <c r="AV97" i="16"/>
  <c r="AU97" i="16"/>
  <c r="AT97" i="16"/>
  <c r="AS97" i="16"/>
  <c r="AR97" i="16"/>
  <c r="AQ97" i="16"/>
  <c r="AP97" i="16"/>
  <c r="AO97" i="16"/>
  <c r="AN97" i="16"/>
  <c r="AM97" i="16"/>
  <c r="AL97" i="16"/>
  <c r="AK97" i="16"/>
  <c r="AJ97" i="16"/>
  <c r="AI97" i="16"/>
  <c r="AH97" i="16"/>
  <c r="AG97" i="16"/>
  <c r="AF97" i="16"/>
  <c r="AE97" i="16"/>
  <c r="AD97" i="16"/>
  <c r="AC97" i="16"/>
  <c r="AB97" i="16"/>
  <c r="AA97" i="16"/>
  <c r="Z97" i="16"/>
  <c r="Y97" i="16"/>
  <c r="X97" i="16"/>
  <c r="W97" i="16"/>
  <c r="V97" i="16"/>
  <c r="U97" i="16"/>
  <c r="T97" i="16"/>
  <c r="S97" i="16"/>
  <c r="R97" i="16"/>
  <c r="Q97" i="16"/>
  <c r="P97" i="16"/>
  <c r="O97" i="16"/>
  <c r="N97" i="16"/>
  <c r="M97" i="16"/>
  <c r="L97" i="16"/>
  <c r="K97" i="16"/>
  <c r="J97" i="16"/>
  <c r="I97" i="16"/>
  <c r="H97" i="16"/>
  <c r="G97" i="16"/>
  <c r="F97" i="16"/>
  <c r="E97" i="16"/>
  <c r="D97" i="16"/>
  <c r="C97" i="16"/>
  <c r="B97" i="16"/>
  <c r="HN96" i="16"/>
  <c r="HM96" i="16"/>
  <c r="FK96" i="16"/>
  <c r="FJ96" i="16"/>
  <c r="FI96" i="16"/>
  <c r="FH96" i="16"/>
  <c r="FG96" i="16"/>
  <c r="FF96" i="16"/>
  <c r="FE96" i="16"/>
  <c r="FD96" i="16"/>
  <c r="FC96" i="16"/>
  <c r="FB96" i="16"/>
  <c r="FA96" i="16"/>
  <c r="EZ96" i="16"/>
  <c r="EY96" i="16"/>
  <c r="EX96" i="16"/>
  <c r="EW96" i="16"/>
  <c r="EV96" i="16"/>
  <c r="EU96" i="16"/>
  <c r="ET96" i="16"/>
  <c r="ES96" i="16"/>
  <c r="ER96" i="16"/>
  <c r="EQ96" i="16"/>
  <c r="EP96" i="16"/>
  <c r="EO96" i="16"/>
  <c r="EN96" i="16"/>
  <c r="EM96" i="16"/>
  <c r="EL96" i="16"/>
  <c r="EK96" i="16"/>
  <c r="EJ96" i="16"/>
  <c r="EI96" i="16"/>
  <c r="EH96" i="16"/>
  <c r="EG96" i="16"/>
  <c r="EF96" i="16"/>
  <c r="EE96" i="16"/>
  <c r="ED96" i="16"/>
  <c r="EC96" i="16"/>
  <c r="EB96" i="16"/>
  <c r="EA96" i="16"/>
  <c r="DZ96" i="16"/>
  <c r="DY96" i="16"/>
  <c r="DX96" i="16"/>
  <c r="DW96" i="16"/>
  <c r="DV96" i="16"/>
  <c r="DU96" i="16"/>
  <c r="DT96" i="16"/>
  <c r="DS96" i="16"/>
  <c r="DR96" i="16"/>
  <c r="DQ96" i="16"/>
  <c r="DP96" i="16"/>
  <c r="DO96" i="16"/>
  <c r="DN96" i="16"/>
  <c r="DM96" i="16"/>
  <c r="DL96" i="16"/>
  <c r="DK96" i="16"/>
  <c r="DJ96" i="16"/>
  <c r="DI96" i="16"/>
  <c r="DH96" i="16"/>
  <c r="DG96" i="16"/>
  <c r="DF96" i="16"/>
  <c r="DE96" i="16"/>
  <c r="DD96" i="16"/>
  <c r="DC96" i="16"/>
  <c r="DB96" i="16"/>
  <c r="DA96" i="16"/>
  <c r="CZ96" i="16"/>
  <c r="CY96" i="16"/>
  <c r="CX96" i="16"/>
  <c r="CW96" i="16"/>
  <c r="CV96" i="16"/>
  <c r="CU96" i="16"/>
  <c r="CT96" i="16"/>
  <c r="CS96" i="16"/>
  <c r="CR96" i="16"/>
  <c r="CQ96" i="16"/>
  <c r="CP96" i="16"/>
  <c r="CO96" i="16"/>
  <c r="CN96" i="16"/>
  <c r="CM96" i="16"/>
  <c r="CL96" i="16"/>
  <c r="CK96" i="16"/>
  <c r="CJ96" i="16"/>
  <c r="CI96" i="16"/>
  <c r="CH96" i="16"/>
  <c r="CG96" i="16"/>
  <c r="CF96" i="16"/>
  <c r="CE96" i="16"/>
  <c r="CD96" i="16"/>
  <c r="CC96" i="16"/>
  <c r="CB96" i="16"/>
  <c r="CA96" i="16"/>
  <c r="BZ96" i="16"/>
  <c r="BY96" i="16"/>
  <c r="BX96" i="16"/>
  <c r="BW96" i="16"/>
  <c r="BV96" i="16"/>
  <c r="BU96" i="16"/>
  <c r="BT96" i="16"/>
  <c r="BS96" i="16"/>
  <c r="BR96" i="16"/>
  <c r="BQ96" i="16"/>
  <c r="BP96" i="16"/>
  <c r="BO96" i="16"/>
  <c r="BN96" i="16"/>
  <c r="BM96" i="16"/>
  <c r="BL96" i="16"/>
  <c r="BK96" i="16"/>
  <c r="BJ96" i="16"/>
  <c r="BI96" i="16"/>
  <c r="BH96" i="16"/>
  <c r="BG96" i="16"/>
  <c r="BF96" i="16"/>
  <c r="BE96" i="16"/>
  <c r="BD96" i="16"/>
  <c r="BC96" i="16"/>
  <c r="BB96" i="16"/>
  <c r="BA96" i="16"/>
  <c r="AZ96" i="16"/>
  <c r="AY96" i="16"/>
  <c r="AX96" i="16"/>
  <c r="AW96" i="16"/>
  <c r="AV96" i="16"/>
  <c r="AU96" i="16"/>
  <c r="AT96" i="16"/>
  <c r="AS96" i="16"/>
  <c r="AR96" i="16"/>
  <c r="AQ96" i="16"/>
  <c r="AP96" i="16"/>
  <c r="AO96" i="16"/>
  <c r="AN96" i="16"/>
  <c r="AM96" i="16"/>
  <c r="AL96" i="16"/>
  <c r="AK96" i="16"/>
  <c r="AJ96" i="16"/>
  <c r="AI96" i="16"/>
  <c r="AH96" i="16"/>
  <c r="AG96" i="16"/>
  <c r="AF96" i="16"/>
  <c r="AE96" i="16"/>
  <c r="AD96" i="16"/>
  <c r="AC96" i="16"/>
  <c r="AB96" i="16"/>
  <c r="AA96" i="16"/>
  <c r="Z96" i="16"/>
  <c r="Y96" i="16"/>
  <c r="X96" i="16"/>
  <c r="W96" i="16"/>
  <c r="V96" i="16"/>
  <c r="U96" i="16"/>
  <c r="T96" i="16"/>
  <c r="S96" i="16"/>
  <c r="R96" i="16"/>
  <c r="Q96" i="16"/>
  <c r="P96" i="16"/>
  <c r="O96" i="16"/>
  <c r="N96" i="16"/>
  <c r="M96" i="16"/>
  <c r="L96" i="16"/>
  <c r="K96" i="16"/>
  <c r="J96" i="16"/>
  <c r="I96" i="16"/>
  <c r="H96" i="16"/>
  <c r="G96" i="16"/>
  <c r="F96" i="16"/>
  <c r="E96" i="16"/>
  <c r="D96" i="16"/>
  <c r="C96" i="16"/>
  <c r="B96" i="16"/>
  <c r="GZ96" i="16" s="1"/>
  <c r="HN95" i="16"/>
  <c r="HM95" i="16"/>
  <c r="FK95" i="16"/>
  <c r="FJ95" i="16"/>
  <c r="FI95" i="16"/>
  <c r="FH95" i="16"/>
  <c r="FG95" i="16"/>
  <c r="FF95" i="16"/>
  <c r="FE95" i="16"/>
  <c r="FD95" i="16"/>
  <c r="FC95" i="16"/>
  <c r="FB95" i="16"/>
  <c r="FA95" i="16"/>
  <c r="EZ95" i="16"/>
  <c r="EY95" i="16"/>
  <c r="EX95" i="16"/>
  <c r="EW95" i="16"/>
  <c r="EV95" i="16"/>
  <c r="EU95" i="16"/>
  <c r="ET95" i="16"/>
  <c r="ES95" i="16"/>
  <c r="ER95" i="16"/>
  <c r="EQ95" i="16"/>
  <c r="EP95" i="16"/>
  <c r="EO95" i="16"/>
  <c r="EN95" i="16"/>
  <c r="EM95" i="16"/>
  <c r="EL95" i="16"/>
  <c r="EK95" i="16"/>
  <c r="EJ95" i="16"/>
  <c r="EI95" i="16"/>
  <c r="EH95" i="16"/>
  <c r="EG95" i="16"/>
  <c r="EF95" i="16"/>
  <c r="EE95" i="16"/>
  <c r="ED95" i="16"/>
  <c r="EC95" i="16"/>
  <c r="EB95" i="16"/>
  <c r="EA95" i="16"/>
  <c r="DZ95" i="16"/>
  <c r="DY95" i="16"/>
  <c r="DX95" i="16"/>
  <c r="DW95" i="16"/>
  <c r="DV95" i="16"/>
  <c r="DU95" i="16"/>
  <c r="DT95" i="16"/>
  <c r="DS95" i="16"/>
  <c r="DR95" i="16"/>
  <c r="DQ95" i="16"/>
  <c r="DP95" i="16"/>
  <c r="DO95" i="16"/>
  <c r="DN95" i="16"/>
  <c r="DM95" i="16"/>
  <c r="DL95" i="16"/>
  <c r="DK95" i="16"/>
  <c r="DJ95" i="16"/>
  <c r="DI95" i="16"/>
  <c r="DH95" i="16"/>
  <c r="DG95" i="16"/>
  <c r="DF95" i="16"/>
  <c r="DE95" i="16"/>
  <c r="DD95" i="16"/>
  <c r="DC95" i="16"/>
  <c r="DB95" i="16"/>
  <c r="DA95" i="16"/>
  <c r="CZ95" i="16"/>
  <c r="CY95" i="16"/>
  <c r="CX95" i="16"/>
  <c r="CW95" i="16"/>
  <c r="CV95" i="16"/>
  <c r="CU95" i="16"/>
  <c r="CT95" i="16"/>
  <c r="CS95" i="16"/>
  <c r="CR95" i="16"/>
  <c r="CQ95" i="16"/>
  <c r="CP95" i="16"/>
  <c r="CO95" i="16"/>
  <c r="CN95" i="16"/>
  <c r="CM95" i="16"/>
  <c r="CL95" i="16"/>
  <c r="CK95" i="16"/>
  <c r="CJ95" i="16"/>
  <c r="CI95" i="16"/>
  <c r="CH95" i="16"/>
  <c r="CG95" i="16"/>
  <c r="CF95" i="16"/>
  <c r="CE95" i="16"/>
  <c r="CD95" i="16"/>
  <c r="CC95" i="16"/>
  <c r="CB95" i="16"/>
  <c r="CA95" i="16"/>
  <c r="BZ95" i="16"/>
  <c r="BY95" i="16"/>
  <c r="BX95" i="16"/>
  <c r="BW95" i="16"/>
  <c r="BV95" i="16"/>
  <c r="BU95" i="16"/>
  <c r="BT95" i="16"/>
  <c r="BS95" i="16"/>
  <c r="BR95" i="16"/>
  <c r="BQ95" i="16"/>
  <c r="BP95" i="16"/>
  <c r="BO95" i="16"/>
  <c r="BN95" i="16"/>
  <c r="BM95" i="16"/>
  <c r="BL95" i="16"/>
  <c r="BK95" i="16"/>
  <c r="BJ95" i="16"/>
  <c r="BI95" i="16"/>
  <c r="BH95" i="16"/>
  <c r="BG95" i="16"/>
  <c r="BF95" i="16"/>
  <c r="BE95" i="16"/>
  <c r="BD95" i="16"/>
  <c r="BC95" i="16"/>
  <c r="BB95" i="16"/>
  <c r="BA95" i="16"/>
  <c r="AZ95" i="16"/>
  <c r="AY95" i="16"/>
  <c r="AX95" i="16"/>
  <c r="AW95" i="16"/>
  <c r="AV95" i="16"/>
  <c r="AU95" i="16"/>
  <c r="AT95" i="16"/>
  <c r="AS95" i="16"/>
  <c r="AR95" i="16"/>
  <c r="AQ95" i="16"/>
  <c r="AP95" i="16"/>
  <c r="AO95" i="16"/>
  <c r="AN95" i="16"/>
  <c r="AM95" i="16"/>
  <c r="AL95" i="16"/>
  <c r="AK95" i="16"/>
  <c r="AJ95" i="16"/>
  <c r="AI95" i="16"/>
  <c r="AH95" i="16"/>
  <c r="AG95" i="16"/>
  <c r="AF95" i="16"/>
  <c r="AE95" i="16"/>
  <c r="AD95" i="16"/>
  <c r="AC95" i="16"/>
  <c r="AB95" i="16"/>
  <c r="AA95" i="16"/>
  <c r="Z95" i="16"/>
  <c r="Y95" i="16"/>
  <c r="X95" i="16"/>
  <c r="W95" i="16"/>
  <c r="V95" i="16"/>
  <c r="U95" i="16"/>
  <c r="T95" i="16"/>
  <c r="S95" i="16"/>
  <c r="R95" i="16"/>
  <c r="Q95" i="16"/>
  <c r="P95" i="16"/>
  <c r="O95" i="16"/>
  <c r="N95" i="16"/>
  <c r="M95" i="16"/>
  <c r="L95" i="16"/>
  <c r="K95" i="16"/>
  <c r="J95" i="16"/>
  <c r="I95" i="16"/>
  <c r="H95" i="16"/>
  <c r="G95" i="16"/>
  <c r="F95" i="16"/>
  <c r="E95" i="16"/>
  <c r="D95" i="16"/>
  <c r="C95" i="16"/>
  <c r="B95" i="16"/>
  <c r="GZ95" i="16" s="1"/>
  <c r="HN94" i="16"/>
  <c r="HP94" i="16" s="1"/>
  <c r="HM94" i="16"/>
  <c r="FK94" i="16"/>
  <c r="FJ94" i="16"/>
  <c r="FI94" i="16"/>
  <c r="FH94" i="16"/>
  <c r="FG94" i="16"/>
  <c r="FF94" i="16"/>
  <c r="FE94" i="16"/>
  <c r="FD94" i="16"/>
  <c r="FC94" i="16"/>
  <c r="FB94" i="16"/>
  <c r="FA94" i="16"/>
  <c r="EZ94" i="16"/>
  <c r="EY94" i="16"/>
  <c r="EX94" i="16"/>
  <c r="EW94" i="16"/>
  <c r="EV94" i="16"/>
  <c r="EU94" i="16"/>
  <c r="ET94" i="16"/>
  <c r="ES94" i="16"/>
  <c r="ER94" i="16"/>
  <c r="EQ94" i="16"/>
  <c r="EP94" i="16"/>
  <c r="EO94" i="16"/>
  <c r="EN94" i="16"/>
  <c r="EM94" i="16"/>
  <c r="EL94" i="16"/>
  <c r="EK94" i="16"/>
  <c r="EJ94" i="16"/>
  <c r="EI94" i="16"/>
  <c r="EH94" i="16"/>
  <c r="EG94" i="16"/>
  <c r="EF94" i="16"/>
  <c r="EE94" i="16"/>
  <c r="ED94" i="16"/>
  <c r="EC94" i="16"/>
  <c r="EB94" i="16"/>
  <c r="EA94" i="16"/>
  <c r="DZ94" i="16"/>
  <c r="DY94" i="16"/>
  <c r="DX94" i="16"/>
  <c r="DW94" i="16"/>
  <c r="DV94" i="16"/>
  <c r="DU94" i="16"/>
  <c r="DT94" i="16"/>
  <c r="DS94" i="16"/>
  <c r="DR94" i="16"/>
  <c r="DQ94" i="16"/>
  <c r="DP94" i="16"/>
  <c r="DO94" i="16"/>
  <c r="DN94" i="16"/>
  <c r="DM94" i="16"/>
  <c r="DL94" i="16"/>
  <c r="DK94" i="16"/>
  <c r="DJ94" i="16"/>
  <c r="DI94" i="16"/>
  <c r="DH94" i="16"/>
  <c r="DG94" i="16"/>
  <c r="DF94" i="16"/>
  <c r="DE94" i="16"/>
  <c r="DD94" i="16"/>
  <c r="DC94" i="16"/>
  <c r="DB94" i="16"/>
  <c r="DA94" i="16"/>
  <c r="CZ94" i="16"/>
  <c r="CY94" i="16"/>
  <c r="CX94" i="16"/>
  <c r="CW94" i="16"/>
  <c r="CV94" i="16"/>
  <c r="CU94" i="16"/>
  <c r="CT94" i="16"/>
  <c r="CS94" i="16"/>
  <c r="CR94" i="16"/>
  <c r="CQ94" i="16"/>
  <c r="CP94" i="16"/>
  <c r="CO94" i="16"/>
  <c r="CN94" i="16"/>
  <c r="CM94" i="16"/>
  <c r="CL94" i="16"/>
  <c r="CK94" i="16"/>
  <c r="CJ94" i="16"/>
  <c r="CI94" i="16"/>
  <c r="CH94" i="16"/>
  <c r="CG94" i="16"/>
  <c r="CF94" i="16"/>
  <c r="CE94" i="16"/>
  <c r="CD94" i="16"/>
  <c r="CC94" i="16"/>
  <c r="CB94" i="16"/>
  <c r="CA94" i="16"/>
  <c r="BZ94" i="16"/>
  <c r="BY94" i="16"/>
  <c r="BX94" i="16"/>
  <c r="BW94" i="16"/>
  <c r="BV94" i="16"/>
  <c r="BU94" i="16"/>
  <c r="BT94" i="16"/>
  <c r="BS94" i="16"/>
  <c r="BR94" i="16"/>
  <c r="BQ94" i="16"/>
  <c r="BP94" i="16"/>
  <c r="BO94" i="16"/>
  <c r="BN94" i="16"/>
  <c r="BM94" i="16"/>
  <c r="BL94" i="16"/>
  <c r="BK94" i="16"/>
  <c r="BJ94" i="16"/>
  <c r="BI94" i="16"/>
  <c r="BH94" i="16"/>
  <c r="BG94" i="16"/>
  <c r="BF94" i="16"/>
  <c r="BE94" i="16"/>
  <c r="BD94" i="16"/>
  <c r="BC94" i="16"/>
  <c r="BB94" i="16"/>
  <c r="BA94" i="16"/>
  <c r="AZ94" i="16"/>
  <c r="AY94" i="16"/>
  <c r="AX94" i="16"/>
  <c r="AW94" i="16"/>
  <c r="AV94" i="16"/>
  <c r="AU94" i="16"/>
  <c r="AT94" i="16"/>
  <c r="AS94" i="16"/>
  <c r="AR94" i="16"/>
  <c r="AQ94" i="16"/>
  <c r="AP94" i="16"/>
  <c r="AO94" i="16"/>
  <c r="AN94" i="16"/>
  <c r="AM94" i="16"/>
  <c r="AL94" i="16"/>
  <c r="AK94" i="16"/>
  <c r="AJ94" i="16"/>
  <c r="AI94" i="16"/>
  <c r="AH94" i="16"/>
  <c r="AG94" i="16"/>
  <c r="AF94" i="16"/>
  <c r="AE94" i="16"/>
  <c r="AD94" i="16"/>
  <c r="AC94" i="16"/>
  <c r="AB94" i="16"/>
  <c r="AA94" i="16"/>
  <c r="Z94" i="16"/>
  <c r="Y94" i="16"/>
  <c r="X94" i="16"/>
  <c r="W94" i="16"/>
  <c r="V94" i="16"/>
  <c r="U94" i="16"/>
  <c r="T94" i="16"/>
  <c r="S94" i="16"/>
  <c r="R94" i="16"/>
  <c r="Q94" i="16"/>
  <c r="P94" i="16"/>
  <c r="O94" i="16"/>
  <c r="N94" i="16"/>
  <c r="M94" i="16"/>
  <c r="L94" i="16"/>
  <c r="K94" i="16"/>
  <c r="J94" i="16"/>
  <c r="I94" i="16"/>
  <c r="H94" i="16"/>
  <c r="G94" i="16"/>
  <c r="F94" i="16"/>
  <c r="E94" i="16"/>
  <c r="D94" i="16"/>
  <c r="C94" i="16"/>
  <c r="B94" i="16"/>
  <c r="HN93" i="16"/>
  <c r="HM93" i="16"/>
  <c r="HN92" i="16"/>
  <c r="HM92" i="16"/>
  <c r="FK92" i="16"/>
  <c r="FJ92" i="16"/>
  <c r="FI92" i="16"/>
  <c r="FH92" i="16"/>
  <c r="FG92" i="16"/>
  <c r="FF92" i="16"/>
  <c r="FE92" i="16"/>
  <c r="FD92" i="16"/>
  <c r="FC92" i="16"/>
  <c r="FB92" i="16"/>
  <c r="FA92" i="16"/>
  <c r="EZ92" i="16"/>
  <c r="EY92" i="16"/>
  <c r="EX92" i="16"/>
  <c r="EW92" i="16"/>
  <c r="EV92" i="16"/>
  <c r="EU92" i="16"/>
  <c r="ET92" i="16"/>
  <c r="ES92" i="16"/>
  <c r="ER92" i="16"/>
  <c r="EQ92" i="16"/>
  <c r="EP92" i="16"/>
  <c r="EO92" i="16"/>
  <c r="EN92" i="16"/>
  <c r="EM92" i="16"/>
  <c r="EL92" i="16"/>
  <c r="EK92" i="16"/>
  <c r="EJ92" i="16"/>
  <c r="EI92" i="16"/>
  <c r="EH92" i="16"/>
  <c r="EG92" i="16"/>
  <c r="EF92" i="16"/>
  <c r="EE92" i="16"/>
  <c r="ED92" i="16"/>
  <c r="EC92" i="16"/>
  <c r="EB92" i="16"/>
  <c r="EA92" i="16"/>
  <c r="DZ92" i="16"/>
  <c r="DY92" i="16"/>
  <c r="DX92" i="16"/>
  <c r="DW92" i="16"/>
  <c r="DV92" i="16"/>
  <c r="DU92" i="16"/>
  <c r="DT92" i="16"/>
  <c r="DS92" i="16"/>
  <c r="DR92" i="16"/>
  <c r="DQ92" i="16"/>
  <c r="DP92" i="16"/>
  <c r="DO92" i="16"/>
  <c r="DN92" i="16"/>
  <c r="DM92" i="16"/>
  <c r="DL92" i="16"/>
  <c r="DK92" i="16"/>
  <c r="DJ92" i="16"/>
  <c r="DI92" i="16"/>
  <c r="DH92" i="16"/>
  <c r="DG92" i="16"/>
  <c r="DF92" i="16"/>
  <c r="DE92" i="16"/>
  <c r="DD92" i="16"/>
  <c r="DC92" i="16"/>
  <c r="DB92" i="16"/>
  <c r="DA92" i="16"/>
  <c r="CZ92" i="16"/>
  <c r="CY92" i="16"/>
  <c r="CX92" i="16"/>
  <c r="CW92" i="16"/>
  <c r="CV92" i="16"/>
  <c r="CU92" i="16"/>
  <c r="CT92" i="16"/>
  <c r="CS92" i="16"/>
  <c r="CR92" i="16"/>
  <c r="CQ92" i="16"/>
  <c r="CP92" i="16"/>
  <c r="CO92" i="16"/>
  <c r="CN92" i="16"/>
  <c r="CM92" i="16"/>
  <c r="CL92" i="16"/>
  <c r="CK92" i="16"/>
  <c r="CJ92" i="16"/>
  <c r="CI92" i="16"/>
  <c r="CH92" i="16"/>
  <c r="CG92" i="16"/>
  <c r="CF92" i="16"/>
  <c r="CE92" i="16"/>
  <c r="CD92" i="16"/>
  <c r="CC92" i="16"/>
  <c r="CB92" i="16"/>
  <c r="CA92" i="16"/>
  <c r="BZ92" i="16"/>
  <c r="BY92" i="16"/>
  <c r="BX92" i="16"/>
  <c r="BW92" i="16"/>
  <c r="BV92" i="16"/>
  <c r="BU92" i="16"/>
  <c r="BT92" i="16"/>
  <c r="BS92" i="16"/>
  <c r="BR92" i="16"/>
  <c r="BQ92" i="16"/>
  <c r="BP92" i="16"/>
  <c r="BO92" i="16"/>
  <c r="BN92" i="16"/>
  <c r="BM92" i="16"/>
  <c r="BL92" i="16"/>
  <c r="BK92" i="16"/>
  <c r="BJ92" i="16"/>
  <c r="BI92" i="16"/>
  <c r="BH92" i="16"/>
  <c r="BG92" i="16"/>
  <c r="BF92" i="16"/>
  <c r="BE92" i="16"/>
  <c r="BD92" i="16"/>
  <c r="BC92" i="16"/>
  <c r="BB92" i="16"/>
  <c r="BA92" i="16"/>
  <c r="AZ92" i="16"/>
  <c r="AY92" i="16"/>
  <c r="AX92" i="16"/>
  <c r="AW92" i="16"/>
  <c r="AV92" i="16"/>
  <c r="AU92" i="16"/>
  <c r="AT92" i="16"/>
  <c r="AS92" i="16"/>
  <c r="AR92" i="16"/>
  <c r="AQ92" i="16"/>
  <c r="AP92" i="16"/>
  <c r="AO92" i="16"/>
  <c r="AN92" i="16"/>
  <c r="AM92" i="16"/>
  <c r="AL92" i="16"/>
  <c r="AK92" i="16"/>
  <c r="AJ92" i="16"/>
  <c r="AI92" i="16"/>
  <c r="AH92" i="16"/>
  <c r="AG92" i="16"/>
  <c r="AF92" i="16"/>
  <c r="AE92" i="16"/>
  <c r="AD92" i="16"/>
  <c r="AC92" i="16"/>
  <c r="AB92" i="16"/>
  <c r="AA92" i="16"/>
  <c r="Z92" i="16"/>
  <c r="Y92" i="16"/>
  <c r="X92" i="16"/>
  <c r="W92" i="16"/>
  <c r="V92" i="16"/>
  <c r="U92" i="16"/>
  <c r="T92" i="16"/>
  <c r="S92" i="16"/>
  <c r="R92" i="16"/>
  <c r="Q92" i="16"/>
  <c r="P92" i="16"/>
  <c r="O92" i="16"/>
  <c r="N92" i="16"/>
  <c r="M92" i="16"/>
  <c r="L92" i="16"/>
  <c r="K92" i="16"/>
  <c r="J92" i="16"/>
  <c r="I92" i="16"/>
  <c r="H92" i="16"/>
  <c r="G92" i="16"/>
  <c r="F92" i="16"/>
  <c r="E92" i="16"/>
  <c r="D92" i="16"/>
  <c r="C92" i="16"/>
  <c r="B92" i="16"/>
  <c r="HN91" i="16"/>
  <c r="HM91" i="16"/>
  <c r="FK91" i="16"/>
  <c r="FJ91" i="16"/>
  <c r="FI91" i="16"/>
  <c r="FH91" i="16"/>
  <c r="FG91" i="16"/>
  <c r="FF91" i="16"/>
  <c r="FE91" i="16"/>
  <c r="FD91" i="16"/>
  <c r="FC91" i="16"/>
  <c r="FB91" i="16"/>
  <c r="FA91" i="16"/>
  <c r="EZ91" i="16"/>
  <c r="EY91" i="16"/>
  <c r="EX91" i="16"/>
  <c r="EW91" i="16"/>
  <c r="EV91" i="16"/>
  <c r="EU91" i="16"/>
  <c r="ET91" i="16"/>
  <c r="ES91" i="16"/>
  <c r="ER91" i="16"/>
  <c r="EQ91" i="16"/>
  <c r="EP91" i="16"/>
  <c r="EO91" i="16"/>
  <c r="EN91" i="16"/>
  <c r="EM91" i="16"/>
  <c r="EL91" i="16"/>
  <c r="EK91" i="16"/>
  <c r="EJ91" i="16"/>
  <c r="EI91" i="16"/>
  <c r="EH91" i="16"/>
  <c r="EG91" i="16"/>
  <c r="EF91" i="16"/>
  <c r="EE91" i="16"/>
  <c r="ED91" i="16"/>
  <c r="EC91" i="16"/>
  <c r="EB91" i="16"/>
  <c r="EA91" i="16"/>
  <c r="DZ91" i="16"/>
  <c r="DY91" i="16"/>
  <c r="DX91" i="16"/>
  <c r="DW91" i="16"/>
  <c r="DV91" i="16"/>
  <c r="DU91" i="16"/>
  <c r="DT91" i="16"/>
  <c r="DS91" i="16"/>
  <c r="DR91" i="16"/>
  <c r="DQ91" i="16"/>
  <c r="DP91" i="16"/>
  <c r="DO91" i="16"/>
  <c r="DN91" i="16"/>
  <c r="DM91" i="16"/>
  <c r="DL91" i="16"/>
  <c r="DK91" i="16"/>
  <c r="DJ91" i="16"/>
  <c r="DI91" i="16"/>
  <c r="DH91" i="16"/>
  <c r="DG91" i="16"/>
  <c r="DF91" i="16"/>
  <c r="DE91" i="16"/>
  <c r="DD91" i="16"/>
  <c r="DC91" i="16"/>
  <c r="DB91" i="16"/>
  <c r="DA91" i="16"/>
  <c r="CZ91" i="16"/>
  <c r="CY91" i="16"/>
  <c r="CX91" i="16"/>
  <c r="CW91" i="16"/>
  <c r="CV91" i="16"/>
  <c r="CU91" i="16"/>
  <c r="CT91" i="16"/>
  <c r="CS91" i="16"/>
  <c r="CR91" i="16"/>
  <c r="CQ91" i="16"/>
  <c r="CP91" i="16"/>
  <c r="CO91" i="16"/>
  <c r="CN91" i="16"/>
  <c r="CM91" i="16"/>
  <c r="CL91" i="16"/>
  <c r="CK91" i="16"/>
  <c r="CJ91" i="16"/>
  <c r="CI91" i="16"/>
  <c r="CH91" i="16"/>
  <c r="CG91" i="16"/>
  <c r="CF91" i="16"/>
  <c r="CE91" i="16"/>
  <c r="CD91" i="16"/>
  <c r="CC91" i="16"/>
  <c r="CB91" i="16"/>
  <c r="CA91" i="16"/>
  <c r="BZ91" i="16"/>
  <c r="BY91" i="16"/>
  <c r="BX91" i="16"/>
  <c r="BW91" i="16"/>
  <c r="BV91" i="16"/>
  <c r="BU91" i="16"/>
  <c r="BT91" i="16"/>
  <c r="BS91" i="16"/>
  <c r="BR91" i="16"/>
  <c r="BQ91" i="16"/>
  <c r="BP91" i="16"/>
  <c r="BO91" i="16"/>
  <c r="BN91" i="16"/>
  <c r="BM91" i="16"/>
  <c r="BL91" i="16"/>
  <c r="BK91" i="16"/>
  <c r="BJ91" i="16"/>
  <c r="BI91" i="16"/>
  <c r="BH91" i="16"/>
  <c r="BG91" i="16"/>
  <c r="BF91" i="16"/>
  <c r="BE91" i="16"/>
  <c r="BD91" i="16"/>
  <c r="BC91" i="16"/>
  <c r="BB91" i="16"/>
  <c r="BA91" i="16"/>
  <c r="AZ91" i="16"/>
  <c r="AY91" i="16"/>
  <c r="AX91" i="16"/>
  <c r="AW91" i="16"/>
  <c r="AV91" i="16"/>
  <c r="AU91" i="16"/>
  <c r="AT91" i="16"/>
  <c r="AS91" i="16"/>
  <c r="AR91" i="16"/>
  <c r="AQ91" i="16"/>
  <c r="AP91" i="16"/>
  <c r="AO91" i="16"/>
  <c r="AN91" i="16"/>
  <c r="AM91" i="16"/>
  <c r="AL91" i="16"/>
  <c r="AK91" i="16"/>
  <c r="AJ91" i="16"/>
  <c r="AI91" i="16"/>
  <c r="AH91" i="16"/>
  <c r="AG91" i="16"/>
  <c r="AF91" i="16"/>
  <c r="AE91" i="16"/>
  <c r="AD91" i="16"/>
  <c r="AC91" i="16"/>
  <c r="AB91" i="16"/>
  <c r="AA91" i="16"/>
  <c r="Z91" i="16"/>
  <c r="Y91" i="16"/>
  <c r="X91" i="16"/>
  <c r="W91" i="16"/>
  <c r="V91" i="16"/>
  <c r="U91" i="16"/>
  <c r="T91" i="16"/>
  <c r="S91" i="16"/>
  <c r="R91" i="16"/>
  <c r="Q91" i="16"/>
  <c r="P91" i="16"/>
  <c r="O91" i="16"/>
  <c r="N91" i="16"/>
  <c r="M91" i="16"/>
  <c r="L91" i="16"/>
  <c r="K91" i="16"/>
  <c r="J91" i="16"/>
  <c r="I91" i="16"/>
  <c r="H91" i="16"/>
  <c r="G91" i="16"/>
  <c r="F91" i="16"/>
  <c r="E91" i="16"/>
  <c r="D91" i="16"/>
  <c r="C91" i="16"/>
  <c r="B91" i="16"/>
  <c r="HN90" i="16"/>
  <c r="HM90" i="16"/>
  <c r="FK90" i="16"/>
  <c r="FJ90" i="16"/>
  <c r="FI90" i="16"/>
  <c r="FH90" i="16"/>
  <c r="FG90" i="16"/>
  <c r="FF90" i="16"/>
  <c r="FE90" i="16"/>
  <c r="FD90" i="16"/>
  <c r="FC90" i="16"/>
  <c r="FB90" i="16"/>
  <c r="FA90" i="16"/>
  <c r="EZ90" i="16"/>
  <c r="EY90" i="16"/>
  <c r="EX90" i="16"/>
  <c r="EW90" i="16"/>
  <c r="EV90" i="16"/>
  <c r="EU90" i="16"/>
  <c r="ET90" i="16"/>
  <c r="ES90" i="16"/>
  <c r="ER90" i="16"/>
  <c r="EQ90" i="16"/>
  <c r="EP90" i="16"/>
  <c r="EO90" i="16"/>
  <c r="EN90" i="16"/>
  <c r="EM90" i="16"/>
  <c r="EL90" i="16"/>
  <c r="EK90" i="16"/>
  <c r="EJ90" i="16"/>
  <c r="EI90" i="16"/>
  <c r="EH90" i="16"/>
  <c r="EG90" i="16"/>
  <c r="EF90" i="16"/>
  <c r="EE90" i="16"/>
  <c r="ED90" i="16"/>
  <c r="EC90" i="16"/>
  <c r="EB90" i="16"/>
  <c r="EA90" i="16"/>
  <c r="DZ90" i="16"/>
  <c r="DY90" i="16"/>
  <c r="DX90" i="16"/>
  <c r="DW90" i="16"/>
  <c r="DV90" i="16"/>
  <c r="DU90" i="16"/>
  <c r="DT90" i="16"/>
  <c r="DS90" i="16"/>
  <c r="DR90" i="16"/>
  <c r="DQ90" i="16"/>
  <c r="DP90" i="16"/>
  <c r="DO90" i="16"/>
  <c r="DN90" i="16"/>
  <c r="DM90" i="16"/>
  <c r="DL90" i="16"/>
  <c r="DK90" i="16"/>
  <c r="DJ90" i="16"/>
  <c r="DI90" i="16"/>
  <c r="DH90" i="16"/>
  <c r="DG90" i="16"/>
  <c r="DF90" i="16"/>
  <c r="DE90" i="16"/>
  <c r="DD90" i="16"/>
  <c r="DC90" i="16"/>
  <c r="DB90" i="16"/>
  <c r="DA90" i="16"/>
  <c r="CZ90" i="16"/>
  <c r="CY90" i="16"/>
  <c r="CX90" i="16"/>
  <c r="CW90" i="16"/>
  <c r="CV90" i="16"/>
  <c r="CU90" i="16"/>
  <c r="CT90" i="16"/>
  <c r="CS90" i="16"/>
  <c r="CR90" i="16"/>
  <c r="CQ90" i="16"/>
  <c r="CP90" i="16"/>
  <c r="CO90" i="16"/>
  <c r="CN90" i="16"/>
  <c r="CM90" i="16"/>
  <c r="CL90" i="16"/>
  <c r="CK90" i="16"/>
  <c r="CJ90" i="16"/>
  <c r="CI90" i="16"/>
  <c r="CH90" i="16"/>
  <c r="CG90" i="16"/>
  <c r="HC90" i="16" s="1"/>
  <c r="CF90" i="16"/>
  <c r="CE90" i="16"/>
  <c r="CD90" i="16"/>
  <c r="CC90" i="16"/>
  <c r="CB90" i="16"/>
  <c r="CA90" i="16"/>
  <c r="BZ90" i="16"/>
  <c r="BY90" i="16"/>
  <c r="BX90" i="16"/>
  <c r="BW90" i="16"/>
  <c r="BV90" i="16"/>
  <c r="BU90" i="16"/>
  <c r="BT90" i="16"/>
  <c r="BS90" i="16"/>
  <c r="BR90" i="16"/>
  <c r="BQ90" i="16"/>
  <c r="BP90" i="16"/>
  <c r="BO90" i="16"/>
  <c r="BN90" i="16"/>
  <c r="BM90" i="16"/>
  <c r="BL90" i="16"/>
  <c r="BK90" i="16"/>
  <c r="BJ90" i="16"/>
  <c r="BI90" i="16"/>
  <c r="BH90" i="16"/>
  <c r="BG90" i="16"/>
  <c r="BF90" i="16"/>
  <c r="BE90" i="16"/>
  <c r="BD90" i="16"/>
  <c r="BC90" i="16"/>
  <c r="BB90" i="16"/>
  <c r="BA90" i="16"/>
  <c r="AZ90" i="16"/>
  <c r="AY90" i="16"/>
  <c r="AX90" i="16"/>
  <c r="AW90" i="16"/>
  <c r="AV90" i="16"/>
  <c r="AU90" i="16"/>
  <c r="AT90" i="16"/>
  <c r="AS90" i="16"/>
  <c r="AR90" i="16"/>
  <c r="AQ90" i="16"/>
  <c r="AP90" i="16"/>
  <c r="AO90" i="16"/>
  <c r="AN90" i="16"/>
  <c r="AM90" i="16"/>
  <c r="AL90" i="16"/>
  <c r="AK90" i="16"/>
  <c r="AJ90" i="16"/>
  <c r="AI90" i="16"/>
  <c r="AH90" i="16"/>
  <c r="AG90" i="16"/>
  <c r="AF90" i="16"/>
  <c r="AE90" i="16"/>
  <c r="AD90" i="16"/>
  <c r="AC90" i="16"/>
  <c r="AB90" i="16"/>
  <c r="AA90" i="16"/>
  <c r="Z90" i="16"/>
  <c r="Y90" i="16"/>
  <c r="X90" i="16"/>
  <c r="W90" i="16"/>
  <c r="V90" i="16"/>
  <c r="U90" i="16"/>
  <c r="T90" i="16"/>
  <c r="S90" i="16"/>
  <c r="R90" i="16"/>
  <c r="Q90" i="16"/>
  <c r="P90" i="16"/>
  <c r="O90" i="16"/>
  <c r="N90" i="16"/>
  <c r="M90" i="16"/>
  <c r="L90" i="16"/>
  <c r="K90" i="16"/>
  <c r="J90" i="16"/>
  <c r="I90" i="16"/>
  <c r="H90" i="16"/>
  <c r="G90" i="16"/>
  <c r="F90" i="16"/>
  <c r="E90" i="16"/>
  <c r="D90" i="16"/>
  <c r="C90" i="16"/>
  <c r="B90" i="16"/>
  <c r="HN89" i="16"/>
  <c r="HM89" i="16"/>
  <c r="FK89" i="16"/>
  <c r="FJ89" i="16"/>
  <c r="FI89" i="16"/>
  <c r="FH89" i="16"/>
  <c r="FG89" i="16"/>
  <c r="FF89" i="16"/>
  <c r="FE89" i="16"/>
  <c r="FD89" i="16"/>
  <c r="FC89" i="16"/>
  <c r="FB89" i="16"/>
  <c r="FA89" i="16"/>
  <c r="EZ89" i="16"/>
  <c r="EY89" i="16"/>
  <c r="EX89" i="16"/>
  <c r="EW89" i="16"/>
  <c r="EV89" i="16"/>
  <c r="EV93" i="16" s="1"/>
  <c r="EU89" i="16"/>
  <c r="ET89" i="16"/>
  <c r="ES89" i="16"/>
  <c r="ER89" i="16"/>
  <c r="EQ89" i="16"/>
  <c r="EP89" i="16"/>
  <c r="EO89" i="16"/>
  <c r="EN89" i="16"/>
  <c r="EM89" i="16"/>
  <c r="EL89" i="16"/>
  <c r="EK89" i="16"/>
  <c r="EJ89" i="16"/>
  <c r="EI89" i="16"/>
  <c r="EH89" i="16"/>
  <c r="EG89" i="16"/>
  <c r="EF89" i="16"/>
  <c r="EE89" i="16"/>
  <c r="ED89" i="16"/>
  <c r="EC89" i="16"/>
  <c r="EB89" i="16"/>
  <c r="EA89" i="16"/>
  <c r="DZ89" i="16"/>
  <c r="DY89" i="16"/>
  <c r="DX89" i="16"/>
  <c r="DW89" i="16"/>
  <c r="DV89" i="16"/>
  <c r="DU89" i="16"/>
  <c r="DT89" i="16"/>
  <c r="DS89" i="16"/>
  <c r="DR89" i="16"/>
  <c r="DQ89" i="16"/>
  <c r="DP89" i="16"/>
  <c r="DO89" i="16"/>
  <c r="DN89" i="16"/>
  <c r="DM89" i="16"/>
  <c r="DL89" i="16"/>
  <c r="DK89" i="16"/>
  <c r="DJ89" i="16"/>
  <c r="DI89" i="16"/>
  <c r="DH89" i="16"/>
  <c r="DG89" i="16"/>
  <c r="DF89" i="16"/>
  <c r="DE89" i="16"/>
  <c r="DD89" i="16"/>
  <c r="DC89" i="16"/>
  <c r="DB89" i="16"/>
  <c r="DA89" i="16"/>
  <c r="CZ89" i="16"/>
  <c r="CY89" i="16"/>
  <c r="CX89" i="16"/>
  <c r="CW89" i="16"/>
  <c r="CV89" i="16"/>
  <c r="CU89" i="16"/>
  <c r="CT89" i="16"/>
  <c r="CS89" i="16"/>
  <c r="CR89" i="16"/>
  <c r="CQ89" i="16"/>
  <c r="CP89" i="16"/>
  <c r="CO89" i="16"/>
  <c r="CN89" i="16"/>
  <c r="CN93" i="16" s="1"/>
  <c r="CM89" i="16"/>
  <c r="CL89" i="16"/>
  <c r="CL93" i="16" s="1"/>
  <c r="CK89" i="16"/>
  <c r="CK93" i="16" s="1"/>
  <c r="CJ89" i="16"/>
  <c r="CI89" i="16"/>
  <c r="CH89" i="16"/>
  <c r="CG89" i="16"/>
  <c r="CF89" i="16"/>
  <c r="CF93" i="16" s="1"/>
  <c r="CE89" i="16"/>
  <c r="CD89" i="16"/>
  <c r="CC89" i="16"/>
  <c r="CB89" i="16"/>
  <c r="CA89" i="16"/>
  <c r="BZ89" i="16"/>
  <c r="BY89" i="16"/>
  <c r="BX89" i="16"/>
  <c r="BW89" i="16"/>
  <c r="BV89" i="16"/>
  <c r="BU89" i="16"/>
  <c r="BT89" i="16"/>
  <c r="BS89" i="16"/>
  <c r="BR89" i="16"/>
  <c r="BQ89" i="16"/>
  <c r="BP89" i="16"/>
  <c r="BO89" i="16"/>
  <c r="BN89" i="16"/>
  <c r="BM89" i="16"/>
  <c r="BL89" i="16"/>
  <c r="BK89" i="16"/>
  <c r="BJ89" i="16"/>
  <c r="BI89" i="16"/>
  <c r="BI93" i="16" s="1"/>
  <c r="BH89" i="16"/>
  <c r="BG89" i="16"/>
  <c r="BF89" i="16"/>
  <c r="BE89" i="16"/>
  <c r="BD89" i="16"/>
  <c r="BC89" i="16"/>
  <c r="BB89" i="16"/>
  <c r="BA89" i="16"/>
  <c r="AZ89" i="16"/>
  <c r="AY89" i="16"/>
  <c r="AX89" i="16"/>
  <c r="AW89" i="16"/>
  <c r="AV89" i="16"/>
  <c r="AU89" i="16"/>
  <c r="AT89" i="16"/>
  <c r="AS89" i="16"/>
  <c r="AR89" i="16"/>
  <c r="AQ89" i="16"/>
  <c r="AP89" i="16"/>
  <c r="AO89" i="16"/>
  <c r="AN89" i="16"/>
  <c r="AM89" i="16"/>
  <c r="AL89" i="16"/>
  <c r="AK89" i="16"/>
  <c r="AJ89" i="16"/>
  <c r="AI89" i="16"/>
  <c r="AH89" i="16"/>
  <c r="AG89" i="16"/>
  <c r="AF89" i="16"/>
  <c r="AE89" i="16"/>
  <c r="AD89" i="16"/>
  <c r="AC89" i="16"/>
  <c r="AB89" i="16"/>
  <c r="AA89" i="16"/>
  <c r="Z89" i="16"/>
  <c r="Y89" i="16"/>
  <c r="X89" i="16"/>
  <c r="W89" i="16"/>
  <c r="V89" i="16"/>
  <c r="U89" i="16"/>
  <c r="T89" i="16"/>
  <c r="S89" i="16"/>
  <c r="R89" i="16"/>
  <c r="Q89" i="16"/>
  <c r="P89" i="16"/>
  <c r="O89" i="16"/>
  <c r="N89" i="16"/>
  <c r="M89" i="16"/>
  <c r="L89" i="16"/>
  <c r="K89" i="16"/>
  <c r="J89" i="16"/>
  <c r="I89" i="16"/>
  <c r="I93" i="16" s="1"/>
  <c r="H89" i="16"/>
  <c r="G89" i="16"/>
  <c r="F89" i="16"/>
  <c r="F93" i="16" s="1"/>
  <c r="E89" i="16"/>
  <c r="D89" i="16"/>
  <c r="C89" i="16"/>
  <c r="B89" i="16"/>
  <c r="HN88" i="16"/>
  <c r="HM88" i="16"/>
  <c r="HN87" i="16"/>
  <c r="HP87" i="16" s="1"/>
  <c r="HM87" i="16"/>
  <c r="FK87" i="16"/>
  <c r="FJ87" i="16"/>
  <c r="FI87" i="16"/>
  <c r="FH87" i="16"/>
  <c r="FG87" i="16"/>
  <c r="FF87" i="16"/>
  <c r="FE87" i="16"/>
  <c r="FD87" i="16"/>
  <c r="FC87" i="16"/>
  <c r="FB87" i="16"/>
  <c r="FA87" i="16"/>
  <c r="EZ87" i="16"/>
  <c r="EY87" i="16"/>
  <c r="EX87" i="16"/>
  <c r="EW87" i="16"/>
  <c r="EV87" i="16"/>
  <c r="EU87" i="16"/>
  <c r="ET87" i="16"/>
  <c r="ES87" i="16"/>
  <c r="ER87" i="16"/>
  <c r="EQ87" i="16"/>
  <c r="EP87" i="16"/>
  <c r="EO87" i="16"/>
  <c r="EN87" i="16"/>
  <c r="EM87" i="16"/>
  <c r="EL87" i="16"/>
  <c r="EK87" i="16"/>
  <c r="EJ87" i="16"/>
  <c r="EI87" i="16"/>
  <c r="EH87" i="16"/>
  <c r="EG87" i="16"/>
  <c r="EF87" i="16"/>
  <c r="EE87" i="16"/>
  <c r="ED87" i="16"/>
  <c r="EC87" i="16"/>
  <c r="EB87" i="16"/>
  <c r="EA87" i="16"/>
  <c r="DZ87" i="16"/>
  <c r="DY87" i="16"/>
  <c r="DX87" i="16"/>
  <c r="DW87" i="16"/>
  <c r="DV87" i="16"/>
  <c r="DU87" i="16"/>
  <c r="DT87" i="16"/>
  <c r="DS87" i="16"/>
  <c r="DR87" i="16"/>
  <c r="DQ87" i="16"/>
  <c r="DP87" i="16"/>
  <c r="DO87" i="16"/>
  <c r="DN87" i="16"/>
  <c r="DM87" i="16"/>
  <c r="DL87" i="16"/>
  <c r="DK87" i="16"/>
  <c r="DJ87" i="16"/>
  <c r="DI87" i="16"/>
  <c r="DH87" i="16"/>
  <c r="DG87" i="16"/>
  <c r="DF87" i="16"/>
  <c r="DE87" i="16"/>
  <c r="DD87" i="16"/>
  <c r="DC87" i="16"/>
  <c r="DB87" i="16"/>
  <c r="DA87" i="16"/>
  <c r="CZ87" i="16"/>
  <c r="CY87" i="16"/>
  <c r="CX87" i="16"/>
  <c r="CW87" i="16"/>
  <c r="CV87" i="16"/>
  <c r="CU87" i="16"/>
  <c r="CT87" i="16"/>
  <c r="CS87" i="16"/>
  <c r="CR87" i="16"/>
  <c r="CQ87" i="16"/>
  <c r="CP87" i="16"/>
  <c r="CO87" i="16"/>
  <c r="CN87" i="16"/>
  <c r="CM87" i="16"/>
  <c r="CL87" i="16"/>
  <c r="CK87" i="16"/>
  <c r="CJ87" i="16"/>
  <c r="CI87" i="16"/>
  <c r="CH87" i="16"/>
  <c r="CG87" i="16"/>
  <c r="CF87" i="16"/>
  <c r="CE87" i="16"/>
  <c r="CD87" i="16"/>
  <c r="CC87" i="16"/>
  <c r="CB87" i="16"/>
  <c r="CA87" i="16"/>
  <c r="BZ87" i="16"/>
  <c r="BY87" i="16"/>
  <c r="BX87" i="16"/>
  <c r="BW87" i="16"/>
  <c r="BV87" i="16"/>
  <c r="BU87" i="16"/>
  <c r="BT87" i="16"/>
  <c r="BS87" i="16"/>
  <c r="BR87" i="16"/>
  <c r="BQ87" i="16"/>
  <c r="BP87" i="16"/>
  <c r="BO87" i="16"/>
  <c r="BN87" i="16"/>
  <c r="BM87" i="16"/>
  <c r="BL87" i="16"/>
  <c r="BK87" i="16"/>
  <c r="BJ87" i="16"/>
  <c r="BI87" i="16"/>
  <c r="BH87" i="16"/>
  <c r="BG87" i="16"/>
  <c r="BF87" i="16"/>
  <c r="BE87" i="16"/>
  <c r="BD87" i="16"/>
  <c r="BC87" i="16"/>
  <c r="BB87" i="16"/>
  <c r="BA87" i="16"/>
  <c r="AZ87" i="16"/>
  <c r="AY87" i="16"/>
  <c r="AX87" i="16"/>
  <c r="AW87" i="16"/>
  <c r="AV87" i="16"/>
  <c r="AU87" i="16"/>
  <c r="AT87" i="16"/>
  <c r="AS87" i="16"/>
  <c r="AR87" i="16"/>
  <c r="AQ87" i="16"/>
  <c r="AP87" i="16"/>
  <c r="AO87" i="16"/>
  <c r="AN87" i="16"/>
  <c r="AM87" i="16"/>
  <c r="AL87" i="16"/>
  <c r="AK87" i="16"/>
  <c r="AJ87" i="16"/>
  <c r="AI87" i="16"/>
  <c r="AH87" i="16"/>
  <c r="AG87" i="16"/>
  <c r="AF87" i="16"/>
  <c r="AE87" i="16"/>
  <c r="AD87" i="16"/>
  <c r="AC87" i="16"/>
  <c r="AB87" i="16"/>
  <c r="AA87" i="16"/>
  <c r="Z87" i="16"/>
  <c r="Y87" i="16"/>
  <c r="X87" i="16"/>
  <c r="W87" i="16"/>
  <c r="V87" i="16"/>
  <c r="U87" i="16"/>
  <c r="T87" i="16"/>
  <c r="S87" i="16"/>
  <c r="R87" i="16"/>
  <c r="Q87" i="16"/>
  <c r="P87" i="16"/>
  <c r="O87" i="16"/>
  <c r="N87" i="16"/>
  <c r="M87" i="16"/>
  <c r="L87" i="16"/>
  <c r="K87" i="16"/>
  <c r="J87" i="16"/>
  <c r="I87" i="16"/>
  <c r="H87" i="16"/>
  <c r="G87" i="16"/>
  <c r="F87" i="16"/>
  <c r="E87" i="16"/>
  <c r="D87" i="16"/>
  <c r="C87" i="16"/>
  <c r="B87" i="16"/>
  <c r="HN86" i="16"/>
  <c r="HM86" i="16"/>
  <c r="FK86" i="16"/>
  <c r="FJ86" i="16"/>
  <c r="FI86" i="16"/>
  <c r="FH86" i="16"/>
  <c r="FG86" i="16"/>
  <c r="FF86" i="16"/>
  <c r="FE86" i="16"/>
  <c r="FD86" i="16"/>
  <c r="FC86" i="16"/>
  <c r="FB86" i="16"/>
  <c r="FA86" i="16"/>
  <c r="EZ86" i="16"/>
  <c r="EY86" i="16"/>
  <c r="EX86" i="16"/>
  <c r="EW86" i="16"/>
  <c r="EV86" i="16"/>
  <c r="EU86" i="16"/>
  <c r="ET86" i="16"/>
  <c r="ES86" i="16"/>
  <c r="ER86" i="16"/>
  <c r="EQ86" i="16"/>
  <c r="EP86" i="16"/>
  <c r="EO86" i="16"/>
  <c r="EN86" i="16"/>
  <c r="EM86" i="16"/>
  <c r="EL86" i="16"/>
  <c r="EK86" i="16"/>
  <c r="EJ86" i="16"/>
  <c r="EI86" i="16"/>
  <c r="EH86" i="16"/>
  <c r="EG86" i="16"/>
  <c r="EF86" i="16"/>
  <c r="EE86" i="16"/>
  <c r="ED86" i="16"/>
  <c r="EC86" i="16"/>
  <c r="EB86" i="16"/>
  <c r="EA86" i="16"/>
  <c r="DZ86" i="16"/>
  <c r="DY86" i="16"/>
  <c r="DX86" i="16"/>
  <c r="DW86" i="16"/>
  <c r="DV86" i="16"/>
  <c r="DU86" i="16"/>
  <c r="DT86" i="16"/>
  <c r="DS86" i="16"/>
  <c r="DR86" i="16"/>
  <c r="DQ86" i="16"/>
  <c r="DP86" i="16"/>
  <c r="DO86" i="16"/>
  <c r="DN86" i="16"/>
  <c r="DM86" i="16"/>
  <c r="DL86" i="16"/>
  <c r="DK86" i="16"/>
  <c r="DJ86" i="16"/>
  <c r="DI86" i="16"/>
  <c r="DH86" i="16"/>
  <c r="DG86" i="16"/>
  <c r="DF86" i="16"/>
  <c r="DE86" i="16"/>
  <c r="DD86" i="16"/>
  <c r="DC86" i="16"/>
  <c r="DB86" i="16"/>
  <c r="DA86" i="16"/>
  <c r="CZ86" i="16"/>
  <c r="CY86" i="16"/>
  <c r="CX86" i="16"/>
  <c r="CW86" i="16"/>
  <c r="CV86" i="16"/>
  <c r="CU86" i="16"/>
  <c r="CT86" i="16"/>
  <c r="CS86" i="16"/>
  <c r="CR86" i="16"/>
  <c r="CQ86" i="16"/>
  <c r="CP86" i="16"/>
  <c r="CO86" i="16"/>
  <c r="CN86" i="16"/>
  <c r="CM86" i="16"/>
  <c r="CL86" i="16"/>
  <c r="CK86" i="16"/>
  <c r="CJ86" i="16"/>
  <c r="CI86" i="16"/>
  <c r="CH86" i="16"/>
  <c r="CG86" i="16"/>
  <c r="CF86" i="16"/>
  <c r="CE86" i="16"/>
  <c r="CD86" i="16"/>
  <c r="CC86" i="16"/>
  <c r="CB86" i="16"/>
  <c r="CA86" i="16"/>
  <c r="BZ86" i="16"/>
  <c r="BY86" i="16"/>
  <c r="BX86" i="16"/>
  <c r="BW86" i="16"/>
  <c r="BV86" i="16"/>
  <c r="BU86" i="16"/>
  <c r="BT86" i="16"/>
  <c r="BS86" i="16"/>
  <c r="BR86" i="16"/>
  <c r="BQ86" i="16"/>
  <c r="BP86" i="16"/>
  <c r="BO86" i="16"/>
  <c r="BN86" i="16"/>
  <c r="BM86" i="16"/>
  <c r="BL86" i="16"/>
  <c r="BK86" i="16"/>
  <c r="BJ86" i="16"/>
  <c r="BI86" i="16"/>
  <c r="BH86" i="16"/>
  <c r="BG86" i="16"/>
  <c r="BF86" i="16"/>
  <c r="BE86" i="16"/>
  <c r="BD86" i="16"/>
  <c r="BC86" i="16"/>
  <c r="BB86" i="16"/>
  <c r="BA86" i="16"/>
  <c r="AZ86" i="16"/>
  <c r="AY86" i="16"/>
  <c r="AX86" i="16"/>
  <c r="AW86" i="16"/>
  <c r="AV86" i="16"/>
  <c r="AU86" i="16"/>
  <c r="AT86" i="16"/>
  <c r="AS86" i="16"/>
  <c r="AR86" i="16"/>
  <c r="AQ86" i="16"/>
  <c r="AP86" i="16"/>
  <c r="AO86" i="16"/>
  <c r="AN86" i="16"/>
  <c r="AM86" i="16"/>
  <c r="AL86" i="16"/>
  <c r="AK86" i="16"/>
  <c r="AJ86" i="16"/>
  <c r="AI86" i="16"/>
  <c r="AH86" i="16"/>
  <c r="AG86" i="16"/>
  <c r="AF86" i="16"/>
  <c r="AE86" i="16"/>
  <c r="AD86" i="16"/>
  <c r="AC86" i="16"/>
  <c r="AB86" i="16"/>
  <c r="AA86" i="16"/>
  <c r="Z86" i="16"/>
  <c r="Y86" i="16"/>
  <c r="X86" i="16"/>
  <c r="W86" i="16"/>
  <c r="V86" i="16"/>
  <c r="U86" i="16"/>
  <c r="T86" i="16"/>
  <c r="S86" i="16"/>
  <c r="R86" i="16"/>
  <c r="Q86" i="16"/>
  <c r="P86" i="16"/>
  <c r="O86" i="16"/>
  <c r="N86" i="16"/>
  <c r="M86" i="16"/>
  <c r="L86" i="16"/>
  <c r="K86" i="16"/>
  <c r="J86" i="16"/>
  <c r="I86" i="16"/>
  <c r="H86" i="16"/>
  <c r="G86" i="16"/>
  <c r="F86" i="16"/>
  <c r="E86" i="16"/>
  <c r="D86" i="16"/>
  <c r="C86" i="16"/>
  <c r="B86" i="16"/>
  <c r="HN85" i="16"/>
  <c r="HP85" i="16" s="1"/>
  <c r="HM85" i="16"/>
  <c r="FK85" i="16"/>
  <c r="FJ85" i="16"/>
  <c r="FI85" i="16"/>
  <c r="FH85" i="16"/>
  <c r="FG85" i="16"/>
  <c r="FF85" i="16"/>
  <c r="FE85" i="16"/>
  <c r="FD85" i="16"/>
  <c r="FC85" i="16"/>
  <c r="FB85" i="16"/>
  <c r="FA85" i="16"/>
  <c r="EZ85" i="16"/>
  <c r="EY85" i="16"/>
  <c r="EX85" i="16"/>
  <c r="EW85" i="16"/>
  <c r="EV85" i="16"/>
  <c r="EU85" i="16"/>
  <c r="ET85" i="16"/>
  <c r="ES85" i="16"/>
  <c r="ER85" i="16"/>
  <c r="EQ85" i="16"/>
  <c r="EP85" i="16"/>
  <c r="EO85" i="16"/>
  <c r="EN85" i="16"/>
  <c r="EM85" i="16"/>
  <c r="EL85" i="16"/>
  <c r="EK85" i="16"/>
  <c r="EJ85" i="16"/>
  <c r="EI85" i="16"/>
  <c r="EH85" i="16"/>
  <c r="EG85" i="16"/>
  <c r="EF85" i="16"/>
  <c r="EE85" i="16"/>
  <c r="ED85" i="16"/>
  <c r="EC85" i="16"/>
  <c r="EB85" i="16"/>
  <c r="EA85" i="16"/>
  <c r="DZ85" i="16"/>
  <c r="DY85" i="16"/>
  <c r="DX85" i="16"/>
  <c r="DW85" i="16"/>
  <c r="DV85" i="16"/>
  <c r="DU85" i="16"/>
  <c r="DT85" i="16"/>
  <c r="DS85" i="16"/>
  <c r="DR85" i="16"/>
  <c r="DQ85" i="16"/>
  <c r="DP85" i="16"/>
  <c r="DO85" i="16"/>
  <c r="DN85" i="16"/>
  <c r="DM85" i="16"/>
  <c r="DL85" i="16"/>
  <c r="DK85" i="16"/>
  <c r="DJ85" i="16"/>
  <c r="DI85" i="16"/>
  <c r="DH85" i="16"/>
  <c r="DG85" i="16"/>
  <c r="DF85" i="16"/>
  <c r="DE85" i="16"/>
  <c r="DD85" i="16"/>
  <c r="DC85" i="16"/>
  <c r="DB85" i="16"/>
  <c r="DA85" i="16"/>
  <c r="CZ85" i="16"/>
  <c r="CY85" i="16"/>
  <c r="CX85" i="16"/>
  <c r="CW85" i="16"/>
  <c r="CV85" i="16"/>
  <c r="CU85" i="16"/>
  <c r="CT85" i="16"/>
  <c r="CS85" i="16"/>
  <c r="CR85" i="16"/>
  <c r="CQ85" i="16"/>
  <c r="CP85" i="16"/>
  <c r="CO85" i="16"/>
  <c r="CN85" i="16"/>
  <c r="CM85" i="16"/>
  <c r="CL85" i="16"/>
  <c r="CK85" i="16"/>
  <c r="CJ85" i="16"/>
  <c r="CI85" i="16"/>
  <c r="CH85" i="16"/>
  <c r="CG85" i="16"/>
  <c r="CF85" i="16"/>
  <c r="CE85" i="16"/>
  <c r="CD85" i="16"/>
  <c r="CC85" i="16"/>
  <c r="CB85" i="16"/>
  <c r="CA85" i="16"/>
  <c r="BZ85" i="16"/>
  <c r="BY85" i="16"/>
  <c r="BX85" i="16"/>
  <c r="BW85" i="16"/>
  <c r="BV85" i="16"/>
  <c r="BU85" i="16"/>
  <c r="BT85" i="16"/>
  <c r="BS85" i="16"/>
  <c r="BR85" i="16"/>
  <c r="BQ85" i="16"/>
  <c r="BP85" i="16"/>
  <c r="BO85" i="16"/>
  <c r="BN85" i="16"/>
  <c r="BM85" i="16"/>
  <c r="BL85" i="16"/>
  <c r="BK85" i="16"/>
  <c r="BJ85" i="16"/>
  <c r="BI85" i="16"/>
  <c r="BH85" i="16"/>
  <c r="BG85" i="16"/>
  <c r="BF85" i="16"/>
  <c r="BE85" i="16"/>
  <c r="BD85" i="16"/>
  <c r="BC85" i="16"/>
  <c r="BB85" i="16"/>
  <c r="BA85" i="16"/>
  <c r="AZ85" i="16"/>
  <c r="AY85" i="16"/>
  <c r="AX85" i="16"/>
  <c r="AW85" i="16"/>
  <c r="AV85" i="16"/>
  <c r="AU85" i="16"/>
  <c r="AT85" i="16"/>
  <c r="AS85" i="16"/>
  <c r="AR85" i="16"/>
  <c r="AQ85" i="16"/>
  <c r="AP85" i="16"/>
  <c r="AO85" i="16"/>
  <c r="AN85" i="16"/>
  <c r="AM85" i="16"/>
  <c r="AL85" i="16"/>
  <c r="AK85" i="16"/>
  <c r="AJ85" i="16"/>
  <c r="AI85" i="16"/>
  <c r="AH85" i="16"/>
  <c r="AG85" i="16"/>
  <c r="AF85" i="16"/>
  <c r="AE85" i="16"/>
  <c r="AD85" i="16"/>
  <c r="AC85" i="16"/>
  <c r="AB85" i="16"/>
  <c r="AA85" i="16"/>
  <c r="Z85" i="16"/>
  <c r="Y85" i="16"/>
  <c r="X85" i="16"/>
  <c r="W85" i="16"/>
  <c r="V85" i="16"/>
  <c r="U85" i="16"/>
  <c r="T85" i="16"/>
  <c r="S85" i="16"/>
  <c r="R85" i="16"/>
  <c r="Q85" i="16"/>
  <c r="P85" i="16"/>
  <c r="O85" i="16"/>
  <c r="N85" i="16"/>
  <c r="M85" i="16"/>
  <c r="L85" i="16"/>
  <c r="K85" i="16"/>
  <c r="J85" i="16"/>
  <c r="I85" i="16"/>
  <c r="H85" i="16"/>
  <c r="G85" i="16"/>
  <c r="F85" i="16"/>
  <c r="E85" i="16"/>
  <c r="D85" i="16"/>
  <c r="C85" i="16"/>
  <c r="B85" i="16"/>
  <c r="HN84" i="16"/>
  <c r="HM84" i="16"/>
  <c r="FK84" i="16"/>
  <c r="FJ84" i="16"/>
  <c r="FI84" i="16"/>
  <c r="FH84" i="16"/>
  <c r="FG84" i="16"/>
  <c r="FF84" i="16"/>
  <c r="FE84" i="16"/>
  <c r="FD84" i="16"/>
  <c r="FC84" i="16"/>
  <c r="FB84" i="16"/>
  <c r="FA84" i="16"/>
  <c r="EZ84" i="16"/>
  <c r="EY84" i="16"/>
  <c r="EX84" i="16"/>
  <c r="EW84" i="16"/>
  <c r="EV84" i="16"/>
  <c r="EU84" i="16"/>
  <c r="ET84" i="16"/>
  <c r="ES84" i="16"/>
  <c r="ER84" i="16"/>
  <c r="EQ84" i="16"/>
  <c r="EP84" i="16"/>
  <c r="EO84" i="16"/>
  <c r="EN84" i="16"/>
  <c r="EM84" i="16"/>
  <c r="EL84" i="16"/>
  <c r="EK84" i="16"/>
  <c r="EJ84" i="16"/>
  <c r="EI84" i="16"/>
  <c r="EH84" i="16"/>
  <c r="EG84" i="16"/>
  <c r="EF84" i="16"/>
  <c r="EE84" i="16"/>
  <c r="ED84" i="16"/>
  <c r="EC84" i="16"/>
  <c r="EB84" i="16"/>
  <c r="EA84" i="16"/>
  <c r="DZ84" i="16"/>
  <c r="DY84" i="16"/>
  <c r="DX84" i="16"/>
  <c r="DW84" i="16"/>
  <c r="DV84" i="16"/>
  <c r="DU84" i="16"/>
  <c r="DT84" i="16"/>
  <c r="DS84" i="16"/>
  <c r="DR84" i="16"/>
  <c r="DQ84" i="16"/>
  <c r="DP84" i="16"/>
  <c r="DO84" i="16"/>
  <c r="DN84" i="16"/>
  <c r="DM84" i="16"/>
  <c r="DL84" i="16"/>
  <c r="DK84" i="16"/>
  <c r="DJ84" i="16"/>
  <c r="DI84" i="16"/>
  <c r="DH84" i="16"/>
  <c r="DG84" i="16"/>
  <c r="DF84" i="16"/>
  <c r="DE84" i="16"/>
  <c r="DD84" i="16"/>
  <c r="DC84" i="16"/>
  <c r="DB84" i="16"/>
  <c r="DA84" i="16"/>
  <c r="CZ84" i="16"/>
  <c r="CY84" i="16"/>
  <c r="CX84" i="16"/>
  <c r="CW84" i="16"/>
  <c r="CV84" i="16"/>
  <c r="CU84" i="16"/>
  <c r="CT84" i="16"/>
  <c r="CS84" i="16"/>
  <c r="CR84" i="16"/>
  <c r="CQ84" i="16"/>
  <c r="CP84" i="16"/>
  <c r="CO84" i="16"/>
  <c r="CN84" i="16"/>
  <c r="CM84" i="16"/>
  <c r="CL84" i="16"/>
  <c r="CK84" i="16"/>
  <c r="CJ84" i="16"/>
  <c r="CI84" i="16"/>
  <c r="CH84" i="16"/>
  <c r="CG84" i="16"/>
  <c r="CF84" i="16"/>
  <c r="CE84" i="16"/>
  <c r="CD84" i="16"/>
  <c r="CC84" i="16"/>
  <c r="CB84" i="16"/>
  <c r="CA84" i="16"/>
  <c r="BZ84" i="16"/>
  <c r="BY84" i="16"/>
  <c r="BX84" i="16"/>
  <c r="BW84" i="16"/>
  <c r="BV84" i="16"/>
  <c r="BU84" i="16"/>
  <c r="BT84" i="16"/>
  <c r="BS84" i="16"/>
  <c r="BR84" i="16"/>
  <c r="BQ84" i="16"/>
  <c r="BP84" i="16"/>
  <c r="BO84" i="16"/>
  <c r="BN84" i="16"/>
  <c r="BM84" i="16"/>
  <c r="BL84" i="16"/>
  <c r="BK84" i="16"/>
  <c r="BJ84" i="16"/>
  <c r="BI84" i="16"/>
  <c r="BH84" i="16"/>
  <c r="BG84" i="16"/>
  <c r="BF84" i="16"/>
  <c r="BE84" i="16"/>
  <c r="BD84" i="16"/>
  <c r="BC84" i="16"/>
  <c r="BB84" i="16"/>
  <c r="BA84" i="16"/>
  <c r="AZ84" i="16"/>
  <c r="AY84" i="16"/>
  <c r="AX84" i="16"/>
  <c r="AW84" i="16"/>
  <c r="AV84" i="16"/>
  <c r="AU84" i="16"/>
  <c r="AT84" i="16"/>
  <c r="AS84" i="16"/>
  <c r="AR84" i="16"/>
  <c r="AQ84" i="16"/>
  <c r="AP84" i="16"/>
  <c r="AO84" i="16"/>
  <c r="AN84" i="16"/>
  <c r="AM84" i="16"/>
  <c r="AL84" i="16"/>
  <c r="AK84" i="16"/>
  <c r="AJ84" i="16"/>
  <c r="AI84" i="16"/>
  <c r="AH84" i="16"/>
  <c r="AG84" i="16"/>
  <c r="AF84" i="16"/>
  <c r="AE84" i="16"/>
  <c r="AD84" i="16"/>
  <c r="AC84" i="16"/>
  <c r="AB84" i="16"/>
  <c r="AA84" i="16"/>
  <c r="Z84" i="16"/>
  <c r="Y84" i="16"/>
  <c r="X84" i="16"/>
  <c r="W84" i="16"/>
  <c r="V84" i="16"/>
  <c r="U84" i="16"/>
  <c r="T84" i="16"/>
  <c r="S84" i="16"/>
  <c r="R84" i="16"/>
  <c r="Q84" i="16"/>
  <c r="P84" i="16"/>
  <c r="O84" i="16"/>
  <c r="N84" i="16"/>
  <c r="M84" i="16"/>
  <c r="L84" i="16"/>
  <c r="K84" i="16"/>
  <c r="J84" i="16"/>
  <c r="I84" i="16"/>
  <c r="H84" i="16"/>
  <c r="G84" i="16"/>
  <c r="F84" i="16"/>
  <c r="E84" i="16"/>
  <c r="D84" i="16"/>
  <c r="C84" i="16"/>
  <c r="B84" i="16"/>
  <c r="HN83" i="16"/>
  <c r="HP83" i="16" s="1"/>
  <c r="HM83" i="16"/>
  <c r="FK83" i="16"/>
  <c r="FJ83" i="16"/>
  <c r="FI83" i="16"/>
  <c r="FH83" i="16"/>
  <c r="FH88" i="16" s="1"/>
  <c r="FG83" i="16"/>
  <c r="FF83" i="16"/>
  <c r="FF88" i="16" s="1"/>
  <c r="FE83" i="16"/>
  <c r="FD83" i="16"/>
  <c r="FC83" i="16"/>
  <c r="FB83" i="16"/>
  <c r="FA83" i="16"/>
  <c r="EZ83" i="16"/>
  <c r="EY83" i="16"/>
  <c r="EX83" i="16"/>
  <c r="EX88" i="16" s="1"/>
  <c r="EW83" i="16"/>
  <c r="EV83" i="16"/>
  <c r="EU83" i="16"/>
  <c r="ET83" i="16"/>
  <c r="ES83" i="16"/>
  <c r="ER83" i="16"/>
  <c r="EQ83" i="16"/>
  <c r="EP83" i="16"/>
  <c r="EO83" i="16"/>
  <c r="EN83" i="16"/>
  <c r="EM83" i="16"/>
  <c r="EL83" i="16"/>
  <c r="EK83" i="16"/>
  <c r="EJ83" i="16"/>
  <c r="EI83" i="16"/>
  <c r="EH83" i="16"/>
  <c r="EG83" i="16"/>
  <c r="EF83" i="16"/>
  <c r="EE83" i="16"/>
  <c r="ED83" i="16"/>
  <c r="EC83" i="16"/>
  <c r="EB83" i="16"/>
  <c r="EA83" i="16"/>
  <c r="DZ83" i="16"/>
  <c r="DY83" i="16"/>
  <c r="DX83" i="16"/>
  <c r="DW83" i="16"/>
  <c r="DV83" i="16"/>
  <c r="DU83" i="16"/>
  <c r="DT83" i="16"/>
  <c r="DS83" i="16"/>
  <c r="DR83" i="16"/>
  <c r="DQ83" i="16"/>
  <c r="DP83" i="16"/>
  <c r="DO83" i="16"/>
  <c r="DN83" i="16"/>
  <c r="DM83" i="16"/>
  <c r="DL83" i="16"/>
  <c r="DK83" i="16"/>
  <c r="DJ83" i="16"/>
  <c r="DI83" i="16"/>
  <c r="DH83" i="16"/>
  <c r="DG83" i="16"/>
  <c r="DF83" i="16"/>
  <c r="DE83" i="16"/>
  <c r="DD83" i="16"/>
  <c r="DC83" i="16"/>
  <c r="DB83" i="16"/>
  <c r="DA83" i="16"/>
  <c r="CZ83" i="16"/>
  <c r="CY83" i="16"/>
  <c r="CX83" i="16"/>
  <c r="CW83" i="16"/>
  <c r="CV83" i="16"/>
  <c r="CU83" i="16"/>
  <c r="CT83" i="16"/>
  <c r="CS83" i="16"/>
  <c r="CR83" i="16"/>
  <c r="CQ83" i="16"/>
  <c r="CP83" i="16"/>
  <c r="CO83" i="16"/>
  <c r="CN83" i="16"/>
  <c r="CM83" i="16"/>
  <c r="CL83" i="16"/>
  <c r="CK83" i="16"/>
  <c r="CJ83" i="16"/>
  <c r="CI83" i="16"/>
  <c r="CH83" i="16"/>
  <c r="CG83" i="16"/>
  <c r="CF83" i="16"/>
  <c r="CE83" i="16"/>
  <c r="CD83" i="16"/>
  <c r="CC83" i="16"/>
  <c r="CB83" i="16"/>
  <c r="CA83" i="16"/>
  <c r="BZ83" i="16"/>
  <c r="BY83" i="16"/>
  <c r="BX83" i="16"/>
  <c r="BW83" i="16"/>
  <c r="BV83" i="16"/>
  <c r="BU83" i="16"/>
  <c r="BT83" i="16"/>
  <c r="BS83" i="16"/>
  <c r="BR83" i="16"/>
  <c r="BQ83" i="16"/>
  <c r="BP83" i="16"/>
  <c r="BO83" i="16"/>
  <c r="BN83" i="16"/>
  <c r="BM83" i="16"/>
  <c r="BL83" i="16"/>
  <c r="BL88" i="16" s="1"/>
  <c r="BK83" i="16"/>
  <c r="BJ83" i="16"/>
  <c r="BI83" i="16"/>
  <c r="BH83" i="16"/>
  <c r="BG83" i="16"/>
  <c r="BF83" i="16"/>
  <c r="BE83" i="16"/>
  <c r="BD83" i="16"/>
  <c r="BC83" i="16"/>
  <c r="BB83" i="16"/>
  <c r="BA83" i="16"/>
  <c r="AZ83" i="16"/>
  <c r="AY83" i="16"/>
  <c r="AX83" i="16"/>
  <c r="AW83" i="16"/>
  <c r="AV83" i="16"/>
  <c r="AU83" i="16"/>
  <c r="AT83" i="16"/>
  <c r="AS83" i="16"/>
  <c r="AR83" i="16"/>
  <c r="AQ83" i="16"/>
  <c r="AP83" i="16"/>
  <c r="AO83" i="16"/>
  <c r="AN83" i="16"/>
  <c r="AM83" i="16"/>
  <c r="AL83" i="16"/>
  <c r="AK83" i="16"/>
  <c r="AJ83" i="16"/>
  <c r="AI83" i="16"/>
  <c r="AH83" i="16"/>
  <c r="AG83" i="16"/>
  <c r="AF83" i="16"/>
  <c r="AE83" i="16"/>
  <c r="AD83" i="16"/>
  <c r="AC83" i="16"/>
  <c r="AB83" i="16"/>
  <c r="AA83" i="16"/>
  <c r="Z83" i="16"/>
  <c r="Y83" i="16"/>
  <c r="X83" i="16"/>
  <c r="W83" i="16"/>
  <c r="V83" i="16"/>
  <c r="U83" i="16"/>
  <c r="T83" i="16"/>
  <c r="S83" i="16"/>
  <c r="R83" i="16"/>
  <c r="Q83" i="16"/>
  <c r="P83" i="16"/>
  <c r="O83" i="16"/>
  <c r="N83" i="16"/>
  <c r="M83" i="16"/>
  <c r="L83" i="16"/>
  <c r="K83" i="16"/>
  <c r="J83" i="16"/>
  <c r="I83" i="16"/>
  <c r="H83" i="16"/>
  <c r="G83" i="16"/>
  <c r="F83" i="16"/>
  <c r="E83" i="16"/>
  <c r="D83" i="16"/>
  <c r="C83" i="16"/>
  <c r="B83" i="16"/>
  <c r="B88" i="16" s="1"/>
  <c r="HN82" i="16"/>
  <c r="HM82" i="16"/>
  <c r="HN81" i="16"/>
  <c r="HM81" i="16"/>
  <c r="FK81" i="16"/>
  <c r="FJ81" i="16"/>
  <c r="FI81" i="16"/>
  <c r="FH81" i="16"/>
  <c r="FG81" i="16"/>
  <c r="FF81" i="16"/>
  <c r="FE81" i="16"/>
  <c r="FD81" i="16"/>
  <c r="FC81" i="16"/>
  <c r="FB81" i="16"/>
  <c r="FA81" i="16"/>
  <c r="EZ81" i="16"/>
  <c r="EY81" i="16"/>
  <c r="EX81" i="16"/>
  <c r="EW81" i="16"/>
  <c r="EV81" i="16"/>
  <c r="EU81" i="16"/>
  <c r="ET81" i="16"/>
  <c r="ES81" i="16"/>
  <c r="ER81" i="16"/>
  <c r="EQ81" i="16"/>
  <c r="EP81" i="16"/>
  <c r="EO81" i="16"/>
  <c r="EN81" i="16"/>
  <c r="EM81" i="16"/>
  <c r="EL81" i="16"/>
  <c r="EK81" i="16"/>
  <c r="EJ81" i="16"/>
  <c r="EI81" i="16"/>
  <c r="EH81" i="16"/>
  <c r="EG81" i="16"/>
  <c r="EF81" i="16"/>
  <c r="EE81" i="16"/>
  <c r="ED81" i="16"/>
  <c r="EC81" i="16"/>
  <c r="EB81" i="16"/>
  <c r="EA81" i="16"/>
  <c r="DZ81" i="16"/>
  <c r="DY81" i="16"/>
  <c r="DX81" i="16"/>
  <c r="DW81" i="16"/>
  <c r="DV81" i="16"/>
  <c r="DU81" i="16"/>
  <c r="DT81" i="16"/>
  <c r="DS81" i="16"/>
  <c r="DR81" i="16"/>
  <c r="DQ81" i="16"/>
  <c r="DP81" i="16"/>
  <c r="DO81" i="16"/>
  <c r="DN81" i="16"/>
  <c r="DM81" i="16"/>
  <c r="DL81" i="16"/>
  <c r="DK81" i="16"/>
  <c r="DJ81" i="16"/>
  <c r="DI81" i="16"/>
  <c r="DH81" i="16"/>
  <c r="DG81" i="16"/>
  <c r="DF81" i="16"/>
  <c r="DE81" i="16"/>
  <c r="DD81" i="16"/>
  <c r="DC81" i="16"/>
  <c r="DB81" i="16"/>
  <c r="DA81" i="16"/>
  <c r="CZ81" i="16"/>
  <c r="CY81" i="16"/>
  <c r="CX81" i="16"/>
  <c r="CW81" i="16"/>
  <c r="CV81" i="16"/>
  <c r="CU81" i="16"/>
  <c r="CT81" i="16"/>
  <c r="CS81" i="16"/>
  <c r="CR81" i="16"/>
  <c r="CQ81" i="16"/>
  <c r="CP81" i="16"/>
  <c r="CO81" i="16"/>
  <c r="CN81" i="16"/>
  <c r="CM81" i="16"/>
  <c r="CL81" i="16"/>
  <c r="CK81" i="16"/>
  <c r="CJ81" i="16"/>
  <c r="CI81" i="16"/>
  <c r="CH81" i="16"/>
  <c r="CG81" i="16"/>
  <c r="CF81" i="16"/>
  <c r="CE81" i="16"/>
  <c r="CD81" i="16"/>
  <c r="CC81" i="16"/>
  <c r="CB81" i="16"/>
  <c r="CA81" i="16"/>
  <c r="BZ81" i="16"/>
  <c r="BY81" i="16"/>
  <c r="BX81" i="16"/>
  <c r="BW81" i="16"/>
  <c r="BV81" i="16"/>
  <c r="BU81" i="16"/>
  <c r="BT81" i="16"/>
  <c r="BS81" i="16"/>
  <c r="BR81" i="16"/>
  <c r="BQ81" i="16"/>
  <c r="BP81" i="16"/>
  <c r="BO81" i="16"/>
  <c r="BN81" i="16"/>
  <c r="BM81" i="16"/>
  <c r="BL81" i="16"/>
  <c r="BK81" i="16"/>
  <c r="BJ81" i="16"/>
  <c r="BI81" i="16"/>
  <c r="BH81" i="16"/>
  <c r="BG81" i="16"/>
  <c r="BF81" i="16"/>
  <c r="BE81" i="16"/>
  <c r="BD81" i="16"/>
  <c r="BC81" i="16"/>
  <c r="BB81" i="16"/>
  <c r="BA81" i="16"/>
  <c r="AZ81" i="16"/>
  <c r="AY81" i="16"/>
  <c r="AX81" i="16"/>
  <c r="AW81" i="16"/>
  <c r="AV81" i="16"/>
  <c r="AU81" i="16"/>
  <c r="AT81" i="16"/>
  <c r="AS81" i="16"/>
  <c r="AR81" i="16"/>
  <c r="AQ81" i="16"/>
  <c r="AP81" i="16"/>
  <c r="AO81" i="16"/>
  <c r="AN81" i="16"/>
  <c r="AM81" i="16"/>
  <c r="AL81" i="16"/>
  <c r="AK81" i="16"/>
  <c r="AJ81" i="16"/>
  <c r="AI81" i="16"/>
  <c r="AH81" i="16"/>
  <c r="AG81" i="16"/>
  <c r="AF81" i="16"/>
  <c r="AE81" i="16"/>
  <c r="AD81" i="16"/>
  <c r="AC81" i="16"/>
  <c r="AB81" i="16"/>
  <c r="AA81" i="16"/>
  <c r="Z81" i="16"/>
  <c r="Y81" i="16"/>
  <c r="X81" i="16"/>
  <c r="W81" i="16"/>
  <c r="V81" i="16"/>
  <c r="U81" i="16"/>
  <c r="T81" i="16"/>
  <c r="S81" i="16"/>
  <c r="R81" i="16"/>
  <c r="Q81" i="16"/>
  <c r="P81" i="16"/>
  <c r="O81" i="16"/>
  <c r="N81" i="16"/>
  <c r="M81" i="16"/>
  <c r="L81" i="16"/>
  <c r="K81" i="16"/>
  <c r="J81" i="16"/>
  <c r="I81" i="16"/>
  <c r="H81" i="16"/>
  <c r="G81" i="16"/>
  <c r="F81" i="16"/>
  <c r="E81" i="16"/>
  <c r="D81" i="16"/>
  <c r="C81" i="16"/>
  <c r="B81" i="16"/>
  <c r="HN80" i="16"/>
  <c r="HM80" i="16"/>
  <c r="FK80" i="16"/>
  <c r="FJ80" i="16"/>
  <c r="FI80" i="16"/>
  <c r="FH80" i="16"/>
  <c r="FG80" i="16"/>
  <c r="FF80" i="16"/>
  <c r="FE80" i="16"/>
  <c r="FD80" i="16"/>
  <c r="FC80" i="16"/>
  <c r="FB80" i="16"/>
  <c r="FA80" i="16"/>
  <c r="EZ80" i="16"/>
  <c r="EY80" i="16"/>
  <c r="EX80" i="16"/>
  <c r="EW80" i="16"/>
  <c r="EV80" i="16"/>
  <c r="EU80" i="16"/>
  <c r="ET80" i="16"/>
  <c r="ES80" i="16"/>
  <c r="ER80" i="16"/>
  <c r="EQ80" i="16"/>
  <c r="EP80" i="16"/>
  <c r="EO80" i="16"/>
  <c r="EN80" i="16"/>
  <c r="EM80" i="16"/>
  <c r="EL80" i="16"/>
  <c r="EK80" i="16"/>
  <c r="EJ80" i="16"/>
  <c r="EI80" i="16"/>
  <c r="EH80" i="16"/>
  <c r="EG80" i="16"/>
  <c r="EF80" i="16"/>
  <c r="EE80" i="16"/>
  <c r="ED80" i="16"/>
  <c r="EC80" i="16"/>
  <c r="EB80" i="16"/>
  <c r="EA80" i="16"/>
  <c r="DZ80" i="16"/>
  <c r="DY80" i="16"/>
  <c r="DX80" i="16"/>
  <c r="DW80" i="16"/>
  <c r="DV80" i="16"/>
  <c r="DU80" i="16"/>
  <c r="DT80" i="16"/>
  <c r="DS80" i="16"/>
  <c r="DR80" i="16"/>
  <c r="DQ80" i="16"/>
  <c r="DP80" i="16"/>
  <c r="DO80" i="16"/>
  <c r="DN80" i="16"/>
  <c r="DM80" i="16"/>
  <c r="DL80" i="16"/>
  <c r="DK80" i="16"/>
  <c r="DJ80" i="16"/>
  <c r="DI80" i="16"/>
  <c r="DH80" i="16"/>
  <c r="DG80" i="16"/>
  <c r="DF80" i="16"/>
  <c r="DE80" i="16"/>
  <c r="DD80" i="16"/>
  <c r="DC80" i="16"/>
  <c r="DB80" i="16"/>
  <c r="DA80" i="16"/>
  <c r="CZ80" i="16"/>
  <c r="CY80" i="16"/>
  <c r="CX80" i="16"/>
  <c r="CW80" i="16"/>
  <c r="CV80" i="16"/>
  <c r="CU80" i="16"/>
  <c r="CT80" i="16"/>
  <c r="CS80" i="16"/>
  <c r="CR80" i="16"/>
  <c r="CQ80" i="16"/>
  <c r="CP80" i="16"/>
  <c r="CO80" i="16"/>
  <c r="CN80" i="16"/>
  <c r="CM80" i="16"/>
  <c r="CL80" i="16"/>
  <c r="CK80" i="16"/>
  <c r="CJ80" i="16"/>
  <c r="CI80" i="16"/>
  <c r="CH80" i="16"/>
  <c r="CG80" i="16"/>
  <c r="CF80" i="16"/>
  <c r="CE80" i="16"/>
  <c r="CD80" i="16"/>
  <c r="CC80" i="16"/>
  <c r="CB80" i="16"/>
  <c r="CA80" i="16"/>
  <c r="BZ80" i="16"/>
  <c r="BY80" i="16"/>
  <c r="BX80" i="16"/>
  <c r="BW80" i="16"/>
  <c r="BV80" i="16"/>
  <c r="BU80" i="16"/>
  <c r="BT80" i="16"/>
  <c r="BS80" i="16"/>
  <c r="BR80" i="16"/>
  <c r="BQ80" i="16"/>
  <c r="BP80" i="16"/>
  <c r="BO80" i="16"/>
  <c r="BN80" i="16"/>
  <c r="BM80" i="16"/>
  <c r="BL80" i="16"/>
  <c r="BK80" i="16"/>
  <c r="BJ80" i="16"/>
  <c r="BI80" i="16"/>
  <c r="BH80" i="16"/>
  <c r="BG80" i="16"/>
  <c r="BF80" i="16"/>
  <c r="BE80" i="16"/>
  <c r="BD80" i="16"/>
  <c r="BC80" i="16"/>
  <c r="BB80" i="16"/>
  <c r="BA80" i="16"/>
  <c r="AZ80" i="16"/>
  <c r="AY80" i="16"/>
  <c r="AX80" i="16"/>
  <c r="AW80" i="16"/>
  <c r="AV80" i="16"/>
  <c r="AU80" i="16"/>
  <c r="AT80" i="16"/>
  <c r="AS80" i="16"/>
  <c r="AR80" i="16"/>
  <c r="AQ80" i="16"/>
  <c r="AP80" i="16"/>
  <c r="AO80" i="16"/>
  <c r="AN80" i="16"/>
  <c r="AM80" i="16"/>
  <c r="AL80" i="16"/>
  <c r="AK80" i="16"/>
  <c r="AJ80" i="16"/>
  <c r="AI80" i="16"/>
  <c r="AH80" i="16"/>
  <c r="AG80" i="16"/>
  <c r="AF80" i="16"/>
  <c r="AE80" i="16"/>
  <c r="AD80" i="16"/>
  <c r="AC80" i="16"/>
  <c r="AB80" i="16"/>
  <c r="AA80" i="16"/>
  <c r="Z80" i="16"/>
  <c r="Y80" i="16"/>
  <c r="X80" i="16"/>
  <c r="W80" i="16"/>
  <c r="V80" i="16"/>
  <c r="U80" i="16"/>
  <c r="T80" i="16"/>
  <c r="S80" i="16"/>
  <c r="R80" i="16"/>
  <c r="Q80" i="16"/>
  <c r="P80" i="16"/>
  <c r="O80" i="16"/>
  <c r="N80" i="16"/>
  <c r="M80" i="16"/>
  <c r="L80" i="16"/>
  <c r="K80" i="16"/>
  <c r="J80" i="16"/>
  <c r="I80" i="16"/>
  <c r="H80" i="16"/>
  <c r="G80" i="16"/>
  <c r="F80" i="16"/>
  <c r="E80" i="16"/>
  <c r="D80" i="16"/>
  <c r="C80" i="16"/>
  <c r="B80" i="16"/>
  <c r="HN79" i="16"/>
  <c r="HM79" i="16"/>
  <c r="FK79" i="16"/>
  <c r="FJ79" i="16"/>
  <c r="FI79" i="16"/>
  <c r="FH79" i="16"/>
  <c r="FG79" i="16"/>
  <c r="FF79" i="16"/>
  <c r="FE79" i="16"/>
  <c r="FD79" i="16"/>
  <c r="FC79" i="16"/>
  <c r="FB79" i="16"/>
  <c r="FA79" i="16"/>
  <c r="EZ79" i="16"/>
  <c r="EY79" i="16"/>
  <c r="EX79" i="16"/>
  <c r="EW79" i="16"/>
  <c r="EV79" i="16"/>
  <c r="EU79" i="16"/>
  <c r="ET79" i="16"/>
  <c r="ES79" i="16"/>
  <c r="ER79" i="16"/>
  <c r="EQ79" i="16"/>
  <c r="EP79" i="16"/>
  <c r="EO79" i="16"/>
  <c r="EN79" i="16"/>
  <c r="EM79" i="16"/>
  <c r="EL79" i="16"/>
  <c r="EK79" i="16"/>
  <c r="EJ79" i="16"/>
  <c r="EI79" i="16"/>
  <c r="EH79" i="16"/>
  <c r="EG79" i="16"/>
  <c r="EF79" i="16"/>
  <c r="EE79" i="16"/>
  <c r="ED79" i="16"/>
  <c r="EC79" i="16"/>
  <c r="EB79" i="16"/>
  <c r="EA79" i="16"/>
  <c r="DZ79" i="16"/>
  <c r="DY79" i="16"/>
  <c r="DX79" i="16"/>
  <c r="DW79" i="16"/>
  <c r="DV79" i="16"/>
  <c r="DU79" i="16"/>
  <c r="DT79" i="16"/>
  <c r="DS79" i="16"/>
  <c r="DR79" i="16"/>
  <c r="DQ79" i="16"/>
  <c r="DP79" i="16"/>
  <c r="DO79" i="16"/>
  <c r="DN79" i="16"/>
  <c r="DM79" i="16"/>
  <c r="DL79" i="16"/>
  <c r="DK79" i="16"/>
  <c r="DJ79" i="16"/>
  <c r="DI79" i="16"/>
  <c r="DH79" i="16"/>
  <c r="DG79" i="16"/>
  <c r="DF79" i="16"/>
  <c r="DE79" i="16"/>
  <c r="DD79" i="16"/>
  <c r="DC79" i="16"/>
  <c r="DB79" i="16"/>
  <c r="DA79" i="16"/>
  <c r="CZ79" i="16"/>
  <c r="CY79" i="16"/>
  <c r="CX79" i="16"/>
  <c r="CW79" i="16"/>
  <c r="CV79" i="16"/>
  <c r="CU79" i="16"/>
  <c r="CT79" i="16"/>
  <c r="CS79" i="16"/>
  <c r="CR79" i="16"/>
  <c r="CQ79" i="16"/>
  <c r="CP79" i="16"/>
  <c r="CO79" i="16"/>
  <c r="CN79" i="16"/>
  <c r="CM79" i="16"/>
  <c r="CL79" i="16"/>
  <c r="CK79" i="16"/>
  <c r="CJ79" i="16"/>
  <c r="CI79" i="16"/>
  <c r="CH79" i="16"/>
  <c r="CG79" i="16"/>
  <c r="CF79" i="16"/>
  <c r="CE79" i="16"/>
  <c r="CD79" i="16"/>
  <c r="CC79" i="16"/>
  <c r="CB79" i="16"/>
  <c r="CA79" i="16"/>
  <c r="BZ79" i="16"/>
  <c r="BY79" i="16"/>
  <c r="BX79" i="16"/>
  <c r="BW79" i="16"/>
  <c r="BV79" i="16"/>
  <c r="BU79" i="16"/>
  <c r="BT79" i="16"/>
  <c r="BS79" i="16"/>
  <c r="BR79" i="16"/>
  <c r="BQ79" i="16"/>
  <c r="BP79" i="16"/>
  <c r="BO79" i="16"/>
  <c r="BN79" i="16"/>
  <c r="BM79" i="16"/>
  <c r="BL79" i="16"/>
  <c r="BK79" i="16"/>
  <c r="BJ79" i="16"/>
  <c r="BI79" i="16"/>
  <c r="BH79" i="16"/>
  <c r="BG79" i="16"/>
  <c r="BF79" i="16"/>
  <c r="BE79" i="16"/>
  <c r="BD79" i="16"/>
  <c r="BC79" i="16"/>
  <c r="BB79" i="16"/>
  <c r="BA79" i="16"/>
  <c r="AZ79" i="16"/>
  <c r="AY79" i="16"/>
  <c r="AX79" i="16"/>
  <c r="AW79" i="16"/>
  <c r="AV79" i="16"/>
  <c r="AU79" i="16"/>
  <c r="AT79" i="16"/>
  <c r="AS79" i="16"/>
  <c r="AR79" i="16"/>
  <c r="AQ79" i="16"/>
  <c r="AP79" i="16"/>
  <c r="AO79" i="16"/>
  <c r="AN79" i="16"/>
  <c r="AM79" i="16"/>
  <c r="AL79" i="16"/>
  <c r="AK79" i="16"/>
  <c r="AJ79" i="16"/>
  <c r="AI79" i="16"/>
  <c r="AH79" i="16"/>
  <c r="AG79" i="16"/>
  <c r="AF79" i="16"/>
  <c r="AE79" i="16"/>
  <c r="AD79" i="16"/>
  <c r="AC79" i="16"/>
  <c r="AB79" i="16"/>
  <c r="AA79" i="16"/>
  <c r="Z79" i="16"/>
  <c r="Y79" i="16"/>
  <c r="X79" i="16"/>
  <c r="W79" i="16"/>
  <c r="V79" i="16"/>
  <c r="U79" i="16"/>
  <c r="T79" i="16"/>
  <c r="S79" i="16"/>
  <c r="R79" i="16"/>
  <c r="Q79" i="16"/>
  <c r="P79" i="16"/>
  <c r="O79" i="16"/>
  <c r="N79" i="16"/>
  <c r="M79" i="16"/>
  <c r="L79" i="16"/>
  <c r="K79" i="16"/>
  <c r="J79" i="16"/>
  <c r="I79" i="16"/>
  <c r="H79" i="16"/>
  <c r="G79" i="16"/>
  <c r="F79" i="16"/>
  <c r="E79" i="16"/>
  <c r="D79" i="16"/>
  <c r="C79" i="16"/>
  <c r="B79" i="16"/>
  <c r="HN78" i="16"/>
  <c r="HM78" i="16"/>
  <c r="FK78" i="16"/>
  <c r="FJ78" i="16"/>
  <c r="FI78" i="16"/>
  <c r="FH78" i="16"/>
  <c r="FG78" i="16"/>
  <c r="FF78" i="16"/>
  <c r="FE78" i="16"/>
  <c r="FD78" i="16"/>
  <c r="FC78" i="16"/>
  <c r="FB78" i="16"/>
  <c r="FA78" i="16"/>
  <c r="EZ78" i="16"/>
  <c r="EY78" i="16"/>
  <c r="EX78" i="16"/>
  <c r="EW78" i="16"/>
  <c r="EV78" i="16"/>
  <c r="EU78" i="16"/>
  <c r="ET78" i="16"/>
  <c r="ES78" i="16"/>
  <c r="ER78" i="16"/>
  <c r="EQ78" i="16"/>
  <c r="EP78" i="16"/>
  <c r="EO78" i="16"/>
  <c r="EN78" i="16"/>
  <c r="EM78" i="16"/>
  <c r="EL78" i="16"/>
  <c r="EK78" i="16"/>
  <c r="EJ78" i="16"/>
  <c r="EI78" i="16"/>
  <c r="EH78" i="16"/>
  <c r="EG78" i="16"/>
  <c r="EF78" i="16"/>
  <c r="EE78" i="16"/>
  <c r="ED78" i="16"/>
  <c r="EC78" i="16"/>
  <c r="EB78" i="16"/>
  <c r="EA78" i="16"/>
  <c r="DZ78" i="16"/>
  <c r="DY78" i="16"/>
  <c r="DX78" i="16"/>
  <c r="DW78" i="16"/>
  <c r="DV78" i="16"/>
  <c r="DU78" i="16"/>
  <c r="DT78" i="16"/>
  <c r="DS78" i="16"/>
  <c r="DR78" i="16"/>
  <c r="DQ78" i="16"/>
  <c r="DP78" i="16"/>
  <c r="DO78" i="16"/>
  <c r="DN78" i="16"/>
  <c r="DM78" i="16"/>
  <c r="DL78" i="16"/>
  <c r="DK78" i="16"/>
  <c r="DJ78" i="16"/>
  <c r="DI78" i="16"/>
  <c r="DH78" i="16"/>
  <c r="DG78" i="16"/>
  <c r="DF78" i="16"/>
  <c r="DE78" i="16"/>
  <c r="DD78" i="16"/>
  <c r="DC78" i="16"/>
  <c r="DB78" i="16"/>
  <c r="DA78" i="16"/>
  <c r="CZ78" i="16"/>
  <c r="CY78" i="16"/>
  <c r="CX78" i="16"/>
  <c r="CW78" i="16"/>
  <c r="CV78" i="16"/>
  <c r="CU78" i="16"/>
  <c r="CT78" i="16"/>
  <c r="CS78" i="16"/>
  <c r="CR78" i="16"/>
  <c r="CQ78" i="16"/>
  <c r="CP78" i="16"/>
  <c r="CO78" i="16"/>
  <c r="CN78" i="16"/>
  <c r="CM78" i="16"/>
  <c r="CL78" i="16"/>
  <c r="CK78" i="16"/>
  <c r="CJ78" i="16"/>
  <c r="CI78" i="16"/>
  <c r="CH78" i="16"/>
  <c r="CG78" i="16"/>
  <c r="CF78" i="16"/>
  <c r="CE78" i="16"/>
  <c r="CD78" i="16"/>
  <c r="CC78" i="16"/>
  <c r="CB78" i="16"/>
  <c r="CA78" i="16"/>
  <c r="BZ78" i="16"/>
  <c r="BY78" i="16"/>
  <c r="BX78" i="16"/>
  <c r="BW78" i="16"/>
  <c r="BV78" i="16"/>
  <c r="BU78" i="16"/>
  <c r="BT78" i="16"/>
  <c r="BS78" i="16"/>
  <c r="BR78" i="16"/>
  <c r="BQ78" i="16"/>
  <c r="BP78" i="16"/>
  <c r="BO78" i="16"/>
  <c r="BN78" i="16"/>
  <c r="BM78" i="16"/>
  <c r="BL78" i="16"/>
  <c r="BK78" i="16"/>
  <c r="BJ78" i="16"/>
  <c r="BI78" i="16"/>
  <c r="BH78" i="16"/>
  <c r="BG78" i="16"/>
  <c r="BF78" i="16"/>
  <c r="BE78" i="16"/>
  <c r="BD78" i="16"/>
  <c r="BC78" i="16"/>
  <c r="BB78" i="16"/>
  <c r="BA78" i="16"/>
  <c r="AZ78" i="16"/>
  <c r="AY78" i="16"/>
  <c r="AX78" i="16"/>
  <c r="AW78" i="16"/>
  <c r="AV78" i="16"/>
  <c r="AU78" i="16"/>
  <c r="AT78" i="16"/>
  <c r="AS78" i="16"/>
  <c r="AR78" i="16"/>
  <c r="AQ78" i="16"/>
  <c r="AP78" i="16"/>
  <c r="AO78" i="16"/>
  <c r="AN78" i="16"/>
  <c r="AM78" i="16"/>
  <c r="AL78" i="16"/>
  <c r="AK78" i="16"/>
  <c r="AJ78" i="16"/>
  <c r="AI78" i="16"/>
  <c r="AH78" i="16"/>
  <c r="AG78" i="16"/>
  <c r="AF78" i="16"/>
  <c r="AE78" i="16"/>
  <c r="AD78" i="16"/>
  <c r="AC78" i="16"/>
  <c r="AB78" i="16"/>
  <c r="AA78" i="16"/>
  <c r="Z78" i="16"/>
  <c r="Y78" i="16"/>
  <c r="X78" i="16"/>
  <c r="W78" i="16"/>
  <c r="V78" i="16"/>
  <c r="U78" i="16"/>
  <c r="T78" i="16"/>
  <c r="S78" i="16"/>
  <c r="R78" i="16"/>
  <c r="Q78" i="16"/>
  <c r="P78" i="16"/>
  <c r="O78" i="16"/>
  <c r="N78" i="16"/>
  <c r="M78" i="16"/>
  <c r="L78" i="16"/>
  <c r="K78" i="16"/>
  <c r="J78" i="16"/>
  <c r="I78" i="16"/>
  <c r="H78" i="16"/>
  <c r="G78" i="16"/>
  <c r="F78" i="16"/>
  <c r="E78" i="16"/>
  <c r="D78" i="16"/>
  <c r="C78" i="16"/>
  <c r="B78" i="16"/>
  <c r="HN77" i="16"/>
  <c r="HM77" i="16"/>
  <c r="FK77" i="16"/>
  <c r="FJ77" i="16"/>
  <c r="FI77" i="16"/>
  <c r="FH77" i="16"/>
  <c r="FG77" i="16"/>
  <c r="FF77" i="16"/>
  <c r="FE77" i="16"/>
  <c r="FD77" i="16"/>
  <c r="FC77" i="16"/>
  <c r="FB77" i="16"/>
  <c r="FA77" i="16"/>
  <c r="EZ77" i="16"/>
  <c r="EY77" i="16"/>
  <c r="EX77" i="16"/>
  <c r="EW77" i="16"/>
  <c r="EV77" i="16"/>
  <c r="EU77" i="16"/>
  <c r="ET77" i="16"/>
  <c r="ES77" i="16"/>
  <c r="ER77" i="16"/>
  <c r="EQ77" i="16"/>
  <c r="EP77" i="16"/>
  <c r="EO77" i="16"/>
  <c r="EN77" i="16"/>
  <c r="EM77" i="16"/>
  <c r="EL77" i="16"/>
  <c r="EK77" i="16"/>
  <c r="EJ77" i="16"/>
  <c r="EI77" i="16"/>
  <c r="EH77" i="16"/>
  <c r="EG77" i="16"/>
  <c r="EF77" i="16"/>
  <c r="EE77" i="16"/>
  <c r="ED77" i="16"/>
  <c r="EC77" i="16"/>
  <c r="EB77" i="16"/>
  <c r="EA77" i="16"/>
  <c r="DZ77" i="16"/>
  <c r="DY77" i="16"/>
  <c r="DX77" i="16"/>
  <c r="DW77" i="16"/>
  <c r="DV77" i="16"/>
  <c r="DU77" i="16"/>
  <c r="DT77" i="16"/>
  <c r="DS77" i="16"/>
  <c r="DR77" i="16"/>
  <c r="DQ77" i="16"/>
  <c r="DP77" i="16"/>
  <c r="DO77" i="16"/>
  <c r="DN77" i="16"/>
  <c r="DM77" i="16"/>
  <c r="DL77" i="16"/>
  <c r="DK77" i="16"/>
  <c r="DJ77" i="16"/>
  <c r="DI77" i="16"/>
  <c r="DH77" i="16"/>
  <c r="DG77" i="16"/>
  <c r="DF77" i="16"/>
  <c r="DE77" i="16"/>
  <c r="DD77" i="16"/>
  <c r="DC77" i="16"/>
  <c r="DB77" i="16"/>
  <c r="DA77" i="16"/>
  <c r="CZ77" i="16"/>
  <c r="CY77" i="16"/>
  <c r="CX77" i="16"/>
  <c r="CW77" i="16"/>
  <c r="CV77" i="16"/>
  <c r="CU77" i="16"/>
  <c r="CT77" i="16"/>
  <c r="CS77" i="16"/>
  <c r="CR77" i="16"/>
  <c r="CQ77" i="16"/>
  <c r="CP77" i="16"/>
  <c r="CO77" i="16"/>
  <c r="CN77" i="16"/>
  <c r="CM77" i="16"/>
  <c r="CL77" i="16"/>
  <c r="CK77" i="16"/>
  <c r="CJ77" i="16"/>
  <c r="CI77" i="16"/>
  <c r="CH77" i="16"/>
  <c r="CG77" i="16"/>
  <c r="CF77" i="16"/>
  <c r="CE77" i="16"/>
  <c r="CD77" i="16"/>
  <c r="CC77" i="16"/>
  <c r="CB77" i="16"/>
  <c r="CA77" i="16"/>
  <c r="BZ77" i="16"/>
  <c r="BY77" i="16"/>
  <c r="BX77" i="16"/>
  <c r="BW77" i="16"/>
  <c r="BV77" i="16"/>
  <c r="BU77" i="16"/>
  <c r="BT77" i="16"/>
  <c r="BS77" i="16"/>
  <c r="BR77" i="16"/>
  <c r="BQ77" i="16"/>
  <c r="BP77" i="16"/>
  <c r="BO77" i="16"/>
  <c r="BN77" i="16"/>
  <c r="BM77" i="16"/>
  <c r="BL77" i="16"/>
  <c r="BK77" i="16"/>
  <c r="BJ77" i="16"/>
  <c r="BI77" i="16"/>
  <c r="BH77" i="16"/>
  <c r="BG77" i="16"/>
  <c r="BF77" i="16"/>
  <c r="BE77" i="16"/>
  <c r="BD77" i="16"/>
  <c r="BC77" i="16"/>
  <c r="BB77" i="16"/>
  <c r="BA77" i="16"/>
  <c r="AZ77" i="16"/>
  <c r="AY77" i="16"/>
  <c r="AX77" i="16"/>
  <c r="AW77" i="16"/>
  <c r="AV77" i="16"/>
  <c r="AU77" i="16"/>
  <c r="AT77" i="16"/>
  <c r="AS77" i="16"/>
  <c r="AR77" i="16"/>
  <c r="AQ77" i="16"/>
  <c r="AP77" i="16"/>
  <c r="AO77" i="16"/>
  <c r="AN77" i="16"/>
  <c r="AM77" i="16"/>
  <c r="AL77" i="16"/>
  <c r="AK77" i="16"/>
  <c r="AJ77" i="16"/>
  <c r="AI77" i="16"/>
  <c r="AH77" i="16"/>
  <c r="AG77" i="16"/>
  <c r="AF77" i="16"/>
  <c r="AE77" i="16"/>
  <c r="AD77" i="16"/>
  <c r="AC77" i="16"/>
  <c r="AB77" i="16"/>
  <c r="AA77" i="16"/>
  <c r="Z77" i="16"/>
  <c r="Y77" i="16"/>
  <c r="X77" i="16"/>
  <c r="W77" i="16"/>
  <c r="V77" i="16"/>
  <c r="U77" i="16"/>
  <c r="T77" i="16"/>
  <c r="S77" i="16"/>
  <c r="R77" i="16"/>
  <c r="Q77" i="16"/>
  <c r="P77" i="16"/>
  <c r="O77" i="16"/>
  <c r="N77" i="16"/>
  <c r="M77" i="16"/>
  <c r="L77" i="16"/>
  <c r="K77" i="16"/>
  <c r="J77" i="16"/>
  <c r="I77" i="16"/>
  <c r="H77" i="16"/>
  <c r="G77" i="16"/>
  <c r="F77" i="16"/>
  <c r="E77" i="16"/>
  <c r="D77" i="16"/>
  <c r="C77" i="16"/>
  <c r="B77" i="16"/>
  <c r="HN76" i="16"/>
  <c r="HM76" i="16"/>
  <c r="FK76" i="16"/>
  <c r="FJ76" i="16"/>
  <c r="FI76" i="16"/>
  <c r="FH76" i="16"/>
  <c r="FG76" i="16"/>
  <c r="FF76" i="16"/>
  <c r="FE76" i="16"/>
  <c r="FD76" i="16"/>
  <c r="FC76" i="16"/>
  <c r="FB76" i="16"/>
  <c r="FA76" i="16"/>
  <c r="EZ76" i="16"/>
  <c r="EY76" i="16"/>
  <c r="EX76" i="16"/>
  <c r="EW76" i="16"/>
  <c r="EV76" i="16"/>
  <c r="EU76" i="16"/>
  <c r="ET76" i="16"/>
  <c r="ES76" i="16"/>
  <c r="ER76" i="16"/>
  <c r="EQ76" i="16"/>
  <c r="EP76" i="16"/>
  <c r="EO76" i="16"/>
  <c r="EN76" i="16"/>
  <c r="EM76" i="16"/>
  <c r="EL76" i="16"/>
  <c r="EK76" i="16"/>
  <c r="EJ76" i="16"/>
  <c r="EI76" i="16"/>
  <c r="EH76" i="16"/>
  <c r="EG76" i="16"/>
  <c r="EF76" i="16"/>
  <c r="EE76" i="16"/>
  <c r="ED76" i="16"/>
  <c r="EC76" i="16"/>
  <c r="EB76" i="16"/>
  <c r="EA76" i="16"/>
  <c r="DZ76" i="16"/>
  <c r="DY76" i="16"/>
  <c r="DX76" i="16"/>
  <c r="DW76" i="16"/>
  <c r="DV76" i="16"/>
  <c r="DU76" i="16"/>
  <c r="DT76" i="16"/>
  <c r="DS76" i="16"/>
  <c r="DR76" i="16"/>
  <c r="DQ76" i="16"/>
  <c r="DP76" i="16"/>
  <c r="DO76" i="16"/>
  <c r="DN76" i="16"/>
  <c r="DM76" i="16"/>
  <c r="DL76" i="16"/>
  <c r="DK76" i="16"/>
  <c r="DJ76" i="16"/>
  <c r="DI76" i="16"/>
  <c r="DH76" i="16"/>
  <c r="DG76" i="16"/>
  <c r="DF76" i="16"/>
  <c r="DE76" i="16"/>
  <c r="DD76" i="16"/>
  <c r="DC76" i="16"/>
  <c r="DB76" i="16"/>
  <c r="DA76" i="16"/>
  <c r="CZ76" i="16"/>
  <c r="CY76" i="16"/>
  <c r="CX76" i="16"/>
  <c r="CW76" i="16"/>
  <c r="CV76" i="16"/>
  <c r="CU76" i="16"/>
  <c r="CT76" i="16"/>
  <c r="CS76" i="16"/>
  <c r="CR76" i="16"/>
  <c r="CQ76" i="16"/>
  <c r="CP76" i="16"/>
  <c r="CO76" i="16"/>
  <c r="CN76" i="16"/>
  <c r="CM76" i="16"/>
  <c r="CL76" i="16"/>
  <c r="CK76" i="16"/>
  <c r="CJ76" i="16"/>
  <c r="CI76" i="16"/>
  <c r="CH76" i="16"/>
  <c r="CG76" i="16"/>
  <c r="CF76" i="16"/>
  <c r="CE76" i="16"/>
  <c r="CD76" i="16"/>
  <c r="CC76" i="16"/>
  <c r="CB76" i="16"/>
  <c r="CA76" i="16"/>
  <c r="BZ76" i="16"/>
  <c r="BY76" i="16"/>
  <c r="BX76" i="16"/>
  <c r="BW76" i="16"/>
  <c r="BV76" i="16"/>
  <c r="BU76" i="16"/>
  <c r="BT76" i="16"/>
  <c r="BS76" i="16"/>
  <c r="BR76" i="16"/>
  <c r="BQ76" i="16"/>
  <c r="BP76" i="16"/>
  <c r="BO76" i="16"/>
  <c r="BN76" i="16"/>
  <c r="BM76" i="16"/>
  <c r="BL76" i="16"/>
  <c r="BK76" i="16"/>
  <c r="BJ76" i="16"/>
  <c r="BI76" i="16"/>
  <c r="BH76" i="16"/>
  <c r="BG76" i="16"/>
  <c r="BF76" i="16"/>
  <c r="BE76" i="16"/>
  <c r="BD76" i="16"/>
  <c r="BC76" i="16"/>
  <c r="BB76" i="16"/>
  <c r="BA76" i="16"/>
  <c r="AZ76" i="16"/>
  <c r="AY76" i="16"/>
  <c r="AX76" i="16"/>
  <c r="AW76" i="16"/>
  <c r="AV76" i="16"/>
  <c r="AU76" i="16"/>
  <c r="AT76" i="16"/>
  <c r="AS76" i="16"/>
  <c r="AR76" i="16"/>
  <c r="AQ76" i="16"/>
  <c r="AP76" i="16"/>
  <c r="AO76" i="16"/>
  <c r="AN76" i="16"/>
  <c r="AM76" i="16"/>
  <c r="AL76" i="16"/>
  <c r="AK76" i="16"/>
  <c r="AJ76" i="16"/>
  <c r="AI76" i="16"/>
  <c r="AH76" i="16"/>
  <c r="AG76" i="16"/>
  <c r="AF76" i="16"/>
  <c r="AE76" i="16"/>
  <c r="AD76" i="16"/>
  <c r="AC76" i="16"/>
  <c r="AB76" i="16"/>
  <c r="AA76" i="16"/>
  <c r="Z76" i="16"/>
  <c r="Y76" i="16"/>
  <c r="X76" i="16"/>
  <c r="W76" i="16"/>
  <c r="V76" i="16"/>
  <c r="U76" i="16"/>
  <c r="T76" i="16"/>
  <c r="S76" i="16"/>
  <c r="R76" i="16"/>
  <c r="Q76" i="16"/>
  <c r="P76" i="16"/>
  <c r="O76" i="16"/>
  <c r="N76" i="16"/>
  <c r="M76" i="16"/>
  <c r="L76" i="16"/>
  <c r="K76" i="16"/>
  <c r="J76" i="16"/>
  <c r="I76" i="16"/>
  <c r="H76" i="16"/>
  <c r="G76" i="16"/>
  <c r="F76" i="16"/>
  <c r="E76" i="16"/>
  <c r="D76" i="16"/>
  <c r="C76" i="16"/>
  <c r="B76" i="16"/>
  <c r="HN75" i="16"/>
  <c r="HP75" i="16" s="1"/>
  <c r="HM75" i="16"/>
  <c r="FK75" i="16"/>
  <c r="FJ75" i="16"/>
  <c r="FI75" i="16"/>
  <c r="FH75" i="16"/>
  <c r="FG75" i="16"/>
  <c r="FF75" i="16"/>
  <c r="FE75" i="16"/>
  <c r="FD75" i="16"/>
  <c r="FC75" i="16"/>
  <c r="FB75" i="16"/>
  <c r="FA75" i="16"/>
  <c r="EZ75" i="16"/>
  <c r="EY75" i="16"/>
  <c r="EX75" i="16"/>
  <c r="EW75" i="16"/>
  <c r="EV75" i="16"/>
  <c r="EU75" i="16"/>
  <c r="ET75" i="16"/>
  <c r="ES75" i="16"/>
  <c r="ER75" i="16"/>
  <c r="EQ75" i="16"/>
  <c r="EP75" i="16"/>
  <c r="EO75" i="16"/>
  <c r="EN75" i="16"/>
  <c r="EM75" i="16"/>
  <c r="EL75" i="16"/>
  <c r="EK75" i="16"/>
  <c r="EJ75" i="16"/>
  <c r="EI75" i="16"/>
  <c r="EH75" i="16"/>
  <c r="EG75" i="16"/>
  <c r="EF75" i="16"/>
  <c r="EE75" i="16"/>
  <c r="ED75" i="16"/>
  <c r="EC75" i="16"/>
  <c r="EB75" i="16"/>
  <c r="EA75" i="16"/>
  <c r="DZ75" i="16"/>
  <c r="DY75" i="16"/>
  <c r="DX75" i="16"/>
  <c r="DW75" i="16"/>
  <c r="DV75" i="16"/>
  <c r="DU75" i="16"/>
  <c r="DT75" i="16"/>
  <c r="DS75" i="16"/>
  <c r="DR75" i="16"/>
  <c r="DQ75" i="16"/>
  <c r="DP75" i="16"/>
  <c r="DO75" i="16"/>
  <c r="DN75" i="16"/>
  <c r="DM75" i="16"/>
  <c r="DL75" i="16"/>
  <c r="DK75" i="16"/>
  <c r="DJ75" i="16"/>
  <c r="DI75" i="16"/>
  <c r="DH75" i="16"/>
  <c r="DG75" i="16"/>
  <c r="DF75" i="16"/>
  <c r="DE75" i="16"/>
  <c r="DD75" i="16"/>
  <c r="DC75" i="16"/>
  <c r="DB75" i="16"/>
  <c r="DA75" i="16"/>
  <c r="CZ75" i="16"/>
  <c r="CY75" i="16"/>
  <c r="CX75" i="16"/>
  <c r="CW75" i="16"/>
  <c r="CV75" i="16"/>
  <c r="CU75" i="16"/>
  <c r="CT75" i="16"/>
  <c r="CS75" i="16"/>
  <c r="CR75" i="16"/>
  <c r="CQ75" i="16"/>
  <c r="CP75" i="16"/>
  <c r="CO75" i="16"/>
  <c r="CN75" i="16"/>
  <c r="CM75" i="16"/>
  <c r="CL75" i="16"/>
  <c r="CK75" i="16"/>
  <c r="CJ75" i="16"/>
  <c r="CI75" i="16"/>
  <c r="CH75" i="16"/>
  <c r="CG75" i="16"/>
  <c r="HC75" i="16" s="1"/>
  <c r="CF75" i="16"/>
  <c r="CE75" i="16"/>
  <c r="CD75" i="16"/>
  <c r="CC75" i="16"/>
  <c r="CB75" i="16"/>
  <c r="CA75" i="16"/>
  <c r="BZ75" i="16"/>
  <c r="BY75" i="16"/>
  <c r="BX75" i="16"/>
  <c r="BW75" i="16"/>
  <c r="BV75" i="16"/>
  <c r="BU75" i="16"/>
  <c r="BT75" i="16"/>
  <c r="BS75" i="16"/>
  <c r="BR75" i="16"/>
  <c r="BQ75" i="16"/>
  <c r="BP75" i="16"/>
  <c r="BO75" i="16"/>
  <c r="BN75" i="16"/>
  <c r="BM75" i="16"/>
  <c r="BL75" i="16"/>
  <c r="BK75" i="16"/>
  <c r="BJ75" i="16"/>
  <c r="BI75" i="16"/>
  <c r="BH75" i="16"/>
  <c r="BG75" i="16"/>
  <c r="BF75" i="16"/>
  <c r="BE75" i="16"/>
  <c r="BD75" i="16"/>
  <c r="BC75" i="16"/>
  <c r="BB75" i="16"/>
  <c r="BA75" i="16"/>
  <c r="AZ75" i="16"/>
  <c r="AY75" i="16"/>
  <c r="AX75" i="16"/>
  <c r="AW75" i="16"/>
  <c r="AV75" i="16"/>
  <c r="AU75" i="16"/>
  <c r="AT75" i="16"/>
  <c r="AS75" i="16"/>
  <c r="AR75" i="16"/>
  <c r="AQ75" i="16"/>
  <c r="AP75" i="16"/>
  <c r="AO75" i="16"/>
  <c r="AN75" i="16"/>
  <c r="AM75" i="16"/>
  <c r="AL75" i="16"/>
  <c r="AK75" i="16"/>
  <c r="AJ75" i="16"/>
  <c r="AI75" i="16"/>
  <c r="AH75" i="16"/>
  <c r="AG75" i="16"/>
  <c r="AF75" i="16"/>
  <c r="AE75" i="16"/>
  <c r="AD75" i="16"/>
  <c r="AC75" i="16"/>
  <c r="AB75" i="16"/>
  <c r="AA75" i="16"/>
  <c r="Z75" i="16"/>
  <c r="Y75" i="16"/>
  <c r="X75" i="16"/>
  <c r="W75" i="16"/>
  <c r="V75" i="16"/>
  <c r="U75" i="16"/>
  <c r="T75" i="16"/>
  <c r="S75" i="16"/>
  <c r="R75" i="16"/>
  <c r="Q75" i="16"/>
  <c r="P75" i="16"/>
  <c r="O75" i="16"/>
  <c r="N75" i="16"/>
  <c r="M75" i="16"/>
  <c r="L75" i="16"/>
  <c r="K75" i="16"/>
  <c r="J75" i="16"/>
  <c r="I75" i="16"/>
  <c r="H75" i="16"/>
  <c r="G75" i="16"/>
  <c r="F75" i="16"/>
  <c r="E75" i="16"/>
  <c r="D75" i="16"/>
  <c r="C75" i="16"/>
  <c r="B75" i="16"/>
  <c r="HN74" i="16"/>
  <c r="HM74" i="16"/>
  <c r="HN73" i="16"/>
  <c r="HM73" i="16"/>
  <c r="FK73" i="16"/>
  <c r="FJ73" i="16"/>
  <c r="FI73" i="16"/>
  <c r="FH73" i="16"/>
  <c r="FG73" i="16"/>
  <c r="FF73" i="16"/>
  <c r="FE73" i="16"/>
  <c r="FD73" i="16"/>
  <c r="FC73" i="16"/>
  <c r="FB73" i="16"/>
  <c r="FA73" i="16"/>
  <c r="EZ73" i="16"/>
  <c r="EY73" i="16"/>
  <c r="EX73" i="16"/>
  <c r="EW73" i="16"/>
  <c r="EV73" i="16"/>
  <c r="EU73" i="16"/>
  <c r="ET73" i="16"/>
  <c r="ES73" i="16"/>
  <c r="ER73" i="16"/>
  <c r="EQ73" i="16"/>
  <c r="EP73" i="16"/>
  <c r="EO73" i="16"/>
  <c r="EN73" i="16"/>
  <c r="EM73" i="16"/>
  <c r="EL73" i="16"/>
  <c r="EK73" i="16"/>
  <c r="EJ73" i="16"/>
  <c r="EI73" i="16"/>
  <c r="EH73" i="16"/>
  <c r="EG73" i="16"/>
  <c r="EF73" i="16"/>
  <c r="EE73" i="16"/>
  <c r="ED73" i="16"/>
  <c r="EC73" i="16"/>
  <c r="EB73" i="16"/>
  <c r="EA73" i="16"/>
  <c r="DZ73" i="16"/>
  <c r="DY73" i="16"/>
  <c r="DX73" i="16"/>
  <c r="DW73" i="16"/>
  <c r="DV73" i="16"/>
  <c r="DU73" i="16"/>
  <c r="DT73" i="16"/>
  <c r="DS73" i="16"/>
  <c r="DR73" i="16"/>
  <c r="DQ73" i="16"/>
  <c r="DP73" i="16"/>
  <c r="DO73" i="16"/>
  <c r="DN73" i="16"/>
  <c r="DM73" i="16"/>
  <c r="DL73" i="16"/>
  <c r="DK73" i="16"/>
  <c r="DJ73" i="16"/>
  <c r="DI73" i="16"/>
  <c r="DH73" i="16"/>
  <c r="DG73" i="16"/>
  <c r="DF73" i="16"/>
  <c r="DE73" i="16"/>
  <c r="DD73" i="16"/>
  <c r="DC73" i="16"/>
  <c r="DB73" i="16"/>
  <c r="DA73" i="16"/>
  <c r="CZ73" i="16"/>
  <c r="CY73" i="16"/>
  <c r="CX73" i="16"/>
  <c r="CW73" i="16"/>
  <c r="CV73" i="16"/>
  <c r="CU73" i="16"/>
  <c r="CT73" i="16"/>
  <c r="CS73" i="16"/>
  <c r="CR73" i="16"/>
  <c r="CQ73" i="16"/>
  <c r="CP73" i="16"/>
  <c r="CO73" i="16"/>
  <c r="CN73" i="16"/>
  <c r="CM73" i="16"/>
  <c r="CL73" i="16"/>
  <c r="CK73" i="16"/>
  <c r="CJ73" i="16"/>
  <c r="CI73" i="16"/>
  <c r="CH73" i="16"/>
  <c r="CG73" i="16"/>
  <c r="CF73" i="16"/>
  <c r="CE73" i="16"/>
  <c r="CD73" i="16"/>
  <c r="CC73" i="16"/>
  <c r="CB73" i="16"/>
  <c r="CA73" i="16"/>
  <c r="BZ73" i="16"/>
  <c r="BY73" i="16"/>
  <c r="BX73" i="16"/>
  <c r="BW73" i="16"/>
  <c r="BV73" i="16"/>
  <c r="BU73" i="16"/>
  <c r="BT73" i="16"/>
  <c r="BS73" i="16"/>
  <c r="BR73" i="16"/>
  <c r="BQ73" i="16"/>
  <c r="BP73" i="16"/>
  <c r="BO73" i="16"/>
  <c r="BN73" i="16"/>
  <c r="BM73" i="16"/>
  <c r="BL73" i="16"/>
  <c r="BK73" i="16"/>
  <c r="BJ73" i="16"/>
  <c r="BI73" i="16"/>
  <c r="BH73" i="16"/>
  <c r="BG73" i="16"/>
  <c r="BF73" i="16"/>
  <c r="BE73" i="16"/>
  <c r="BD73" i="16"/>
  <c r="BC73" i="16"/>
  <c r="BB73" i="16"/>
  <c r="BA73" i="16"/>
  <c r="AZ73" i="16"/>
  <c r="AY73" i="16"/>
  <c r="AX73" i="16"/>
  <c r="AW73" i="16"/>
  <c r="AV73" i="16"/>
  <c r="AU73" i="16"/>
  <c r="AT73" i="16"/>
  <c r="AS73" i="16"/>
  <c r="AR73" i="16"/>
  <c r="AQ73" i="16"/>
  <c r="AP73" i="16"/>
  <c r="AO73" i="16"/>
  <c r="AN73" i="16"/>
  <c r="AM73" i="16"/>
  <c r="AL73" i="16"/>
  <c r="AK73" i="16"/>
  <c r="AJ73" i="16"/>
  <c r="AI73" i="16"/>
  <c r="AH73" i="16"/>
  <c r="AG73" i="16"/>
  <c r="AF73" i="16"/>
  <c r="AE73" i="16"/>
  <c r="AD73" i="16"/>
  <c r="AC73" i="16"/>
  <c r="AB73" i="16"/>
  <c r="AA73" i="16"/>
  <c r="Z73" i="16"/>
  <c r="Y73" i="16"/>
  <c r="X73" i="16"/>
  <c r="W73" i="16"/>
  <c r="V73" i="16"/>
  <c r="U73" i="16"/>
  <c r="T73" i="16"/>
  <c r="S73" i="16"/>
  <c r="R73" i="16"/>
  <c r="Q73" i="16"/>
  <c r="P73" i="16"/>
  <c r="O73" i="16"/>
  <c r="N73" i="16"/>
  <c r="M73" i="16"/>
  <c r="L73" i="16"/>
  <c r="K73" i="16"/>
  <c r="J73" i="16"/>
  <c r="I73" i="16"/>
  <c r="H73" i="16"/>
  <c r="G73" i="16"/>
  <c r="F73" i="16"/>
  <c r="E73" i="16"/>
  <c r="D73" i="16"/>
  <c r="C73" i="16"/>
  <c r="B73" i="16"/>
  <c r="HN72" i="16"/>
  <c r="HM72" i="16"/>
  <c r="FK72" i="16"/>
  <c r="FJ72" i="16"/>
  <c r="FI72" i="16"/>
  <c r="FH72" i="16"/>
  <c r="FG72" i="16"/>
  <c r="FF72" i="16"/>
  <c r="FE72" i="16"/>
  <c r="FD72" i="16"/>
  <c r="FC72" i="16"/>
  <c r="FB72" i="16"/>
  <c r="FA72" i="16"/>
  <c r="EZ72" i="16"/>
  <c r="EY72" i="16"/>
  <c r="EX72" i="16"/>
  <c r="EW72" i="16"/>
  <c r="EV72" i="16"/>
  <c r="EU72" i="16"/>
  <c r="ET72" i="16"/>
  <c r="ES72" i="16"/>
  <c r="ER72" i="16"/>
  <c r="EQ72" i="16"/>
  <c r="EP72" i="16"/>
  <c r="EO72" i="16"/>
  <c r="EN72" i="16"/>
  <c r="EM72" i="16"/>
  <c r="EL72" i="16"/>
  <c r="EK72" i="16"/>
  <c r="EJ72" i="16"/>
  <c r="EI72" i="16"/>
  <c r="EH72" i="16"/>
  <c r="EG72" i="16"/>
  <c r="EF72" i="16"/>
  <c r="EE72" i="16"/>
  <c r="ED72" i="16"/>
  <c r="EC72" i="16"/>
  <c r="EB72" i="16"/>
  <c r="EA72" i="16"/>
  <c r="DZ72" i="16"/>
  <c r="DY72" i="16"/>
  <c r="DX72" i="16"/>
  <c r="DW72" i="16"/>
  <c r="DV72" i="16"/>
  <c r="DU72" i="16"/>
  <c r="DT72" i="16"/>
  <c r="DS72" i="16"/>
  <c r="DR72" i="16"/>
  <c r="DQ72" i="16"/>
  <c r="DP72" i="16"/>
  <c r="DO72" i="16"/>
  <c r="DN72" i="16"/>
  <c r="DM72" i="16"/>
  <c r="DL72" i="16"/>
  <c r="DK72" i="16"/>
  <c r="DJ72" i="16"/>
  <c r="DI72" i="16"/>
  <c r="DH72" i="16"/>
  <c r="DG72" i="16"/>
  <c r="DF72" i="16"/>
  <c r="DE72" i="16"/>
  <c r="DD72" i="16"/>
  <c r="DC72" i="16"/>
  <c r="DB72" i="16"/>
  <c r="DA72" i="16"/>
  <c r="CZ72" i="16"/>
  <c r="CY72" i="16"/>
  <c r="CX72" i="16"/>
  <c r="CW72" i="16"/>
  <c r="CV72" i="16"/>
  <c r="CU72" i="16"/>
  <c r="CT72" i="16"/>
  <c r="CS72" i="16"/>
  <c r="CR72" i="16"/>
  <c r="CQ72" i="16"/>
  <c r="CP72" i="16"/>
  <c r="CO72" i="16"/>
  <c r="CN72" i="16"/>
  <c r="CM72" i="16"/>
  <c r="CL72" i="16"/>
  <c r="CK72" i="16"/>
  <c r="CJ72" i="16"/>
  <c r="CI72" i="16"/>
  <c r="CH72" i="16"/>
  <c r="CG72" i="16"/>
  <c r="CF72" i="16"/>
  <c r="CE72" i="16"/>
  <c r="CD72" i="16"/>
  <c r="CC72" i="16"/>
  <c r="CB72" i="16"/>
  <c r="CA72" i="16"/>
  <c r="BZ72" i="16"/>
  <c r="BY72" i="16"/>
  <c r="BX72" i="16"/>
  <c r="BW72" i="16"/>
  <c r="BV72" i="16"/>
  <c r="BU72" i="16"/>
  <c r="BT72" i="16"/>
  <c r="BS72" i="16"/>
  <c r="BR72" i="16"/>
  <c r="BQ72" i="16"/>
  <c r="BP72" i="16"/>
  <c r="BO72" i="16"/>
  <c r="BN72" i="16"/>
  <c r="BM72" i="16"/>
  <c r="BL72" i="16"/>
  <c r="BK72" i="16"/>
  <c r="BJ72" i="16"/>
  <c r="BI72" i="16"/>
  <c r="BH72" i="16"/>
  <c r="BG72" i="16"/>
  <c r="BF72" i="16"/>
  <c r="BE72" i="16"/>
  <c r="BD72" i="16"/>
  <c r="BC72" i="16"/>
  <c r="BB72" i="16"/>
  <c r="BA72" i="16"/>
  <c r="AZ72" i="16"/>
  <c r="AY72" i="16"/>
  <c r="AX72" i="16"/>
  <c r="AW72" i="16"/>
  <c r="AV72" i="16"/>
  <c r="AU72" i="16"/>
  <c r="AT72" i="16"/>
  <c r="AS72" i="16"/>
  <c r="AR72" i="16"/>
  <c r="AQ72" i="16"/>
  <c r="AP72" i="16"/>
  <c r="AO72" i="16"/>
  <c r="AN72" i="16"/>
  <c r="AM72" i="16"/>
  <c r="AL72" i="16"/>
  <c r="AK72" i="16"/>
  <c r="AJ72" i="16"/>
  <c r="AI72" i="16"/>
  <c r="AH72" i="16"/>
  <c r="AG72" i="16"/>
  <c r="AF72" i="16"/>
  <c r="AE72" i="16"/>
  <c r="AD72" i="16"/>
  <c r="AC72" i="16"/>
  <c r="AB72" i="16"/>
  <c r="AA72" i="16"/>
  <c r="Z72" i="16"/>
  <c r="Y72" i="16"/>
  <c r="X72" i="16"/>
  <c r="W72" i="16"/>
  <c r="V72" i="16"/>
  <c r="U72" i="16"/>
  <c r="T72" i="16"/>
  <c r="S72" i="16"/>
  <c r="R72" i="16"/>
  <c r="Q72" i="16"/>
  <c r="P72" i="16"/>
  <c r="O72" i="16"/>
  <c r="N72" i="16"/>
  <c r="M72" i="16"/>
  <c r="L72" i="16"/>
  <c r="K72" i="16"/>
  <c r="J72" i="16"/>
  <c r="I72" i="16"/>
  <c r="H72" i="16"/>
  <c r="G72" i="16"/>
  <c r="F72" i="16"/>
  <c r="E72" i="16"/>
  <c r="D72" i="16"/>
  <c r="C72" i="16"/>
  <c r="B72" i="16"/>
  <c r="HN71" i="16"/>
  <c r="HM71" i="16"/>
  <c r="FK71" i="16"/>
  <c r="FJ71" i="16"/>
  <c r="FI71" i="16"/>
  <c r="FH71" i="16"/>
  <c r="FG71" i="16"/>
  <c r="FF71" i="16"/>
  <c r="FE71" i="16"/>
  <c r="FD71" i="16"/>
  <c r="FC71" i="16"/>
  <c r="FB71" i="16"/>
  <c r="FA71" i="16"/>
  <c r="EZ71" i="16"/>
  <c r="EY71" i="16"/>
  <c r="EX71" i="16"/>
  <c r="EW71" i="16"/>
  <c r="EV71" i="16"/>
  <c r="EU71" i="16"/>
  <c r="ET71" i="16"/>
  <c r="ES71" i="16"/>
  <c r="ER71" i="16"/>
  <c r="EQ71" i="16"/>
  <c r="EP71" i="16"/>
  <c r="EO71" i="16"/>
  <c r="EN71" i="16"/>
  <c r="EM71" i="16"/>
  <c r="EL71" i="16"/>
  <c r="EK71" i="16"/>
  <c r="EJ71" i="16"/>
  <c r="EI71" i="16"/>
  <c r="EH71" i="16"/>
  <c r="EG71" i="16"/>
  <c r="EF71" i="16"/>
  <c r="EE71" i="16"/>
  <c r="ED71" i="16"/>
  <c r="EC71" i="16"/>
  <c r="EB71" i="16"/>
  <c r="EA71" i="16"/>
  <c r="DZ71" i="16"/>
  <c r="DY71" i="16"/>
  <c r="DX71" i="16"/>
  <c r="DW71" i="16"/>
  <c r="DV71" i="16"/>
  <c r="DU71" i="16"/>
  <c r="DT71" i="16"/>
  <c r="DS71" i="16"/>
  <c r="DR71" i="16"/>
  <c r="DQ71" i="16"/>
  <c r="DP71" i="16"/>
  <c r="DO71" i="16"/>
  <c r="DN71" i="16"/>
  <c r="DM71" i="16"/>
  <c r="DL71" i="16"/>
  <c r="DK71" i="16"/>
  <c r="DJ71" i="16"/>
  <c r="DI71" i="16"/>
  <c r="DH71" i="16"/>
  <c r="DG71" i="16"/>
  <c r="DF71" i="16"/>
  <c r="DE71" i="16"/>
  <c r="DD71" i="16"/>
  <c r="DC71" i="16"/>
  <c r="DB71" i="16"/>
  <c r="DA71" i="16"/>
  <c r="CZ71" i="16"/>
  <c r="CY71" i="16"/>
  <c r="CX71" i="16"/>
  <c r="CW71" i="16"/>
  <c r="CV71" i="16"/>
  <c r="CU71" i="16"/>
  <c r="CT71" i="16"/>
  <c r="CS71" i="16"/>
  <c r="CR71" i="16"/>
  <c r="CQ71" i="16"/>
  <c r="CP71" i="16"/>
  <c r="CO71" i="16"/>
  <c r="CN71" i="16"/>
  <c r="CM71" i="16"/>
  <c r="CL71" i="16"/>
  <c r="CK71" i="16"/>
  <c r="CJ71" i="16"/>
  <c r="CI71" i="16"/>
  <c r="CH71" i="16"/>
  <c r="CG71" i="16"/>
  <c r="CF71" i="16"/>
  <c r="CE71" i="16"/>
  <c r="CD71" i="16"/>
  <c r="CC71" i="16"/>
  <c r="CB71" i="16"/>
  <c r="CA71" i="16"/>
  <c r="BZ71" i="16"/>
  <c r="BY71" i="16"/>
  <c r="BX71" i="16"/>
  <c r="BW71" i="16"/>
  <c r="BV71" i="16"/>
  <c r="BU71" i="16"/>
  <c r="BT71" i="16"/>
  <c r="BS71" i="16"/>
  <c r="BR71" i="16"/>
  <c r="BQ71" i="16"/>
  <c r="BP71" i="16"/>
  <c r="BO71" i="16"/>
  <c r="BN71" i="16"/>
  <c r="BM71" i="16"/>
  <c r="BL71" i="16"/>
  <c r="BK71" i="16"/>
  <c r="BJ71" i="16"/>
  <c r="BI71" i="16"/>
  <c r="BH71" i="16"/>
  <c r="BG71" i="16"/>
  <c r="BF71" i="16"/>
  <c r="BE71" i="16"/>
  <c r="BD71" i="16"/>
  <c r="BC71" i="16"/>
  <c r="BB71" i="16"/>
  <c r="BA71" i="16"/>
  <c r="AZ71" i="16"/>
  <c r="AY71" i="16"/>
  <c r="AX71" i="16"/>
  <c r="AW71" i="16"/>
  <c r="AV71" i="16"/>
  <c r="AU71" i="16"/>
  <c r="AT71" i="16"/>
  <c r="AS71" i="16"/>
  <c r="AR71" i="16"/>
  <c r="AQ71" i="16"/>
  <c r="AP71" i="16"/>
  <c r="AO71" i="16"/>
  <c r="AN71" i="16"/>
  <c r="AM71" i="16"/>
  <c r="AL71" i="16"/>
  <c r="AK71" i="16"/>
  <c r="AJ71" i="16"/>
  <c r="AI71" i="16"/>
  <c r="AH71" i="16"/>
  <c r="AG71" i="16"/>
  <c r="AF71" i="16"/>
  <c r="AE71" i="16"/>
  <c r="AD71" i="16"/>
  <c r="AC71" i="16"/>
  <c r="AB71" i="16"/>
  <c r="AA71" i="16"/>
  <c r="Z71" i="16"/>
  <c r="Y71" i="16"/>
  <c r="X71" i="16"/>
  <c r="W71" i="16"/>
  <c r="V71" i="16"/>
  <c r="U71" i="16"/>
  <c r="T71" i="16"/>
  <c r="S71" i="16"/>
  <c r="R71" i="16"/>
  <c r="Q71" i="16"/>
  <c r="P71" i="16"/>
  <c r="O71" i="16"/>
  <c r="N71" i="16"/>
  <c r="M71" i="16"/>
  <c r="L71" i="16"/>
  <c r="K71" i="16"/>
  <c r="J71" i="16"/>
  <c r="I71" i="16"/>
  <c r="H71" i="16"/>
  <c r="G71" i="16"/>
  <c r="F71" i="16"/>
  <c r="E71" i="16"/>
  <c r="D71" i="16"/>
  <c r="C71" i="16"/>
  <c r="B71" i="16"/>
  <c r="HN70" i="16"/>
  <c r="HM70" i="16"/>
  <c r="FK70" i="16"/>
  <c r="FJ70" i="16"/>
  <c r="FI70" i="16"/>
  <c r="FH70" i="16"/>
  <c r="FG70" i="16"/>
  <c r="FF70" i="16"/>
  <c r="FE70" i="16"/>
  <c r="FD70" i="16"/>
  <c r="FC70" i="16"/>
  <c r="FB70" i="16"/>
  <c r="FA70" i="16"/>
  <c r="EZ70" i="16"/>
  <c r="EY70" i="16"/>
  <c r="EX70" i="16"/>
  <c r="EW70" i="16"/>
  <c r="EV70" i="16"/>
  <c r="EU70" i="16"/>
  <c r="ET70" i="16"/>
  <c r="ES70" i="16"/>
  <c r="ER70" i="16"/>
  <c r="EQ70" i="16"/>
  <c r="EP70" i="16"/>
  <c r="EO70" i="16"/>
  <c r="EN70" i="16"/>
  <c r="EM70" i="16"/>
  <c r="EL70" i="16"/>
  <c r="EK70" i="16"/>
  <c r="EJ70" i="16"/>
  <c r="EI70" i="16"/>
  <c r="EH70" i="16"/>
  <c r="EG70" i="16"/>
  <c r="EF70" i="16"/>
  <c r="EE70" i="16"/>
  <c r="ED70" i="16"/>
  <c r="EC70" i="16"/>
  <c r="EB70" i="16"/>
  <c r="EA70" i="16"/>
  <c r="DZ70" i="16"/>
  <c r="DY70" i="16"/>
  <c r="DX70" i="16"/>
  <c r="DW70" i="16"/>
  <c r="DV70" i="16"/>
  <c r="DU70" i="16"/>
  <c r="DT70" i="16"/>
  <c r="DS70" i="16"/>
  <c r="DR70" i="16"/>
  <c r="DQ70" i="16"/>
  <c r="DP70" i="16"/>
  <c r="DO70" i="16"/>
  <c r="DN70" i="16"/>
  <c r="DM70" i="16"/>
  <c r="DL70" i="16"/>
  <c r="DK70" i="16"/>
  <c r="DJ70" i="16"/>
  <c r="DI70" i="16"/>
  <c r="DH70" i="16"/>
  <c r="DG70" i="16"/>
  <c r="DF70" i="16"/>
  <c r="DE70" i="16"/>
  <c r="DD70" i="16"/>
  <c r="DC70" i="16"/>
  <c r="DB70" i="16"/>
  <c r="DA70" i="16"/>
  <c r="CZ70" i="16"/>
  <c r="CY70" i="16"/>
  <c r="CX70" i="16"/>
  <c r="CW70" i="16"/>
  <c r="CV70" i="16"/>
  <c r="CU70" i="16"/>
  <c r="CT70" i="16"/>
  <c r="CS70" i="16"/>
  <c r="CR70" i="16"/>
  <c r="CQ70" i="16"/>
  <c r="CP70" i="16"/>
  <c r="CO70" i="16"/>
  <c r="CN70" i="16"/>
  <c r="CM70" i="16"/>
  <c r="CL70" i="16"/>
  <c r="CK70" i="16"/>
  <c r="CJ70" i="16"/>
  <c r="CI70" i="16"/>
  <c r="CH70" i="16"/>
  <c r="CG70" i="16"/>
  <c r="CF70" i="16"/>
  <c r="CE70" i="16"/>
  <c r="CD70" i="16"/>
  <c r="CC70" i="16"/>
  <c r="CB70" i="16"/>
  <c r="CA70" i="16"/>
  <c r="BZ70" i="16"/>
  <c r="BY70" i="16"/>
  <c r="BX70" i="16"/>
  <c r="BW70" i="16"/>
  <c r="BV70" i="16"/>
  <c r="BU70" i="16"/>
  <c r="BT70" i="16"/>
  <c r="BS70" i="16"/>
  <c r="BR70" i="16"/>
  <c r="BQ70" i="16"/>
  <c r="BP70" i="16"/>
  <c r="BO70" i="16"/>
  <c r="BN70" i="16"/>
  <c r="BM70" i="16"/>
  <c r="BL70" i="16"/>
  <c r="BK70" i="16"/>
  <c r="BJ70" i="16"/>
  <c r="BI70" i="16"/>
  <c r="BH70" i="16"/>
  <c r="BG70" i="16"/>
  <c r="BF70" i="16"/>
  <c r="BE70" i="16"/>
  <c r="BD70" i="16"/>
  <c r="BC70" i="16"/>
  <c r="BB70" i="16"/>
  <c r="BA70" i="16"/>
  <c r="AZ70" i="16"/>
  <c r="AY70" i="16"/>
  <c r="AX70" i="16"/>
  <c r="AW70" i="16"/>
  <c r="AV70" i="16"/>
  <c r="AU70" i="16"/>
  <c r="AT70" i="16"/>
  <c r="AS70" i="16"/>
  <c r="AR70" i="16"/>
  <c r="AQ70" i="16"/>
  <c r="AP70" i="16"/>
  <c r="AO70" i="16"/>
  <c r="AN70" i="16"/>
  <c r="AM70" i="16"/>
  <c r="AL70" i="16"/>
  <c r="AK70" i="16"/>
  <c r="AJ70" i="16"/>
  <c r="AI70" i="16"/>
  <c r="AH70" i="16"/>
  <c r="AG70" i="16"/>
  <c r="AF70" i="16"/>
  <c r="AE70" i="16"/>
  <c r="AD70" i="16"/>
  <c r="AC70" i="16"/>
  <c r="AB70" i="16"/>
  <c r="AA70" i="16"/>
  <c r="Z70" i="16"/>
  <c r="Y70" i="16"/>
  <c r="X70" i="16"/>
  <c r="W70" i="16"/>
  <c r="V70" i="16"/>
  <c r="U70" i="16"/>
  <c r="T70" i="16"/>
  <c r="S70" i="16"/>
  <c r="R70" i="16"/>
  <c r="Q70" i="16"/>
  <c r="P70" i="16"/>
  <c r="O70" i="16"/>
  <c r="N70" i="16"/>
  <c r="M70" i="16"/>
  <c r="L70" i="16"/>
  <c r="K70" i="16"/>
  <c r="J70" i="16"/>
  <c r="I70" i="16"/>
  <c r="H70" i="16"/>
  <c r="G70" i="16"/>
  <c r="F70" i="16"/>
  <c r="E70" i="16"/>
  <c r="D70" i="16"/>
  <c r="C70" i="16"/>
  <c r="B70" i="16"/>
  <c r="HN69" i="16"/>
  <c r="HM69" i="16"/>
  <c r="FK69" i="16"/>
  <c r="FJ69" i="16"/>
  <c r="FJ74" i="16" s="1"/>
  <c r="FI69" i="16"/>
  <c r="FH69" i="16"/>
  <c r="FG69" i="16"/>
  <c r="FF69" i="16"/>
  <c r="FE69" i="16"/>
  <c r="FD69" i="16"/>
  <c r="FC69" i="16"/>
  <c r="FB69" i="16"/>
  <c r="FA69" i="16"/>
  <c r="EZ69" i="16"/>
  <c r="EY69" i="16"/>
  <c r="EX69" i="16"/>
  <c r="EW69" i="16"/>
  <c r="EV69" i="16"/>
  <c r="EU69" i="16"/>
  <c r="ET69" i="16"/>
  <c r="ES69" i="16"/>
  <c r="ER69" i="16"/>
  <c r="EQ69" i="16"/>
  <c r="EP69" i="16"/>
  <c r="EO69" i="16"/>
  <c r="EN69" i="16"/>
  <c r="EM69" i="16"/>
  <c r="EL69" i="16"/>
  <c r="EK69" i="16"/>
  <c r="EJ69" i="16"/>
  <c r="EI69" i="16"/>
  <c r="EH69" i="16"/>
  <c r="EG69" i="16"/>
  <c r="EF69" i="16"/>
  <c r="EE69" i="16"/>
  <c r="ED69" i="16"/>
  <c r="EC69" i="16"/>
  <c r="EB69" i="16"/>
  <c r="EA69" i="16"/>
  <c r="DZ69" i="16"/>
  <c r="DY69" i="16"/>
  <c r="DX69" i="16"/>
  <c r="DW69" i="16"/>
  <c r="DV69" i="16"/>
  <c r="DU69" i="16"/>
  <c r="DT69" i="16"/>
  <c r="DS69" i="16"/>
  <c r="DR69" i="16"/>
  <c r="DQ69" i="16"/>
  <c r="DP69" i="16"/>
  <c r="DO69" i="16"/>
  <c r="DN69" i="16"/>
  <c r="DM69" i="16"/>
  <c r="DL69" i="16"/>
  <c r="DK69" i="16"/>
  <c r="DJ69" i="16"/>
  <c r="DI69" i="16"/>
  <c r="DH69" i="16"/>
  <c r="DG69" i="16"/>
  <c r="DF69" i="16"/>
  <c r="DE69" i="16"/>
  <c r="DD69" i="16"/>
  <c r="DC69" i="16"/>
  <c r="DB69" i="16"/>
  <c r="DA69" i="16"/>
  <c r="CZ69" i="16"/>
  <c r="CY69" i="16"/>
  <c r="CX69" i="16"/>
  <c r="CW69" i="16"/>
  <c r="CV69" i="16"/>
  <c r="CU69" i="16"/>
  <c r="CT69" i="16"/>
  <c r="CS69" i="16"/>
  <c r="CR69" i="16"/>
  <c r="CQ69" i="16"/>
  <c r="CP69" i="16"/>
  <c r="CO69" i="16"/>
  <c r="CN69" i="16"/>
  <c r="CM69" i="16"/>
  <c r="CL69" i="16"/>
  <c r="CK69" i="16"/>
  <c r="CJ69" i="16"/>
  <c r="CI69" i="16"/>
  <c r="CH69" i="16"/>
  <c r="CG69" i="16"/>
  <c r="CF69" i="16"/>
  <c r="CF74" i="16" s="1"/>
  <c r="CE69" i="16"/>
  <c r="CD69" i="16"/>
  <c r="CC69" i="16"/>
  <c r="CB69" i="16"/>
  <c r="CA69" i="16"/>
  <c r="BZ69" i="16"/>
  <c r="BY69" i="16"/>
  <c r="BX69" i="16"/>
  <c r="BW69" i="16"/>
  <c r="BV69" i="16"/>
  <c r="BU69" i="16"/>
  <c r="BT69" i="16"/>
  <c r="BS69" i="16"/>
  <c r="BR69" i="16"/>
  <c r="BQ69" i="16"/>
  <c r="BP69" i="16"/>
  <c r="BO69" i="16"/>
  <c r="BN69" i="16"/>
  <c r="BM69" i="16"/>
  <c r="BL69" i="16"/>
  <c r="BL74" i="16" s="1"/>
  <c r="BK69" i="16"/>
  <c r="BJ69" i="16"/>
  <c r="BJ74" i="16" s="1"/>
  <c r="BI69" i="16"/>
  <c r="BH69" i="16"/>
  <c r="BG69" i="16"/>
  <c r="BF69" i="16"/>
  <c r="BE69" i="16"/>
  <c r="BD69" i="16"/>
  <c r="BC69" i="16"/>
  <c r="BB69" i="16"/>
  <c r="BA69" i="16"/>
  <c r="AZ69" i="16"/>
  <c r="AY69" i="16"/>
  <c r="AX69" i="16"/>
  <c r="AW69" i="16"/>
  <c r="AV69" i="16"/>
  <c r="AU69" i="16"/>
  <c r="AT69" i="16"/>
  <c r="AS69" i="16"/>
  <c r="AR69" i="16"/>
  <c r="AQ69" i="16"/>
  <c r="AP69" i="16"/>
  <c r="AO69" i="16"/>
  <c r="AN69" i="16"/>
  <c r="AM69" i="16"/>
  <c r="AL69" i="16"/>
  <c r="AK69" i="16"/>
  <c r="AJ69" i="16"/>
  <c r="AI69" i="16"/>
  <c r="AH69" i="16"/>
  <c r="AG69" i="16"/>
  <c r="AF69" i="16"/>
  <c r="AE69" i="16"/>
  <c r="AD69" i="16"/>
  <c r="AC69" i="16"/>
  <c r="AB69" i="16"/>
  <c r="AA69" i="16"/>
  <c r="Z69" i="16"/>
  <c r="Y69" i="16"/>
  <c r="X69" i="16"/>
  <c r="W69" i="16"/>
  <c r="V69" i="16"/>
  <c r="U69" i="16"/>
  <c r="T69" i="16"/>
  <c r="S69" i="16"/>
  <c r="R69" i="16"/>
  <c r="Q69" i="16"/>
  <c r="P69" i="16"/>
  <c r="O69" i="16"/>
  <c r="N69" i="16"/>
  <c r="M69" i="16"/>
  <c r="L69" i="16"/>
  <c r="K69" i="16"/>
  <c r="J69" i="16"/>
  <c r="I69" i="16"/>
  <c r="H69" i="16"/>
  <c r="G69" i="16"/>
  <c r="F69" i="16"/>
  <c r="E69" i="16"/>
  <c r="D69" i="16"/>
  <c r="D74" i="16" s="1"/>
  <c r="C69" i="16"/>
  <c r="B69" i="16"/>
  <c r="B74" i="16" s="1"/>
  <c r="GZ74" i="16" s="1"/>
  <c r="HN68" i="16"/>
  <c r="HM68" i="16"/>
  <c r="HN67" i="16"/>
  <c r="HP67" i="16" s="1"/>
  <c r="HM67" i="16"/>
  <c r="FK67" i="16"/>
  <c r="FJ67" i="16"/>
  <c r="FI67" i="16"/>
  <c r="FH67" i="16"/>
  <c r="FG67" i="16"/>
  <c r="FF67" i="16"/>
  <c r="FE67" i="16"/>
  <c r="FD67" i="16"/>
  <c r="FC67" i="16"/>
  <c r="FB67" i="16"/>
  <c r="FA67" i="16"/>
  <c r="EZ67" i="16"/>
  <c r="EY67" i="16"/>
  <c r="EX67" i="16"/>
  <c r="EW67" i="16"/>
  <c r="EV67" i="16"/>
  <c r="EU67" i="16"/>
  <c r="ET67" i="16"/>
  <c r="ES67" i="16"/>
  <c r="ER67" i="16"/>
  <c r="EQ67" i="16"/>
  <c r="EP67" i="16"/>
  <c r="EO67" i="16"/>
  <c r="EN67" i="16"/>
  <c r="EM67" i="16"/>
  <c r="EL67" i="16"/>
  <c r="EK67" i="16"/>
  <c r="EJ67" i="16"/>
  <c r="EI67" i="16"/>
  <c r="EH67" i="16"/>
  <c r="EG67" i="16"/>
  <c r="EF67" i="16"/>
  <c r="EE67" i="16"/>
  <c r="ED67" i="16"/>
  <c r="EC67" i="16"/>
  <c r="EB67" i="16"/>
  <c r="EA67" i="16"/>
  <c r="DZ67" i="16"/>
  <c r="DY67" i="16"/>
  <c r="DX67" i="16"/>
  <c r="DW67" i="16"/>
  <c r="DV67" i="16"/>
  <c r="DU67" i="16"/>
  <c r="DT67" i="16"/>
  <c r="DS67" i="16"/>
  <c r="DR67" i="16"/>
  <c r="DQ67" i="16"/>
  <c r="DP67" i="16"/>
  <c r="DO67" i="16"/>
  <c r="DN67" i="16"/>
  <c r="DM67" i="16"/>
  <c r="DL67" i="16"/>
  <c r="DK67" i="16"/>
  <c r="DJ67" i="16"/>
  <c r="DI67" i="16"/>
  <c r="DH67" i="16"/>
  <c r="DG67" i="16"/>
  <c r="DF67" i="16"/>
  <c r="DE67" i="16"/>
  <c r="DD67" i="16"/>
  <c r="DC67" i="16"/>
  <c r="DB67" i="16"/>
  <c r="DA67" i="16"/>
  <c r="CZ67" i="16"/>
  <c r="CY67" i="16"/>
  <c r="CX67" i="16"/>
  <c r="CW67" i="16"/>
  <c r="CV67" i="16"/>
  <c r="CU67" i="16"/>
  <c r="CT67" i="16"/>
  <c r="CS67" i="16"/>
  <c r="CR67" i="16"/>
  <c r="CQ67" i="16"/>
  <c r="CP67" i="16"/>
  <c r="CO67" i="16"/>
  <c r="CN67" i="16"/>
  <c r="CM67" i="16"/>
  <c r="CL67" i="16"/>
  <c r="CK67" i="16"/>
  <c r="CJ67" i="16"/>
  <c r="CI67" i="16"/>
  <c r="CH67" i="16"/>
  <c r="CG67" i="16"/>
  <c r="CF67" i="16"/>
  <c r="CE67" i="16"/>
  <c r="CD67" i="16"/>
  <c r="CC67" i="16"/>
  <c r="CB67" i="16"/>
  <c r="CA67" i="16"/>
  <c r="BZ67" i="16"/>
  <c r="BY67" i="16"/>
  <c r="BX67" i="16"/>
  <c r="BW67" i="16"/>
  <c r="BV67" i="16"/>
  <c r="BU67" i="16"/>
  <c r="BT67" i="16"/>
  <c r="BS67" i="16"/>
  <c r="BR67" i="16"/>
  <c r="BQ67" i="16"/>
  <c r="BP67" i="16"/>
  <c r="BO67" i="16"/>
  <c r="BN67" i="16"/>
  <c r="BM67" i="16"/>
  <c r="BL67" i="16"/>
  <c r="BK67" i="16"/>
  <c r="BJ67" i="16"/>
  <c r="BI67" i="16"/>
  <c r="BH67" i="16"/>
  <c r="BG67" i="16"/>
  <c r="BF67" i="16"/>
  <c r="BE67" i="16"/>
  <c r="BD67" i="16"/>
  <c r="BC67" i="16"/>
  <c r="BB67" i="16"/>
  <c r="BA67" i="16"/>
  <c r="AZ67" i="16"/>
  <c r="AY67" i="16"/>
  <c r="AX67" i="16"/>
  <c r="AW67" i="16"/>
  <c r="AV67" i="16"/>
  <c r="AU67" i="16"/>
  <c r="AT67" i="16"/>
  <c r="AS67" i="16"/>
  <c r="AR67" i="16"/>
  <c r="AQ67" i="16"/>
  <c r="AP67" i="16"/>
  <c r="AO67" i="16"/>
  <c r="AN67" i="16"/>
  <c r="AM67" i="16"/>
  <c r="AL67" i="16"/>
  <c r="AK67" i="16"/>
  <c r="AJ67" i="16"/>
  <c r="AI67" i="16"/>
  <c r="AH67" i="16"/>
  <c r="AG67" i="16"/>
  <c r="AF67" i="16"/>
  <c r="AE67" i="16"/>
  <c r="AD67" i="16"/>
  <c r="AC67" i="16"/>
  <c r="AB67" i="16"/>
  <c r="AA67" i="16"/>
  <c r="Z67" i="16"/>
  <c r="Y67" i="16"/>
  <c r="X67" i="16"/>
  <c r="W67" i="16"/>
  <c r="V67" i="16"/>
  <c r="U67" i="16"/>
  <c r="T67" i="16"/>
  <c r="S67" i="16"/>
  <c r="R67" i="16"/>
  <c r="Q67" i="16"/>
  <c r="P67" i="16"/>
  <c r="O67" i="16"/>
  <c r="N67" i="16"/>
  <c r="M67" i="16"/>
  <c r="L67" i="16"/>
  <c r="K67" i="16"/>
  <c r="J67" i="16"/>
  <c r="I67" i="16"/>
  <c r="H67" i="16"/>
  <c r="G67" i="16"/>
  <c r="F67" i="16"/>
  <c r="E67" i="16"/>
  <c r="D67" i="16"/>
  <c r="C67" i="16"/>
  <c r="B67" i="16"/>
  <c r="HN66" i="16"/>
  <c r="HM66" i="16"/>
  <c r="FK66" i="16"/>
  <c r="FJ66" i="16"/>
  <c r="FI66" i="16"/>
  <c r="FH66" i="16"/>
  <c r="FG66" i="16"/>
  <c r="FF66" i="16"/>
  <c r="FE66" i="16"/>
  <c r="FD66" i="16"/>
  <c r="FC66" i="16"/>
  <c r="FB66" i="16"/>
  <c r="FA66" i="16"/>
  <c r="EZ66" i="16"/>
  <c r="EY66" i="16"/>
  <c r="EX66" i="16"/>
  <c r="EW66" i="16"/>
  <c r="EV66" i="16"/>
  <c r="EU66" i="16"/>
  <c r="ET66" i="16"/>
  <c r="ES66" i="16"/>
  <c r="ER66" i="16"/>
  <c r="EQ66" i="16"/>
  <c r="EP66" i="16"/>
  <c r="EO66" i="16"/>
  <c r="EN66" i="16"/>
  <c r="EM66" i="16"/>
  <c r="EL66" i="16"/>
  <c r="EK66" i="16"/>
  <c r="EJ66" i="16"/>
  <c r="EI66" i="16"/>
  <c r="EH66" i="16"/>
  <c r="EG66" i="16"/>
  <c r="EF66" i="16"/>
  <c r="EE66" i="16"/>
  <c r="ED66" i="16"/>
  <c r="EC66" i="16"/>
  <c r="EB66" i="16"/>
  <c r="EA66" i="16"/>
  <c r="DZ66" i="16"/>
  <c r="DY66" i="16"/>
  <c r="DX66" i="16"/>
  <c r="DW66" i="16"/>
  <c r="DV66" i="16"/>
  <c r="DU66" i="16"/>
  <c r="DT66" i="16"/>
  <c r="DS66" i="16"/>
  <c r="DR66" i="16"/>
  <c r="DQ66" i="16"/>
  <c r="DP66" i="16"/>
  <c r="DO66" i="16"/>
  <c r="DN66" i="16"/>
  <c r="DM66" i="16"/>
  <c r="DL66" i="16"/>
  <c r="DK66" i="16"/>
  <c r="DJ66" i="16"/>
  <c r="DI66" i="16"/>
  <c r="DH66" i="16"/>
  <c r="DG66" i="16"/>
  <c r="DF66" i="16"/>
  <c r="DE66" i="16"/>
  <c r="DD66" i="16"/>
  <c r="DC66" i="16"/>
  <c r="DB66" i="16"/>
  <c r="DA66" i="16"/>
  <c r="CZ66" i="16"/>
  <c r="CY66" i="16"/>
  <c r="CX66" i="16"/>
  <c r="CW66" i="16"/>
  <c r="CV66" i="16"/>
  <c r="CU66" i="16"/>
  <c r="CT66" i="16"/>
  <c r="CS66" i="16"/>
  <c r="CR66" i="16"/>
  <c r="CQ66" i="16"/>
  <c r="CP66" i="16"/>
  <c r="CO66" i="16"/>
  <c r="CN66" i="16"/>
  <c r="CM66" i="16"/>
  <c r="CL66" i="16"/>
  <c r="CK66" i="16"/>
  <c r="CJ66" i="16"/>
  <c r="CI66" i="16"/>
  <c r="CH66" i="16"/>
  <c r="CG66" i="16"/>
  <c r="CF66" i="16"/>
  <c r="CE66" i="16"/>
  <c r="CD66" i="16"/>
  <c r="CC66" i="16"/>
  <c r="CB66" i="16"/>
  <c r="CA66" i="16"/>
  <c r="BZ66" i="16"/>
  <c r="BY66" i="16"/>
  <c r="BX66" i="16"/>
  <c r="BW66" i="16"/>
  <c r="BV66" i="16"/>
  <c r="BU66" i="16"/>
  <c r="BT66" i="16"/>
  <c r="BS66" i="16"/>
  <c r="BR66" i="16"/>
  <c r="BQ66" i="16"/>
  <c r="BP66" i="16"/>
  <c r="BO66" i="16"/>
  <c r="BN66" i="16"/>
  <c r="BM66" i="16"/>
  <c r="BL66" i="16"/>
  <c r="BK66" i="16"/>
  <c r="BJ66" i="16"/>
  <c r="BI66" i="16"/>
  <c r="BH66" i="16"/>
  <c r="BG66" i="16"/>
  <c r="BF66" i="16"/>
  <c r="BE66" i="16"/>
  <c r="BD66" i="16"/>
  <c r="BC66" i="16"/>
  <c r="BB66" i="16"/>
  <c r="BA66" i="16"/>
  <c r="AZ66" i="16"/>
  <c r="AY66" i="16"/>
  <c r="AX66" i="16"/>
  <c r="AW66" i="16"/>
  <c r="AV66" i="16"/>
  <c r="AU66" i="16"/>
  <c r="AT66" i="16"/>
  <c r="AS66" i="16"/>
  <c r="AR66" i="16"/>
  <c r="AQ66" i="16"/>
  <c r="AP66" i="16"/>
  <c r="AO66" i="16"/>
  <c r="AN66" i="16"/>
  <c r="AM66" i="16"/>
  <c r="AL66" i="16"/>
  <c r="AK66" i="16"/>
  <c r="AJ66" i="16"/>
  <c r="AI66" i="16"/>
  <c r="AH66" i="16"/>
  <c r="AG66" i="16"/>
  <c r="AF66" i="16"/>
  <c r="AE66" i="16"/>
  <c r="AD66" i="16"/>
  <c r="AC66" i="16"/>
  <c r="AB66" i="16"/>
  <c r="AA66" i="16"/>
  <c r="Z66" i="16"/>
  <c r="Y66" i="16"/>
  <c r="X66" i="16"/>
  <c r="W66" i="16"/>
  <c r="V66" i="16"/>
  <c r="U66" i="16"/>
  <c r="T66" i="16"/>
  <c r="S66" i="16"/>
  <c r="R66" i="16"/>
  <c r="Q66" i="16"/>
  <c r="P66" i="16"/>
  <c r="O66" i="16"/>
  <c r="N66" i="16"/>
  <c r="M66" i="16"/>
  <c r="L66" i="16"/>
  <c r="K66" i="16"/>
  <c r="J66" i="16"/>
  <c r="I66" i="16"/>
  <c r="H66" i="16"/>
  <c r="G66" i="16"/>
  <c r="F66" i="16"/>
  <c r="E66" i="16"/>
  <c r="D66" i="16"/>
  <c r="C66" i="16"/>
  <c r="B66" i="16"/>
  <c r="HN65" i="16"/>
  <c r="HM65" i="16"/>
  <c r="FK65" i="16"/>
  <c r="FJ65" i="16"/>
  <c r="FI65" i="16"/>
  <c r="FH65" i="16"/>
  <c r="FG65" i="16"/>
  <c r="FF65" i="16"/>
  <c r="FE65" i="16"/>
  <c r="FD65" i="16"/>
  <c r="FC65" i="16"/>
  <c r="FB65" i="16"/>
  <c r="FA65" i="16"/>
  <c r="EZ65" i="16"/>
  <c r="EY65" i="16"/>
  <c r="EX65" i="16"/>
  <c r="EW65" i="16"/>
  <c r="EV65" i="16"/>
  <c r="EU65" i="16"/>
  <c r="ET65" i="16"/>
  <c r="ES65" i="16"/>
  <c r="ER65" i="16"/>
  <c r="EQ65" i="16"/>
  <c r="EP65" i="16"/>
  <c r="EO65" i="16"/>
  <c r="EN65" i="16"/>
  <c r="EM65" i="16"/>
  <c r="EL65" i="16"/>
  <c r="EK65" i="16"/>
  <c r="EJ65" i="16"/>
  <c r="EI65" i="16"/>
  <c r="EH65" i="16"/>
  <c r="EG65" i="16"/>
  <c r="EF65" i="16"/>
  <c r="EE65" i="16"/>
  <c r="ED65" i="16"/>
  <c r="EC65" i="16"/>
  <c r="EB65" i="16"/>
  <c r="EA65" i="16"/>
  <c r="DZ65" i="16"/>
  <c r="DY65" i="16"/>
  <c r="DX65" i="16"/>
  <c r="DW65" i="16"/>
  <c r="DV65" i="16"/>
  <c r="DU65" i="16"/>
  <c r="DT65" i="16"/>
  <c r="DS65" i="16"/>
  <c r="DR65" i="16"/>
  <c r="DQ65" i="16"/>
  <c r="DP65" i="16"/>
  <c r="DO65" i="16"/>
  <c r="DN65" i="16"/>
  <c r="DM65" i="16"/>
  <c r="DL65" i="16"/>
  <c r="DK65" i="16"/>
  <c r="DJ65" i="16"/>
  <c r="DI65" i="16"/>
  <c r="DH65" i="16"/>
  <c r="DG65" i="16"/>
  <c r="DF65" i="16"/>
  <c r="DE65" i="16"/>
  <c r="DD65" i="16"/>
  <c r="DC65" i="16"/>
  <c r="DB65" i="16"/>
  <c r="DA65" i="16"/>
  <c r="CZ65" i="16"/>
  <c r="CY65" i="16"/>
  <c r="CX65" i="16"/>
  <c r="CW65" i="16"/>
  <c r="CV65" i="16"/>
  <c r="CU65" i="16"/>
  <c r="CT65" i="16"/>
  <c r="CS65" i="16"/>
  <c r="CR65" i="16"/>
  <c r="CQ65" i="16"/>
  <c r="CP65" i="16"/>
  <c r="CO65" i="16"/>
  <c r="CN65" i="16"/>
  <c r="CM65" i="16"/>
  <c r="CL65" i="16"/>
  <c r="CK65" i="16"/>
  <c r="CJ65" i="16"/>
  <c r="CI65" i="16"/>
  <c r="CH65" i="16"/>
  <c r="CG65" i="16"/>
  <c r="CF65" i="16"/>
  <c r="CE65" i="16"/>
  <c r="CD65" i="16"/>
  <c r="CC65" i="16"/>
  <c r="CB65" i="16"/>
  <c r="CA65" i="16"/>
  <c r="BZ65" i="16"/>
  <c r="BY65" i="16"/>
  <c r="BX65" i="16"/>
  <c r="BW65" i="16"/>
  <c r="BV65" i="16"/>
  <c r="BU65" i="16"/>
  <c r="BT65" i="16"/>
  <c r="BS65" i="16"/>
  <c r="BR65" i="16"/>
  <c r="BQ65" i="16"/>
  <c r="BP65" i="16"/>
  <c r="BO65" i="16"/>
  <c r="BN65" i="16"/>
  <c r="BM65" i="16"/>
  <c r="BL65" i="16"/>
  <c r="BK65" i="16"/>
  <c r="BJ65" i="16"/>
  <c r="BI65" i="16"/>
  <c r="BH65" i="16"/>
  <c r="BG65" i="16"/>
  <c r="BF65" i="16"/>
  <c r="BE65" i="16"/>
  <c r="BD65" i="16"/>
  <c r="BC65" i="16"/>
  <c r="BB65" i="16"/>
  <c r="BA65" i="16"/>
  <c r="AZ65" i="16"/>
  <c r="AY65" i="16"/>
  <c r="AX65" i="16"/>
  <c r="AW65" i="16"/>
  <c r="AV65" i="16"/>
  <c r="AU65" i="16"/>
  <c r="AT65" i="16"/>
  <c r="AS65" i="16"/>
  <c r="AR65" i="16"/>
  <c r="AQ65" i="16"/>
  <c r="AP65" i="16"/>
  <c r="AO65" i="16"/>
  <c r="AN65" i="16"/>
  <c r="AM65" i="16"/>
  <c r="AL65" i="16"/>
  <c r="AK65" i="16"/>
  <c r="AJ65" i="16"/>
  <c r="AI65" i="16"/>
  <c r="AH65" i="16"/>
  <c r="AG65" i="16"/>
  <c r="AF65" i="16"/>
  <c r="AE65" i="16"/>
  <c r="AD65" i="16"/>
  <c r="AC65" i="16"/>
  <c r="AB65" i="16"/>
  <c r="AA65" i="16"/>
  <c r="Z65" i="16"/>
  <c r="Y65" i="16"/>
  <c r="X65" i="16"/>
  <c r="W65" i="16"/>
  <c r="V65" i="16"/>
  <c r="U65" i="16"/>
  <c r="T65" i="16"/>
  <c r="S65" i="16"/>
  <c r="R65" i="16"/>
  <c r="Q65" i="16"/>
  <c r="P65" i="16"/>
  <c r="O65" i="16"/>
  <c r="N65" i="16"/>
  <c r="M65" i="16"/>
  <c r="L65" i="16"/>
  <c r="K65" i="16"/>
  <c r="J65" i="16"/>
  <c r="I65" i="16"/>
  <c r="H65" i="16"/>
  <c r="G65" i="16"/>
  <c r="F65" i="16"/>
  <c r="E65" i="16"/>
  <c r="D65" i="16"/>
  <c r="C65" i="16"/>
  <c r="B65" i="16"/>
  <c r="GZ65" i="16" s="1"/>
  <c r="HN64" i="16"/>
  <c r="HM64" i="16"/>
  <c r="FK64" i="16"/>
  <c r="FJ64" i="16"/>
  <c r="FI64" i="16"/>
  <c r="FH64" i="16"/>
  <c r="FG64" i="16"/>
  <c r="FF64" i="16"/>
  <c r="FE64" i="16"/>
  <c r="FD64" i="16"/>
  <c r="FC64" i="16"/>
  <c r="FB64" i="16"/>
  <c r="FA64" i="16"/>
  <c r="EZ64" i="16"/>
  <c r="EY64" i="16"/>
  <c r="EX64" i="16"/>
  <c r="EW64" i="16"/>
  <c r="EV64" i="16"/>
  <c r="EU64" i="16"/>
  <c r="ET64" i="16"/>
  <c r="ES64" i="16"/>
  <c r="ER64" i="16"/>
  <c r="EQ64" i="16"/>
  <c r="EP64" i="16"/>
  <c r="EO64" i="16"/>
  <c r="EN64" i="16"/>
  <c r="EM64" i="16"/>
  <c r="EL64" i="16"/>
  <c r="EK64" i="16"/>
  <c r="EJ64" i="16"/>
  <c r="EI64" i="16"/>
  <c r="EH64" i="16"/>
  <c r="EG64" i="16"/>
  <c r="EF64" i="16"/>
  <c r="EE64" i="16"/>
  <c r="ED64" i="16"/>
  <c r="EC64" i="16"/>
  <c r="EB64" i="16"/>
  <c r="EA64" i="16"/>
  <c r="DZ64" i="16"/>
  <c r="DY64" i="16"/>
  <c r="DX64" i="16"/>
  <c r="DW64" i="16"/>
  <c r="DV64" i="16"/>
  <c r="DU64" i="16"/>
  <c r="DT64" i="16"/>
  <c r="DS64" i="16"/>
  <c r="DR64" i="16"/>
  <c r="DQ64" i="16"/>
  <c r="DP64" i="16"/>
  <c r="DO64" i="16"/>
  <c r="DN64" i="16"/>
  <c r="DM64" i="16"/>
  <c r="DL64" i="16"/>
  <c r="DK64" i="16"/>
  <c r="DJ64" i="16"/>
  <c r="DI64" i="16"/>
  <c r="DH64" i="16"/>
  <c r="DG64" i="16"/>
  <c r="DF64" i="16"/>
  <c r="DE64" i="16"/>
  <c r="DD64" i="16"/>
  <c r="DC64" i="16"/>
  <c r="DB64" i="16"/>
  <c r="DA64" i="16"/>
  <c r="CZ64" i="16"/>
  <c r="CY64" i="16"/>
  <c r="CX64" i="16"/>
  <c r="CW64" i="16"/>
  <c r="CV64" i="16"/>
  <c r="CU64" i="16"/>
  <c r="CT64" i="16"/>
  <c r="CS64" i="16"/>
  <c r="CR64" i="16"/>
  <c r="CQ64" i="16"/>
  <c r="CP64" i="16"/>
  <c r="CO64" i="16"/>
  <c r="CN64" i="16"/>
  <c r="CM64" i="16"/>
  <c r="CL64" i="16"/>
  <c r="CK64" i="16"/>
  <c r="CJ64" i="16"/>
  <c r="CI64" i="16"/>
  <c r="CH64" i="16"/>
  <c r="CG64" i="16"/>
  <c r="CF64" i="16"/>
  <c r="CE64" i="16"/>
  <c r="CE68" i="16" s="1"/>
  <c r="CD64" i="16"/>
  <c r="CC64" i="16"/>
  <c r="CB64" i="16"/>
  <c r="CA64" i="16"/>
  <c r="BZ64" i="16"/>
  <c r="BY64" i="16"/>
  <c r="BX64" i="16"/>
  <c r="BW64" i="16"/>
  <c r="BV64" i="16"/>
  <c r="BU64" i="16"/>
  <c r="BT64" i="16"/>
  <c r="BS64" i="16"/>
  <c r="BR64" i="16"/>
  <c r="BQ64" i="16"/>
  <c r="BP64" i="16"/>
  <c r="BO64" i="16"/>
  <c r="BN64" i="16"/>
  <c r="BM64" i="16"/>
  <c r="BL64" i="16"/>
  <c r="BK64" i="16"/>
  <c r="BJ64" i="16"/>
  <c r="BI64" i="16"/>
  <c r="BH64" i="16"/>
  <c r="BG64" i="16"/>
  <c r="BG68" i="16" s="1"/>
  <c r="BF64" i="16"/>
  <c r="BE64" i="16"/>
  <c r="BD64" i="16"/>
  <c r="BC64" i="16"/>
  <c r="BB64" i="16"/>
  <c r="BA64" i="16"/>
  <c r="AZ64" i="16"/>
  <c r="AY64" i="16"/>
  <c r="AX64" i="16"/>
  <c r="AW64" i="16"/>
  <c r="AV64" i="16"/>
  <c r="AU64" i="16"/>
  <c r="AT64" i="16"/>
  <c r="AS64" i="16"/>
  <c r="AR64" i="16"/>
  <c r="AQ64" i="16"/>
  <c r="AP64" i="16"/>
  <c r="AO64" i="16"/>
  <c r="AN64" i="16"/>
  <c r="AM64" i="16"/>
  <c r="AL64" i="16"/>
  <c r="AK64" i="16"/>
  <c r="AJ64" i="16"/>
  <c r="AI64" i="16"/>
  <c r="AH64" i="16"/>
  <c r="AG64" i="16"/>
  <c r="AF64" i="16"/>
  <c r="AE64" i="16"/>
  <c r="AD64" i="16"/>
  <c r="AC64" i="16"/>
  <c r="AB64" i="16"/>
  <c r="AA64" i="16"/>
  <c r="Z64" i="16"/>
  <c r="Y64" i="16"/>
  <c r="X64" i="16"/>
  <c r="W64" i="16"/>
  <c r="V64" i="16"/>
  <c r="U64" i="16"/>
  <c r="T64" i="16"/>
  <c r="S64" i="16"/>
  <c r="R64" i="16"/>
  <c r="Q64" i="16"/>
  <c r="P64" i="16"/>
  <c r="O64" i="16"/>
  <c r="N64" i="16"/>
  <c r="M64" i="16"/>
  <c r="L64" i="16"/>
  <c r="K64" i="16"/>
  <c r="J64" i="16"/>
  <c r="I64" i="16"/>
  <c r="I68" i="16" s="1"/>
  <c r="H64" i="16"/>
  <c r="G64" i="16"/>
  <c r="G68" i="16" s="1"/>
  <c r="F64" i="16"/>
  <c r="E64" i="16"/>
  <c r="D64" i="16"/>
  <c r="D68" i="16" s="1"/>
  <c r="C64" i="16"/>
  <c r="B64" i="16"/>
  <c r="HN63" i="16"/>
  <c r="HM63" i="16"/>
  <c r="HN62" i="16"/>
  <c r="HM62" i="16"/>
  <c r="FK62" i="16"/>
  <c r="FJ62" i="16"/>
  <c r="FI62" i="16"/>
  <c r="FH62" i="16"/>
  <c r="FG62" i="16"/>
  <c r="FF62" i="16"/>
  <c r="FE62" i="16"/>
  <c r="FD62" i="16"/>
  <c r="FC62" i="16"/>
  <c r="FB62" i="16"/>
  <c r="FA62" i="16"/>
  <c r="EZ62" i="16"/>
  <c r="EY62" i="16"/>
  <c r="EX62" i="16"/>
  <c r="EW62" i="16"/>
  <c r="EV62" i="16"/>
  <c r="EU62" i="16"/>
  <c r="ET62" i="16"/>
  <c r="ES62" i="16"/>
  <c r="ER62" i="16"/>
  <c r="EQ62" i="16"/>
  <c r="EP62" i="16"/>
  <c r="EO62" i="16"/>
  <c r="EN62" i="16"/>
  <c r="EM62" i="16"/>
  <c r="EL62" i="16"/>
  <c r="EK62" i="16"/>
  <c r="EJ62" i="16"/>
  <c r="EI62" i="16"/>
  <c r="EH62" i="16"/>
  <c r="EG62" i="16"/>
  <c r="EF62" i="16"/>
  <c r="EE62" i="16"/>
  <c r="ED62" i="16"/>
  <c r="EC62" i="16"/>
  <c r="EB62" i="16"/>
  <c r="EA62" i="16"/>
  <c r="DZ62" i="16"/>
  <c r="DY62" i="16"/>
  <c r="DX62" i="16"/>
  <c r="DW62" i="16"/>
  <c r="DV62" i="16"/>
  <c r="DU62" i="16"/>
  <c r="DT62" i="16"/>
  <c r="DS62" i="16"/>
  <c r="DR62" i="16"/>
  <c r="DQ62" i="16"/>
  <c r="DP62" i="16"/>
  <c r="DO62" i="16"/>
  <c r="DN62" i="16"/>
  <c r="DM62" i="16"/>
  <c r="DL62" i="16"/>
  <c r="DK62" i="16"/>
  <c r="DJ62" i="16"/>
  <c r="DI62" i="16"/>
  <c r="DH62" i="16"/>
  <c r="DG62" i="16"/>
  <c r="DF62" i="16"/>
  <c r="DE62" i="16"/>
  <c r="DD62" i="16"/>
  <c r="DC62" i="16"/>
  <c r="DB62" i="16"/>
  <c r="DA62" i="16"/>
  <c r="CZ62" i="16"/>
  <c r="CY62" i="16"/>
  <c r="CX62" i="16"/>
  <c r="CW62" i="16"/>
  <c r="CV62" i="16"/>
  <c r="CU62" i="16"/>
  <c r="CT62" i="16"/>
  <c r="CS62" i="16"/>
  <c r="CR62" i="16"/>
  <c r="CQ62" i="16"/>
  <c r="CP62" i="16"/>
  <c r="CO62" i="16"/>
  <c r="CN62" i="16"/>
  <c r="CM62" i="16"/>
  <c r="CL62" i="16"/>
  <c r="CK62" i="16"/>
  <c r="CJ62" i="16"/>
  <c r="CI62" i="16"/>
  <c r="CH62" i="16"/>
  <c r="CG62" i="16"/>
  <c r="CF62" i="16"/>
  <c r="CE62" i="16"/>
  <c r="CD62" i="16"/>
  <c r="CC62" i="16"/>
  <c r="CB62" i="16"/>
  <c r="CA62" i="16"/>
  <c r="BZ62" i="16"/>
  <c r="BY62" i="16"/>
  <c r="BX62" i="16"/>
  <c r="BW62" i="16"/>
  <c r="BV62" i="16"/>
  <c r="BU62" i="16"/>
  <c r="BT62" i="16"/>
  <c r="BS62" i="16"/>
  <c r="BR62" i="16"/>
  <c r="BQ62" i="16"/>
  <c r="BP62" i="16"/>
  <c r="BO62" i="16"/>
  <c r="BN62" i="16"/>
  <c r="BM62" i="16"/>
  <c r="BL62" i="16"/>
  <c r="BK62" i="16"/>
  <c r="BJ62" i="16"/>
  <c r="BI62" i="16"/>
  <c r="BH62" i="16"/>
  <c r="BG62" i="16"/>
  <c r="BF62" i="16"/>
  <c r="BE62" i="16"/>
  <c r="BD62" i="16"/>
  <c r="BC62" i="16"/>
  <c r="BB62" i="16"/>
  <c r="BA62" i="16"/>
  <c r="AZ62" i="16"/>
  <c r="AY62" i="16"/>
  <c r="AX62" i="16"/>
  <c r="AW62" i="16"/>
  <c r="AV62" i="16"/>
  <c r="AU62" i="16"/>
  <c r="AT62" i="16"/>
  <c r="AS62" i="16"/>
  <c r="AR62" i="16"/>
  <c r="AQ62" i="16"/>
  <c r="AP62" i="16"/>
  <c r="AO62" i="16"/>
  <c r="AN62" i="16"/>
  <c r="AM62" i="16"/>
  <c r="AL62" i="16"/>
  <c r="AK62" i="16"/>
  <c r="AJ62" i="16"/>
  <c r="AI62" i="16"/>
  <c r="AH62" i="16"/>
  <c r="AG62" i="16"/>
  <c r="AF62" i="16"/>
  <c r="AE62" i="16"/>
  <c r="AD62" i="16"/>
  <c r="AC62" i="16"/>
  <c r="AB62" i="16"/>
  <c r="AA62" i="16"/>
  <c r="Z62" i="16"/>
  <c r="Y62" i="16"/>
  <c r="X62" i="16"/>
  <c r="W62" i="16"/>
  <c r="V62" i="16"/>
  <c r="U62" i="16"/>
  <c r="T62" i="16"/>
  <c r="S62" i="16"/>
  <c r="R62" i="16"/>
  <c r="Q62" i="16"/>
  <c r="P62" i="16"/>
  <c r="O62" i="16"/>
  <c r="N62" i="16"/>
  <c r="M62" i="16"/>
  <c r="L62" i="16"/>
  <c r="K62" i="16"/>
  <c r="J62" i="16"/>
  <c r="I62" i="16"/>
  <c r="H62" i="16"/>
  <c r="G62" i="16"/>
  <c r="F62" i="16"/>
  <c r="E62" i="16"/>
  <c r="D62" i="16"/>
  <c r="C62" i="16"/>
  <c r="B62" i="16"/>
  <c r="HN61" i="16"/>
  <c r="HM61" i="16"/>
  <c r="FK61" i="16"/>
  <c r="FJ61" i="16"/>
  <c r="FI61" i="16"/>
  <c r="FH61" i="16"/>
  <c r="FG61" i="16"/>
  <c r="FF61" i="16"/>
  <c r="FE61" i="16"/>
  <c r="FD61" i="16"/>
  <c r="FC61" i="16"/>
  <c r="FB61" i="16"/>
  <c r="FA61" i="16"/>
  <c r="EZ61" i="16"/>
  <c r="EY61" i="16"/>
  <c r="EX61" i="16"/>
  <c r="EW61" i="16"/>
  <c r="EV61" i="16"/>
  <c r="EU61" i="16"/>
  <c r="ET61" i="16"/>
  <c r="ES61" i="16"/>
  <c r="ER61" i="16"/>
  <c r="EQ61" i="16"/>
  <c r="EP61" i="16"/>
  <c r="EO61" i="16"/>
  <c r="EN61" i="16"/>
  <c r="EM61" i="16"/>
  <c r="EL61" i="16"/>
  <c r="EK61" i="16"/>
  <c r="EJ61" i="16"/>
  <c r="EI61" i="16"/>
  <c r="EH61" i="16"/>
  <c r="EG61" i="16"/>
  <c r="EF61" i="16"/>
  <c r="EE61" i="16"/>
  <c r="ED61" i="16"/>
  <c r="EC61" i="16"/>
  <c r="EB61" i="16"/>
  <c r="EA61" i="16"/>
  <c r="DZ61" i="16"/>
  <c r="DY61" i="16"/>
  <c r="DX61" i="16"/>
  <c r="DW61" i="16"/>
  <c r="DV61" i="16"/>
  <c r="DU61" i="16"/>
  <c r="DT61" i="16"/>
  <c r="DS61" i="16"/>
  <c r="DR61" i="16"/>
  <c r="DQ61" i="16"/>
  <c r="DP61" i="16"/>
  <c r="DO61" i="16"/>
  <c r="DN61" i="16"/>
  <c r="DM61" i="16"/>
  <c r="DL61" i="16"/>
  <c r="DK61" i="16"/>
  <c r="DJ61" i="16"/>
  <c r="DI61" i="16"/>
  <c r="DH61" i="16"/>
  <c r="DG61" i="16"/>
  <c r="DF61" i="16"/>
  <c r="DE61" i="16"/>
  <c r="DD61" i="16"/>
  <c r="DC61" i="16"/>
  <c r="DB61" i="16"/>
  <c r="DA61" i="16"/>
  <c r="CZ61" i="16"/>
  <c r="CY61" i="16"/>
  <c r="CX61" i="16"/>
  <c r="CW61" i="16"/>
  <c r="CV61" i="16"/>
  <c r="CU61" i="16"/>
  <c r="CT61" i="16"/>
  <c r="CS61" i="16"/>
  <c r="CR61" i="16"/>
  <c r="CQ61" i="16"/>
  <c r="CP61" i="16"/>
  <c r="CO61" i="16"/>
  <c r="CN61" i="16"/>
  <c r="CM61" i="16"/>
  <c r="CL61" i="16"/>
  <c r="CK61" i="16"/>
  <c r="CJ61" i="16"/>
  <c r="CI61" i="16"/>
  <c r="CH61" i="16"/>
  <c r="CG61" i="16"/>
  <c r="CF61" i="16"/>
  <c r="CE61" i="16"/>
  <c r="CD61" i="16"/>
  <c r="CC61" i="16"/>
  <c r="CB61" i="16"/>
  <c r="CA61" i="16"/>
  <c r="BZ61" i="16"/>
  <c r="BY61" i="16"/>
  <c r="BX61" i="16"/>
  <c r="BW61" i="16"/>
  <c r="BV61" i="16"/>
  <c r="BU61" i="16"/>
  <c r="BT61" i="16"/>
  <c r="BS61" i="16"/>
  <c r="BR61" i="16"/>
  <c r="BQ61" i="16"/>
  <c r="BP61" i="16"/>
  <c r="BO61" i="16"/>
  <c r="BN61" i="16"/>
  <c r="BM61" i="16"/>
  <c r="BL61" i="16"/>
  <c r="BK61" i="16"/>
  <c r="BJ61" i="16"/>
  <c r="BI61" i="16"/>
  <c r="BH61" i="16"/>
  <c r="BG61" i="16"/>
  <c r="BF61" i="16"/>
  <c r="BE61" i="16"/>
  <c r="BD61" i="16"/>
  <c r="BC61" i="16"/>
  <c r="BB61" i="16"/>
  <c r="BA61" i="16"/>
  <c r="AZ61" i="16"/>
  <c r="AY61" i="16"/>
  <c r="AX61" i="16"/>
  <c r="AW61" i="16"/>
  <c r="AV61" i="16"/>
  <c r="AU61" i="16"/>
  <c r="AT61" i="16"/>
  <c r="AS61" i="16"/>
  <c r="AR61" i="16"/>
  <c r="AQ61" i="16"/>
  <c r="AP61" i="16"/>
  <c r="AO61" i="16"/>
  <c r="AN61" i="16"/>
  <c r="AM61" i="16"/>
  <c r="AL61" i="16"/>
  <c r="AK61" i="16"/>
  <c r="AJ61" i="16"/>
  <c r="AI61" i="16"/>
  <c r="AH61" i="16"/>
  <c r="AG61" i="16"/>
  <c r="AF61" i="16"/>
  <c r="AE61" i="16"/>
  <c r="AD61" i="16"/>
  <c r="AC61" i="16"/>
  <c r="AB61" i="16"/>
  <c r="AA61" i="16"/>
  <c r="Z61" i="16"/>
  <c r="Y61" i="16"/>
  <c r="X61" i="16"/>
  <c r="W61" i="16"/>
  <c r="V61" i="16"/>
  <c r="U61" i="16"/>
  <c r="T61" i="16"/>
  <c r="S61" i="16"/>
  <c r="R61" i="16"/>
  <c r="Q61" i="16"/>
  <c r="P61" i="16"/>
  <c r="O61" i="16"/>
  <c r="N61" i="16"/>
  <c r="M61" i="16"/>
  <c r="L61" i="16"/>
  <c r="K61" i="16"/>
  <c r="J61" i="16"/>
  <c r="I61" i="16"/>
  <c r="H61" i="16"/>
  <c r="G61" i="16"/>
  <c r="F61" i="16"/>
  <c r="E61" i="16"/>
  <c r="D61" i="16"/>
  <c r="C61" i="16"/>
  <c r="B61" i="16"/>
  <c r="HN60" i="16"/>
  <c r="HM60" i="16"/>
  <c r="FK60" i="16"/>
  <c r="FJ60" i="16"/>
  <c r="FI60" i="16"/>
  <c r="FH60" i="16"/>
  <c r="FG60" i="16"/>
  <c r="FF60" i="16"/>
  <c r="FE60" i="16"/>
  <c r="FD60" i="16"/>
  <c r="FC60" i="16"/>
  <c r="FB60" i="16"/>
  <c r="FA60" i="16"/>
  <c r="EZ60" i="16"/>
  <c r="EY60" i="16"/>
  <c r="EX60" i="16"/>
  <c r="EW60" i="16"/>
  <c r="EV60" i="16"/>
  <c r="EU60" i="16"/>
  <c r="ET60" i="16"/>
  <c r="ES60" i="16"/>
  <c r="ER60" i="16"/>
  <c r="EQ60" i="16"/>
  <c r="EP60" i="16"/>
  <c r="EO60" i="16"/>
  <c r="EN60" i="16"/>
  <c r="EM60" i="16"/>
  <c r="EL60" i="16"/>
  <c r="EK60" i="16"/>
  <c r="EJ60" i="16"/>
  <c r="EI60" i="16"/>
  <c r="EH60" i="16"/>
  <c r="EG60" i="16"/>
  <c r="EF60" i="16"/>
  <c r="EE60" i="16"/>
  <c r="ED60" i="16"/>
  <c r="EC60" i="16"/>
  <c r="EB60" i="16"/>
  <c r="EA60" i="16"/>
  <c r="DZ60" i="16"/>
  <c r="DY60" i="16"/>
  <c r="DX60" i="16"/>
  <c r="DW60" i="16"/>
  <c r="DV60" i="16"/>
  <c r="DU60" i="16"/>
  <c r="DT60" i="16"/>
  <c r="DS60" i="16"/>
  <c r="DR60" i="16"/>
  <c r="DQ60" i="16"/>
  <c r="DP60" i="16"/>
  <c r="DO60" i="16"/>
  <c r="DN60" i="16"/>
  <c r="DM60" i="16"/>
  <c r="DL60" i="16"/>
  <c r="DK60" i="16"/>
  <c r="DJ60" i="16"/>
  <c r="DI60" i="16"/>
  <c r="DH60" i="16"/>
  <c r="DG60" i="16"/>
  <c r="DF60" i="16"/>
  <c r="DE60" i="16"/>
  <c r="DD60" i="16"/>
  <c r="DC60" i="16"/>
  <c r="DB60" i="16"/>
  <c r="DA60" i="16"/>
  <c r="CZ60" i="16"/>
  <c r="CY60" i="16"/>
  <c r="CX60" i="16"/>
  <c r="CW60" i="16"/>
  <c r="CV60" i="16"/>
  <c r="CU60" i="16"/>
  <c r="CT60" i="16"/>
  <c r="CS60" i="16"/>
  <c r="CR60" i="16"/>
  <c r="CQ60" i="16"/>
  <c r="CP60" i="16"/>
  <c r="CO60" i="16"/>
  <c r="CN60" i="16"/>
  <c r="CM60" i="16"/>
  <c r="CL60" i="16"/>
  <c r="CK60" i="16"/>
  <c r="CJ60" i="16"/>
  <c r="CI60" i="16"/>
  <c r="CH60" i="16"/>
  <c r="CG60" i="16"/>
  <c r="CF60" i="16"/>
  <c r="CE60" i="16"/>
  <c r="CD60" i="16"/>
  <c r="CC60" i="16"/>
  <c r="CB60" i="16"/>
  <c r="CA60" i="16"/>
  <c r="BZ60" i="16"/>
  <c r="BY60" i="16"/>
  <c r="BX60" i="16"/>
  <c r="BW60" i="16"/>
  <c r="BV60" i="16"/>
  <c r="BU60" i="16"/>
  <c r="BT60" i="16"/>
  <c r="BS60" i="16"/>
  <c r="BR60" i="16"/>
  <c r="BQ60" i="16"/>
  <c r="BP60" i="16"/>
  <c r="BO60" i="16"/>
  <c r="BN60" i="16"/>
  <c r="BM60" i="16"/>
  <c r="BL60" i="16"/>
  <c r="BK60" i="16"/>
  <c r="BJ60" i="16"/>
  <c r="BI60" i="16"/>
  <c r="BH60" i="16"/>
  <c r="BG60" i="16"/>
  <c r="BF60" i="16"/>
  <c r="BE60" i="16"/>
  <c r="BD60" i="16"/>
  <c r="BC60" i="16"/>
  <c r="BB60" i="16"/>
  <c r="BA60" i="16"/>
  <c r="AZ60" i="16"/>
  <c r="AY60" i="16"/>
  <c r="AX60" i="16"/>
  <c r="AW60" i="16"/>
  <c r="AV60" i="16"/>
  <c r="AU60" i="16"/>
  <c r="AT60" i="16"/>
  <c r="AS60" i="16"/>
  <c r="AR60" i="16"/>
  <c r="AQ60" i="16"/>
  <c r="AP60" i="16"/>
  <c r="AO60" i="16"/>
  <c r="AN60" i="16"/>
  <c r="AM60" i="16"/>
  <c r="AL60" i="16"/>
  <c r="AK60" i="16"/>
  <c r="AJ60" i="16"/>
  <c r="AI60" i="16"/>
  <c r="AH60" i="16"/>
  <c r="AG60" i="16"/>
  <c r="AF60" i="16"/>
  <c r="AE60" i="16"/>
  <c r="AD60" i="16"/>
  <c r="AC60" i="16"/>
  <c r="AB60" i="16"/>
  <c r="AA60" i="16"/>
  <c r="Z60" i="16"/>
  <c r="Y60" i="16"/>
  <c r="X60" i="16"/>
  <c r="W60" i="16"/>
  <c r="V60" i="16"/>
  <c r="U60" i="16"/>
  <c r="T60" i="16"/>
  <c r="S60" i="16"/>
  <c r="R60" i="16"/>
  <c r="Q60" i="16"/>
  <c r="P60" i="16"/>
  <c r="O60" i="16"/>
  <c r="N60" i="16"/>
  <c r="M60" i="16"/>
  <c r="L60" i="16"/>
  <c r="K60" i="16"/>
  <c r="J60" i="16"/>
  <c r="I60" i="16"/>
  <c r="H60" i="16"/>
  <c r="G60" i="16"/>
  <c r="F60" i="16"/>
  <c r="E60" i="16"/>
  <c r="D60" i="16"/>
  <c r="C60" i="16"/>
  <c r="B60" i="16"/>
  <c r="HN59" i="16"/>
  <c r="HM59" i="16"/>
  <c r="FK59" i="16"/>
  <c r="FJ59" i="16"/>
  <c r="FI59" i="16"/>
  <c r="FH59" i="16"/>
  <c r="FG59" i="16"/>
  <c r="FF59" i="16"/>
  <c r="FE59" i="16"/>
  <c r="FD59" i="16"/>
  <c r="FC59" i="16"/>
  <c r="FB59" i="16"/>
  <c r="FA59" i="16"/>
  <c r="EZ59" i="16"/>
  <c r="EY59" i="16"/>
  <c r="EX59" i="16"/>
  <c r="EW59" i="16"/>
  <c r="EV59" i="16"/>
  <c r="EU59" i="16"/>
  <c r="ET59" i="16"/>
  <c r="ES59" i="16"/>
  <c r="ER59" i="16"/>
  <c r="EQ59" i="16"/>
  <c r="EP59" i="16"/>
  <c r="EO59" i="16"/>
  <c r="EN59" i="16"/>
  <c r="EM59" i="16"/>
  <c r="EL59" i="16"/>
  <c r="EK59" i="16"/>
  <c r="EJ59" i="16"/>
  <c r="EI59" i="16"/>
  <c r="EH59" i="16"/>
  <c r="EG59" i="16"/>
  <c r="EF59" i="16"/>
  <c r="EE59" i="16"/>
  <c r="ED59" i="16"/>
  <c r="EC59" i="16"/>
  <c r="EB59" i="16"/>
  <c r="EA59" i="16"/>
  <c r="DZ59" i="16"/>
  <c r="DY59" i="16"/>
  <c r="DX59" i="16"/>
  <c r="DW59" i="16"/>
  <c r="DV59" i="16"/>
  <c r="DU59" i="16"/>
  <c r="DT59" i="16"/>
  <c r="DS59" i="16"/>
  <c r="DR59" i="16"/>
  <c r="DQ59" i="16"/>
  <c r="DP59" i="16"/>
  <c r="DO59" i="16"/>
  <c r="DN59" i="16"/>
  <c r="DM59" i="16"/>
  <c r="DL59" i="16"/>
  <c r="DK59" i="16"/>
  <c r="DJ59" i="16"/>
  <c r="DI59" i="16"/>
  <c r="DH59" i="16"/>
  <c r="DG59" i="16"/>
  <c r="DF59" i="16"/>
  <c r="DE59" i="16"/>
  <c r="DD59" i="16"/>
  <c r="DC59" i="16"/>
  <c r="DB59" i="16"/>
  <c r="DA59" i="16"/>
  <c r="CZ59" i="16"/>
  <c r="CY59" i="16"/>
  <c r="CX59" i="16"/>
  <c r="CW59" i="16"/>
  <c r="CV59" i="16"/>
  <c r="CU59" i="16"/>
  <c r="CT59" i="16"/>
  <c r="CS59" i="16"/>
  <c r="CR59" i="16"/>
  <c r="CQ59" i="16"/>
  <c r="CP59" i="16"/>
  <c r="CO59" i="16"/>
  <c r="CN59" i="16"/>
  <c r="CM59" i="16"/>
  <c r="CL59" i="16"/>
  <c r="CK59" i="16"/>
  <c r="CJ59" i="16"/>
  <c r="CI59" i="16"/>
  <c r="CH59" i="16"/>
  <c r="CG59" i="16"/>
  <c r="CF59" i="16"/>
  <c r="CE59" i="16"/>
  <c r="CD59" i="16"/>
  <c r="CC59" i="16"/>
  <c r="CB59" i="16"/>
  <c r="CA59" i="16"/>
  <c r="BZ59" i="16"/>
  <c r="BY59" i="16"/>
  <c r="BX59" i="16"/>
  <c r="BW59" i="16"/>
  <c r="BV59" i="16"/>
  <c r="BU59" i="16"/>
  <c r="BT59" i="16"/>
  <c r="BS59" i="16"/>
  <c r="BR59" i="16"/>
  <c r="BQ59" i="16"/>
  <c r="BP59" i="16"/>
  <c r="BO59" i="16"/>
  <c r="BN59" i="16"/>
  <c r="BM59" i="16"/>
  <c r="BL59" i="16"/>
  <c r="BK59" i="16"/>
  <c r="BJ59" i="16"/>
  <c r="BI59" i="16"/>
  <c r="BH59" i="16"/>
  <c r="BG59" i="16"/>
  <c r="BF59" i="16"/>
  <c r="BE59" i="16"/>
  <c r="BD59" i="16"/>
  <c r="BC59" i="16"/>
  <c r="BB59" i="16"/>
  <c r="BA59" i="16"/>
  <c r="AZ59" i="16"/>
  <c r="AY59" i="16"/>
  <c r="AX59" i="16"/>
  <c r="AW59" i="16"/>
  <c r="AV59" i="16"/>
  <c r="AU59" i="16"/>
  <c r="AT59" i="16"/>
  <c r="AS59" i="16"/>
  <c r="AR59" i="16"/>
  <c r="AQ59" i="16"/>
  <c r="AP59" i="16"/>
  <c r="AO59" i="16"/>
  <c r="AN59" i="16"/>
  <c r="AM59" i="16"/>
  <c r="AL59" i="16"/>
  <c r="AK59" i="16"/>
  <c r="AJ59" i="16"/>
  <c r="AI59" i="16"/>
  <c r="AH59" i="16"/>
  <c r="AG59" i="16"/>
  <c r="AF59" i="16"/>
  <c r="AE59" i="16"/>
  <c r="AD59" i="16"/>
  <c r="AC59" i="16"/>
  <c r="AB59" i="16"/>
  <c r="AA59" i="16"/>
  <c r="Z59" i="16"/>
  <c r="Y59" i="16"/>
  <c r="X59" i="16"/>
  <c r="W59" i="16"/>
  <c r="V59" i="16"/>
  <c r="U59" i="16"/>
  <c r="T59" i="16"/>
  <c r="S59" i="16"/>
  <c r="R59" i="16"/>
  <c r="Q59" i="16"/>
  <c r="P59" i="16"/>
  <c r="O59" i="16"/>
  <c r="N59" i="16"/>
  <c r="M59" i="16"/>
  <c r="L59" i="16"/>
  <c r="K59" i="16"/>
  <c r="J59" i="16"/>
  <c r="I59" i="16"/>
  <c r="H59" i="16"/>
  <c r="G59" i="16"/>
  <c r="F59" i="16"/>
  <c r="E59" i="16"/>
  <c r="D59" i="16"/>
  <c r="C59" i="16"/>
  <c r="B59" i="16"/>
  <c r="HN58" i="16"/>
  <c r="HM58" i="16"/>
  <c r="FK58" i="16"/>
  <c r="FJ58" i="16"/>
  <c r="FI58" i="16"/>
  <c r="FH58" i="16"/>
  <c r="FG58" i="16"/>
  <c r="FF58" i="16"/>
  <c r="FE58" i="16"/>
  <c r="FD58" i="16"/>
  <c r="FC58" i="16"/>
  <c r="FB58" i="16"/>
  <c r="FA58" i="16"/>
  <c r="EZ58" i="16"/>
  <c r="EY58" i="16"/>
  <c r="EX58" i="16"/>
  <c r="EW58" i="16"/>
  <c r="EV58" i="16"/>
  <c r="EU58" i="16"/>
  <c r="ET58" i="16"/>
  <c r="ES58" i="16"/>
  <c r="ER58" i="16"/>
  <c r="EQ58" i="16"/>
  <c r="EP58" i="16"/>
  <c r="EO58" i="16"/>
  <c r="EN58" i="16"/>
  <c r="EM58" i="16"/>
  <c r="EL58" i="16"/>
  <c r="EK58" i="16"/>
  <c r="EJ58" i="16"/>
  <c r="EI58" i="16"/>
  <c r="EH58" i="16"/>
  <c r="EG58" i="16"/>
  <c r="EF58" i="16"/>
  <c r="EE58" i="16"/>
  <c r="ED58" i="16"/>
  <c r="EC58" i="16"/>
  <c r="EB58" i="16"/>
  <c r="EA58" i="16"/>
  <c r="DZ58" i="16"/>
  <c r="DY58" i="16"/>
  <c r="DX58" i="16"/>
  <c r="DW58" i="16"/>
  <c r="DV58" i="16"/>
  <c r="DU58" i="16"/>
  <c r="DT58" i="16"/>
  <c r="DS58" i="16"/>
  <c r="DR58" i="16"/>
  <c r="DQ58" i="16"/>
  <c r="DP58" i="16"/>
  <c r="DO58" i="16"/>
  <c r="DN58" i="16"/>
  <c r="DM58" i="16"/>
  <c r="DL58" i="16"/>
  <c r="DK58" i="16"/>
  <c r="DJ58" i="16"/>
  <c r="DI58" i="16"/>
  <c r="DH58" i="16"/>
  <c r="DG58" i="16"/>
  <c r="DF58" i="16"/>
  <c r="DE58" i="16"/>
  <c r="DD58" i="16"/>
  <c r="DC58" i="16"/>
  <c r="DB58" i="16"/>
  <c r="DA58" i="16"/>
  <c r="CZ58" i="16"/>
  <c r="CY58" i="16"/>
  <c r="CX58" i="16"/>
  <c r="CW58" i="16"/>
  <c r="CV58" i="16"/>
  <c r="CU58" i="16"/>
  <c r="CT58" i="16"/>
  <c r="CS58" i="16"/>
  <c r="CR58" i="16"/>
  <c r="CQ58" i="16"/>
  <c r="CP58" i="16"/>
  <c r="CO58" i="16"/>
  <c r="CN58" i="16"/>
  <c r="CM58" i="16"/>
  <c r="CL58" i="16"/>
  <c r="CK58" i="16"/>
  <c r="CJ58" i="16"/>
  <c r="CI58" i="16"/>
  <c r="CH58" i="16"/>
  <c r="CG58" i="16"/>
  <c r="CF58" i="16"/>
  <c r="CE58" i="16"/>
  <c r="CD58" i="16"/>
  <c r="CC58" i="16"/>
  <c r="CB58" i="16"/>
  <c r="CA58" i="16"/>
  <c r="BZ58" i="16"/>
  <c r="BY58" i="16"/>
  <c r="BX58" i="16"/>
  <c r="BW58" i="16"/>
  <c r="BV58" i="16"/>
  <c r="BU58" i="16"/>
  <c r="BT58" i="16"/>
  <c r="BS58" i="16"/>
  <c r="BR58" i="16"/>
  <c r="BQ58" i="16"/>
  <c r="BP58" i="16"/>
  <c r="BO58" i="16"/>
  <c r="BN58" i="16"/>
  <c r="BM58" i="16"/>
  <c r="BL58" i="16"/>
  <c r="BK58" i="16"/>
  <c r="BJ58" i="16"/>
  <c r="BI58" i="16"/>
  <c r="BH58" i="16"/>
  <c r="BG58" i="16"/>
  <c r="BF58" i="16"/>
  <c r="BE58" i="16"/>
  <c r="BD58" i="16"/>
  <c r="BC58" i="16"/>
  <c r="BB58" i="16"/>
  <c r="BA58" i="16"/>
  <c r="AZ58" i="16"/>
  <c r="AY58" i="16"/>
  <c r="AX58" i="16"/>
  <c r="AW58" i="16"/>
  <c r="AV58" i="16"/>
  <c r="AU58" i="16"/>
  <c r="AT58" i="16"/>
  <c r="AS58" i="16"/>
  <c r="AR58" i="16"/>
  <c r="AQ58" i="16"/>
  <c r="AP58" i="16"/>
  <c r="AO58" i="16"/>
  <c r="AN58" i="16"/>
  <c r="AM58" i="16"/>
  <c r="AL58" i="16"/>
  <c r="AK58" i="16"/>
  <c r="AJ58" i="16"/>
  <c r="AI58" i="16"/>
  <c r="AH58" i="16"/>
  <c r="AG58" i="16"/>
  <c r="AF58" i="16"/>
  <c r="AE58" i="16"/>
  <c r="AD58" i="16"/>
  <c r="AC58" i="16"/>
  <c r="AB58" i="16"/>
  <c r="AA58" i="16"/>
  <c r="Z58" i="16"/>
  <c r="Y58" i="16"/>
  <c r="X58" i="16"/>
  <c r="W58" i="16"/>
  <c r="V58" i="16"/>
  <c r="U58" i="16"/>
  <c r="T58" i="16"/>
  <c r="S58" i="16"/>
  <c r="R58" i="16"/>
  <c r="Q58" i="16"/>
  <c r="P58" i="16"/>
  <c r="O58" i="16"/>
  <c r="N58" i="16"/>
  <c r="M58" i="16"/>
  <c r="L58" i="16"/>
  <c r="K58" i="16"/>
  <c r="J58" i="16"/>
  <c r="I58" i="16"/>
  <c r="H58" i="16"/>
  <c r="G58" i="16"/>
  <c r="F58" i="16"/>
  <c r="E58" i="16"/>
  <c r="D58" i="16"/>
  <c r="C58" i="16"/>
  <c r="B58" i="16"/>
  <c r="HN57" i="16"/>
  <c r="HO57" i="16" s="1"/>
  <c r="HM57" i="16"/>
  <c r="HN56" i="16"/>
  <c r="HM56" i="16"/>
  <c r="FK56" i="16"/>
  <c r="FJ56" i="16"/>
  <c r="FI56" i="16"/>
  <c r="FH56" i="16"/>
  <c r="FG56" i="16"/>
  <c r="FF56" i="16"/>
  <c r="FE56" i="16"/>
  <c r="FD56" i="16"/>
  <c r="FC56" i="16"/>
  <c r="FB56" i="16"/>
  <c r="FA56" i="16"/>
  <c r="EZ56" i="16"/>
  <c r="EY56" i="16"/>
  <c r="EX56" i="16"/>
  <c r="EW56" i="16"/>
  <c r="EV56" i="16"/>
  <c r="EU56" i="16"/>
  <c r="ET56" i="16"/>
  <c r="ES56" i="16"/>
  <c r="ER56" i="16"/>
  <c r="EQ56" i="16"/>
  <c r="EP56" i="16"/>
  <c r="EO56" i="16"/>
  <c r="EN56" i="16"/>
  <c r="EM56" i="16"/>
  <c r="EL56" i="16"/>
  <c r="EK56" i="16"/>
  <c r="EJ56" i="16"/>
  <c r="EI56" i="16"/>
  <c r="EH56" i="16"/>
  <c r="EG56" i="16"/>
  <c r="EF56" i="16"/>
  <c r="EE56" i="16"/>
  <c r="ED56" i="16"/>
  <c r="EC56" i="16"/>
  <c r="EB56" i="16"/>
  <c r="EA56" i="16"/>
  <c r="DZ56" i="16"/>
  <c r="DY56" i="16"/>
  <c r="DX56" i="16"/>
  <c r="DW56" i="16"/>
  <c r="DV56" i="16"/>
  <c r="DU56" i="16"/>
  <c r="DT56" i="16"/>
  <c r="DS56" i="16"/>
  <c r="DR56" i="16"/>
  <c r="DQ56" i="16"/>
  <c r="DP56" i="16"/>
  <c r="DO56" i="16"/>
  <c r="DN56" i="16"/>
  <c r="DM56" i="16"/>
  <c r="DL56" i="16"/>
  <c r="DK56" i="16"/>
  <c r="DJ56" i="16"/>
  <c r="DI56" i="16"/>
  <c r="DH56" i="16"/>
  <c r="DG56" i="16"/>
  <c r="DF56" i="16"/>
  <c r="DE56" i="16"/>
  <c r="DD56" i="16"/>
  <c r="DC56" i="16"/>
  <c r="DB56" i="16"/>
  <c r="DA56" i="16"/>
  <c r="CZ56" i="16"/>
  <c r="CY56" i="16"/>
  <c r="CX56" i="16"/>
  <c r="CW56" i="16"/>
  <c r="CV56" i="16"/>
  <c r="CU56" i="16"/>
  <c r="CT56" i="16"/>
  <c r="CS56" i="16"/>
  <c r="CR56" i="16"/>
  <c r="CQ56" i="16"/>
  <c r="CP56" i="16"/>
  <c r="CO56" i="16"/>
  <c r="CN56" i="16"/>
  <c r="CM56" i="16"/>
  <c r="CL56" i="16"/>
  <c r="CK56" i="16"/>
  <c r="CJ56" i="16"/>
  <c r="CI56" i="16"/>
  <c r="CH56" i="16"/>
  <c r="CG56" i="16"/>
  <c r="CF56" i="16"/>
  <c r="CE56" i="16"/>
  <c r="CD56" i="16"/>
  <c r="CC56" i="16"/>
  <c r="CB56" i="16"/>
  <c r="CA56" i="16"/>
  <c r="BZ56" i="16"/>
  <c r="BY56" i="16"/>
  <c r="BX56" i="16"/>
  <c r="BW56" i="16"/>
  <c r="BV56" i="16"/>
  <c r="BU56" i="16"/>
  <c r="BT56" i="16"/>
  <c r="BS56" i="16"/>
  <c r="BR56" i="16"/>
  <c r="BQ56" i="16"/>
  <c r="BP56" i="16"/>
  <c r="BO56" i="16"/>
  <c r="BN56" i="16"/>
  <c r="BM56" i="16"/>
  <c r="BL56" i="16"/>
  <c r="BK56" i="16"/>
  <c r="BJ56" i="16"/>
  <c r="BI56" i="16"/>
  <c r="BH56" i="16"/>
  <c r="BG56" i="16"/>
  <c r="BF56" i="16"/>
  <c r="BE56" i="16"/>
  <c r="BD56" i="16"/>
  <c r="BC56" i="16"/>
  <c r="BB56" i="16"/>
  <c r="BA56" i="16"/>
  <c r="AZ56" i="16"/>
  <c r="AY56" i="16"/>
  <c r="AX56" i="16"/>
  <c r="AW56" i="16"/>
  <c r="AV56" i="16"/>
  <c r="AU56" i="16"/>
  <c r="AT56" i="16"/>
  <c r="AS56" i="16"/>
  <c r="AR56" i="16"/>
  <c r="AQ56" i="16"/>
  <c r="AP56" i="16"/>
  <c r="AO56" i="16"/>
  <c r="AN56" i="16"/>
  <c r="AM56" i="16"/>
  <c r="AL56" i="16"/>
  <c r="AK56" i="16"/>
  <c r="AJ56" i="16"/>
  <c r="AI56" i="16"/>
  <c r="AH56" i="16"/>
  <c r="AG56" i="16"/>
  <c r="AF56" i="16"/>
  <c r="AE56" i="16"/>
  <c r="AD56" i="16"/>
  <c r="AC56" i="16"/>
  <c r="AB56" i="16"/>
  <c r="AA56" i="16"/>
  <c r="Z56" i="16"/>
  <c r="Y56" i="16"/>
  <c r="X56" i="16"/>
  <c r="W56" i="16"/>
  <c r="V56" i="16"/>
  <c r="U56" i="16"/>
  <c r="T56" i="16"/>
  <c r="S56" i="16"/>
  <c r="R56" i="16"/>
  <c r="Q56" i="16"/>
  <c r="P56" i="16"/>
  <c r="O56" i="16"/>
  <c r="N56" i="16"/>
  <c r="M56" i="16"/>
  <c r="L56" i="16"/>
  <c r="K56" i="16"/>
  <c r="J56" i="16"/>
  <c r="I56" i="16"/>
  <c r="H56" i="16"/>
  <c r="G56" i="16"/>
  <c r="F56" i="16"/>
  <c r="E56" i="16"/>
  <c r="D56" i="16"/>
  <c r="C56" i="16"/>
  <c r="B56" i="16"/>
  <c r="HN55" i="16"/>
  <c r="HO55" i="16" s="1"/>
  <c r="HM55" i="16"/>
  <c r="FK55" i="16"/>
  <c r="FJ55" i="16"/>
  <c r="FI55" i="16"/>
  <c r="FH55" i="16"/>
  <c r="FG55" i="16"/>
  <c r="FF55" i="16"/>
  <c r="FE55" i="16"/>
  <c r="FD55" i="16"/>
  <c r="FC55" i="16"/>
  <c r="FB55" i="16"/>
  <c r="FA55" i="16"/>
  <c r="EZ55" i="16"/>
  <c r="EY55" i="16"/>
  <c r="EX55" i="16"/>
  <c r="EW55" i="16"/>
  <c r="EV55" i="16"/>
  <c r="EU55" i="16"/>
  <c r="ET55" i="16"/>
  <c r="ES55" i="16"/>
  <c r="ER55" i="16"/>
  <c r="EQ55" i="16"/>
  <c r="EP55" i="16"/>
  <c r="EO55" i="16"/>
  <c r="EN55" i="16"/>
  <c r="EM55" i="16"/>
  <c r="EL55" i="16"/>
  <c r="EK55" i="16"/>
  <c r="EJ55" i="16"/>
  <c r="EI55" i="16"/>
  <c r="EH55" i="16"/>
  <c r="EG55" i="16"/>
  <c r="EF55" i="16"/>
  <c r="EE55" i="16"/>
  <c r="ED55" i="16"/>
  <c r="EC55" i="16"/>
  <c r="EB55" i="16"/>
  <c r="EA55" i="16"/>
  <c r="DZ55" i="16"/>
  <c r="DY55" i="16"/>
  <c r="DX55" i="16"/>
  <c r="DW55" i="16"/>
  <c r="DV55" i="16"/>
  <c r="DU55" i="16"/>
  <c r="DT55" i="16"/>
  <c r="DS55" i="16"/>
  <c r="DR55" i="16"/>
  <c r="DQ55" i="16"/>
  <c r="DP55" i="16"/>
  <c r="DO55" i="16"/>
  <c r="DN55" i="16"/>
  <c r="DM55" i="16"/>
  <c r="DL55" i="16"/>
  <c r="DK55" i="16"/>
  <c r="DJ55" i="16"/>
  <c r="DI55" i="16"/>
  <c r="DH55" i="16"/>
  <c r="DG55" i="16"/>
  <c r="DF55" i="16"/>
  <c r="DE55" i="16"/>
  <c r="DD55" i="16"/>
  <c r="DC55" i="16"/>
  <c r="DB55" i="16"/>
  <c r="DA55" i="16"/>
  <c r="CZ55" i="16"/>
  <c r="CY55" i="16"/>
  <c r="CX55" i="16"/>
  <c r="CW55" i="16"/>
  <c r="CV55" i="16"/>
  <c r="CU55" i="16"/>
  <c r="CT55" i="16"/>
  <c r="CS55" i="16"/>
  <c r="CR55" i="16"/>
  <c r="CQ55" i="16"/>
  <c r="CP55" i="16"/>
  <c r="CO55" i="16"/>
  <c r="CN55" i="16"/>
  <c r="CM55" i="16"/>
  <c r="CL55" i="16"/>
  <c r="CK55" i="16"/>
  <c r="CJ55" i="16"/>
  <c r="CI55" i="16"/>
  <c r="CH55" i="16"/>
  <c r="CG55" i="16"/>
  <c r="CF55" i="16"/>
  <c r="CE55" i="16"/>
  <c r="CD55" i="16"/>
  <c r="CC55" i="16"/>
  <c r="CB55" i="16"/>
  <c r="CA55" i="16"/>
  <c r="BZ55" i="16"/>
  <c r="BY55" i="16"/>
  <c r="BX55" i="16"/>
  <c r="BW55" i="16"/>
  <c r="BV55" i="16"/>
  <c r="BU55" i="16"/>
  <c r="BT55" i="16"/>
  <c r="BS55" i="16"/>
  <c r="BR55" i="16"/>
  <c r="BQ55" i="16"/>
  <c r="BP55" i="16"/>
  <c r="BO55" i="16"/>
  <c r="BN55" i="16"/>
  <c r="BM55" i="16"/>
  <c r="BL55" i="16"/>
  <c r="BK55" i="16"/>
  <c r="BJ55" i="16"/>
  <c r="BI55" i="16"/>
  <c r="BH55" i="16"/>
  <c r="BG55" i="16"/>
  <c r="BF55" i="16"/>
  <c r="BE55" i="16"/>
  <c r="BD55" i="16"/>
  <c r="BC55" i="16"/>
  <c r="BB55" i="16"/>
  <c r="BA55" i="16"/>
  <c r="AZ55" i="16"/>
  <c r="AY55" i="16"/>
  <c r="AX55" i="16"/>
  <c r="AW55" i="16"/>
  <c r="AV55" i="16"/>
  <c r="AU55" i="16"/>
  <c r="AT55" i="16"/>
  <c r="AS55" i="16"/>
  <c r="AR55" i="16"/>
  <c r="AQ55" i="16"/>
  <c r="AP55" i="16"/>
  <c r="AO55" i="16"/>
  <c r="AN55" i="16"/>
  <c r="AM55" i="16"/>
  <c r="AL55" i="16"/>
  <c r="AK55" i="16"/>
  <c r="AJ55" i="16"/>
  <c r="AI55" i="16"/>
  <c r="AH55" i="16"/>
  <c r="AG55" i="16"/>
  <c r="AF55" i="16"/>
  <c r="AE55" i="16"/>
  <c r="AD55" i="16"/>
  <c r="AC55" i="16"/>
  <c r="AB55" i="16"/>
  <c r="AA55" i="16"/>
  <c r="Z55" i="16"/>
  <c r="Y55" i="16"/>
  <c r="X55" i="16"/>
  <c r="W55" i="16"/>
  <c r="V55" i="16"/>
  <c r="U55" i="16"/>
  <c r="T55" i="16"/>
  <c r="S55" i="16"/>
  <c r="R55" i="16"/>
  <c r="Q55" i="16"/>
  <c r="P55" i="16"/>
  <c r="O55" i="16"/>
  <c r="N55" i="16"/>
  <c r="M55" i="16"/>
  <c r="L55" i="16"/>
  <c r="K55" i="16"/>
  <c r="J55" i="16"/>
  <c r="I55" i="16"/>
  <c r="H55" i="16"/>
  <c r="G55" i="16"/>
  <c r="F55" i="16"/>
  <c r="E55" i="16"/>
  <c r="D55" i="16"/>
  <c r="C55" i="16"/>
  <c r="B55" i="16"/>
  <c r="HN54" i="16"/>
  <c r="HM54" i="16"/>
  <c r="FK54" i="16"/>
  <c r="FJ54" i="16"/>
  <c r="FI54" i="16"/>
  <c r="FH54" i="16"/>
  <c r="FG54" i="16"/>
  <c r="FF54" i="16"/>
  <c r="FE54" i="16"/>
  <c r="FD54" i="16"/>
  <c r="FC54" i="16"/>
  <c r="FB54" i="16"/>
  <c r="FA54" i="16"/>
  <c r="EZ54" i="16"/>
  <c r="EY54" i="16"/>
  <c r="EX54" i="16"/>
  <c r="EW54" i="16"/>
  <c r="EV54" i="16"/>
  <c r="EU54" i="16"/>
  <c r="ET54" i="16"/>
  <c r="ES54" i="16"/>
  <c r="ER54" i="16"/>
  <c r="EQ54" i="16"/>
  <c r="EP54" i="16"/>
  <c r="EO54" i="16"/>
  <c r="EN54" i="16"/>
  <c r="EM54" i="16"/>
  <c r="EL54" i="16"/>
  <c r="EK54" i="16"/>
  <c r="EJ54" i="16"/>
  <c r="EI54" i="16"/>
  <c r="EH54" i="16"/>
  <c r="EG54" i="16"/>
  <c r="EF54" i="16"/>
  <c r="EE54" i="16"/>
  <c r="ED54" i="16"/>
  <c r="EC54" i="16"/>
  <c r="EB54" i="16"/>
  <c r="EA54" i="16"/>
  <c r="DZ54" i="16"/>
  <c r="DY54" i="16"/>
  <c r="DX54" i="16"/>
  <c r="DW54" i="16"/>
  <c r="DV54" i="16"/>
  <c r="DU54" i="16"/>
  <c r="DT54" i="16"/>
  <c r="DS54" i="16"/>
  <c r="DR54" i="16"/>
  <c r="DQ54" i="16"/>
  <c r="DP54" i="16"/>
  <c r="DO54" i="16"/>
  <c r="DN54" i="16"/>
  <c r="DM54" i="16"/>
  <c r="DL54" i="16"/>
  <c r="DK54" i="16"/>
  <c r="DJ54" i="16"/>
  <c r="DI54" i="16"/>
  <c r="DH54" i="16"/>
  <c r="DG54" i="16"/>
  <c r="DF54" i="16"/>
  <c r="DE54" i="16"/>
  <c r="DD54" i="16"/>
  <c r="DC54" i="16"/>
  <c r="DB54" i="16"/>
  <c r="DA54" i="16"/>
  <c r="CZ54" i="16"/>
  <c r="CY54" i="16"/>
  <c r="CX54" i="16"/>
  <c r="CW54" i="16"/>
  <c r="CV54" i="16"/>
  <c r="CU54" i="16"/>
  <c r="CT54" i="16"/>
  <c r="CS54" i="16"/>
  <c r="CR54" i="16"/>
  <c r="CQ54" i="16"/>
  <c r="CP54" i="16"/>
  <c r="CO54" i="16"/>
  <c r="CN54" i="16"/>
  <c r="CM54" i="16"/>
  <c r="CL54" i="16"/>
  <c r="CK54" i="16"/>
  <c r="CJ54" i="16"/>
  <c r="CI54" i="16"/>
  <c r="CH54" i="16"/>
  <c r="CG54" i="16"/>
  <c r="HC54" i="16" s="1"/>
  <c r="CF54" i="16"/>
  <c r="CE54" i="16"/>
  <c r="CD54" i="16"/>
  <c r="CC54" i="16"/>
  <c r="CB54" i="16"/>
  <c r="CA54" i="16"/>
  <c r="BZ54" i="16"/>
  <c r="BY54" i="16"/>
  <c r="BX54" i="16"/>
  <c r="BW54" i="16"/>
  <c r="BV54" i="16"/>
  <c r="BU54" i="16"/>
  <c r="BT54" i="16"/>
  <c r="BS54" i="16"/>
  <c r="BR54" i="16"/>
  <c r="BQ54" i="16"/>
  <c r="BP54" i="16"/>
  <c r="BO54" i="16"/>
  <c r="BN54" i="16"/>
  <c r="BM54" i="16"/>
  <c r="BL54" i="16"/>
  <c r="BK54" i="16"/>
  <c r="BJ54" i="16"/>
  <c r="BI54" i="16"/>
  <c r="BH54" i="16"/>
  <c r="BG54" i="16"/>
  <c r="BF54" i="16"/>
  <c r="BE54" i="16"/>
  <c r="BD54" i="16"/>
  <c r="BC54" i="16"/>
  <c r="BB54" i="16"/>
  <c r="BA54" i="16"/>
  <c r="AZ54" i="16"/>
  <c r="AY54" i="16"/>
  <c r="AX54" i="16"/>
  <c r="AW54" i="16"/>
  <c r="AV54" i="16"/>
  <c r="AU54" i="16"/>
  <c r="AT54" i="16"/>
  <c r="AS54" i="16"/>
  <c r="AR54" i="16"/>
  <c r="AQ54" i="16"/>
  <c r="AP54" i="16"/>
  <c r="AO54" i="16"/>
  <c r="AN54" i="16"/>
  <c r="AM54" i="16"/>
  <c r="AL54" i="16"/>
  <c r="AK54" i="16"/>
  <c r="AJ54" i="16"/>
  <c r="AI54" i="16"/>
  <c r="AH54" i="16"/>
  <c r="AG54" i="16"/>
  <c r="AF54" i="16"/>
  <c r="AE54" i="16"/>
  <c r="AD54" i="16"/>
  <c r="AC54" i="16"/>
  <c r="AB54" i="16"/>
  <c r="AA54" i="16"/>
  <c r="Z54" i="16"/>
  <c r="Y54" i="16"/>
  <c r="X54" i="16"/>
  <c r="W54" i="16"/>
  <c r="V54" i="16"/>
  <c r="U54" i="16"/>
  <c r="T54" i="16"/>
  <c r="S54" i="16"/>
  <c r="R54" i="16"/>
  <c r="Q54" i="16"/>
  <c r="P54" i="16"/>
  <c r="O54" i="16"/>
  <c r="N54" i="16"/>
  <c r="M54" i="16"/>
  <c r="L54" i="16"/>
  <c r="K54" i="16"/>
  <c r="J54" i="16"/>
  <c r="I54" i="16"/>
  <c r="H54" i="16"/>
  <c r="G54" i="16"/>
  <c r="F54" i="16"/>
  <c r="E54" i="16"/>
  <c r="D54" i="16"/>
  <c r="C54" i="16"/>
  <c r="B54" i="16"/>
  <c r="HN53" i="16"/>
  <c r="HM53" i="16"/>
  <c r="FK53" i="16"/>
  <c r="FJ53" i="16"/>
  <c r="FI53" i="16"/>
  <c r="FH53" i="16"/>
  <c r="FG53" i="16"/>
  <c r="FF53" i="16"/>
  <c r="FE53" i="16"/>
  <c r="FD53" i="16"/>
  <c r="FC53" i="16"/>
  <c r="FB53" i="16"/>
  <c r="FA53" i="16"/>
  <c r="EZ53" i="16"/>
  <c r="EY53" i="16"/>
  <c r="EX53" i="16"/>
  <c r="EW53" i="16"/>
  <c r="EV53" i="16"/>
  <c r="EU53" i="16"/>
  <c r="ET53" i="16"/>
  <c r="ES53" i="16"/>
  <c r="ER53" i="16"/>
  <c r="EQ53" i="16"/>
  <c r="EP53" i="16"/>
  <c r="EO53" i="16"/>
  <c r="EN53" i="16"/>
  <c r="EM53" i="16"/>
  <c r="EL53" i="16"/>
  <c r="EK53" i="16"/>
  <c r="EJ53" i="16"/>
  <c r="EI53" i="16"/>
  <c r="EH53" i="16"/>
  <c r="EG53" i="16"/>
  <c r="EF53" i="16"/>
  <c r="EE53" i="16"/>
  <c r="ED53" i="16"/>
  <c r="EC53" i="16"/>
  <c r="EB53" i="16"/>
  <c r="EA53" i="16"/>
  <c r="DZ53" i="16"/>
  <c r="DY53" i="16"/>
  <c r="DX53" i="16"/>
  <c r="DW53" i="16"/>
  <c r="DV53" i="16"/>
  <c r="DU53" i="16"/>
  <c r="DT53" i="16"/>
  <c r="DS53" i="16"/>
  <c r="DR53" i="16"/>
  <c r="DQ53" i="16"/>
  <c r="DP53" i="16"/>
  <c r="DO53" i="16"/>
  <c r="DN53" i="16"/>
  <c r="DM53" i="16"/>
  <c r="DL53" i="16"/>
  <c r="DK53" i="16"/>
  <c r="DJ53" i="16"/>
  <c r="DI53" i="16"/>
  <c r="DH53" i="16"/>
  <c r="DG53" i="16"/>
  <c r="DF53" i="16"/>
  <c r="DE53" i="16"/>
  <c r="DD53" i="16"/>
  <c r="DC53" i="16"/>
  <c r="DB53" i="16"/>
  <c r="DA53" i="16"/>
  <c r="CZ53" i="16"/>
  <c r="CY53" i="16"/>
  <c r="CX53" i="16"/>
  <c r="CW53" i="16"/>
  <c r="CV53" i="16"/>
  <c r="CU53" i="16"/>
  <c r="CT53" i="16"/>
  <c r="CS53" i="16"/>
  <c r="CR53" i="16"/>
  <c r="CQ53" i="16"/>
  <c r="CP53" i="16"/>
  <c r="CO53" i="16"/>
  <c r="CN53" i="16"/>
  <c r="CM53" i="16"/>
  <c r="CL53" i="16"/>
  <c r="CK53" i="16"/>
  <c r="CJ53" i="16"/>
  <c r="CI53" i="16"/>
  <c r="CH53" i="16"/>
  <c r="CG53" i="16"/>
  <c r="CF53" i="16"/>
  <c r="CE53" i="16"/>
  <c r="CD53" i="16"/>
  <c r="CC53" i="16"/>
  <c r="CB53" i="16"/>
  <c r="CA53" i="16"/>
  <c r="BZ53" i="16"/>
  <c r="BY53" i="16"/>
  <c r="BX53" i="16"/>
  <c r="BW53" i="16"/>
  <c r="BV53" i="16"/>
  <c r="BU53" i="16"/>
  <c r="BT53" i="16"/>
  <c r="BS53" i="16"/>
  <c r="BR53" i="16"/>
  <c r="BQ53" i="16"/>
  <c r="BP53" i="16"/>
  <c r="BO53" i="16"/>
  <c r="BN53" i="16"/>
  <c r="BM53" i="16"/>
  <c r="BM57" i="16" s="1"/>
  <c r="BL53" i="16"/>
  <c r="BK53" i="16"/>
  <c r="BJ53" i="16"/>
  <c r="BI53" i="16"/>
  <c r="BH53" i="16"/>
  <c r="BG53" i="16"/>
  <c r="BF53" i="16"/>
  <c r="BE53" i="16"/>
  <c r="BD53" i="16"/>
  <c r="BC53" i="16"/>
  <c r="BB53" i="16"/>
  <c r="BA53" i="16"/>
  <c r="AZ53" i="16"/>
  <c r="AY53" i="16"/>
  <c r="AX53" i="16"/>
  <c r="AW53" i="16"/>
  <c r="AV53" i="16"/>
  <c r="AU53" i="16"/>
  <c r="AT53" i="16"/>
  <c r="AS53" i="16"/>
  <c r="AR53" i="16"/>
  <c r="AQ53" i="16"/>
  <c r="AP53" i="16"/>
  <c r="AO53" i="16"/>
  <c r="AN53" i="16"/>
  <c r="AM53" i="16"/>
  <c r="AL53" i="16"/>
  <c r="AK53" i="16"/>
  <c r="AJ53" i="16"/>
  <c r="AI53" i="16"/>
  <c r="AH53" i="16"/>
  <c r="AG53" i="16"/>
  <c r="AF53" i="16"/>
  <c r="AE53" i="16"/>
  <c r="AD53" i="16"/>
  <c r="AC53" i="16"/>
  <c r="AB53" i="16"/>
  <c r="AA53" i="16"/>
  <c r="Z53" i="16"/>
  <c r="Y53" i="16"/>
  <c r="X53" i="16"/>
  <c r="W53" i="16"/>
  <c r="V53" i="16"/>
  <c r="U53" i="16"/>
  <c r="T53" i="16"/>
  <c r="S53" i="16"/>
  <c r="R53" i="16"/>
  <c r="Q53" i="16"/>
  <c r="P53" i="16"/>
  <c r="O53" i="16"/>
  <c r="N53" i="16"/>
  <c r="M53" i="16"/>
  <c r="L53" i="16"/>
  <c r="K53" i="16"/>
  <c r="J53" i="16"/>
  <c r="I53" i="16"/>
  <c r="H53" i="16"/>
  <c r="G53" i="16"/>
  <c r="F53" i="16"/>
  <c r="E53" i="16"/>
  <c r="D53" i="16"/>
  <c r="C53" i="16"/>
  <c r="B53" i="16"/>
  <c r="HN52" i="16"/>
  <c r="HM52" i="16"/>
  <c r="HN51" i="16"/>
  <c r="HM51" i="16"/>
  <c r="FK51" i="16"/>
  <c r="FJ51" i="16"/>
  <c r="FI51" i="16"/>
  <c r="FH51" i="16"/>
  <c r="FG51" i="16"/>
  <c r="FF51" i="16"/>
  <c r="FE51" i="16"/>
  <c r="FD51" i="16"/>
  <c r="FC51" i="16"/>
  <c r="FB51" i="16"/>
  <c r="FA51" i="16"/>
  <c r="EZ51" i="16"/>
  <c r="EY51" i="16"/>
  <c r="EX51" i="16"/>
  <c r="EW51" i="16"/>
  <c r="EV51" i="16"/>
  <c r="EU51" i="16"/>
  <c r="ET51" i="16"/>
  <c r="ES51" i="16"/>
  <c r="ER51" i="16"/>
  <c r="EQ51" i="16"/>
  <c r="EP51" i="16"/>
  <c r="EO51" i="16"/>
  <c r="EN51" i="16"/>
  <c r="EM51" i="16"/>
  <c r="EL51" i="16"/>
  <c r="EK51" i="16"/>
  <c r="EJ51" i="16"/>
  <c r="EI51" i="16"/>
  <c r="EH51" i="16"/>
  <c r="EG51" i="16"/>
  <c r="EF51" i="16"/>
  <c r="EE51" i="16"/>
  <c r="ED51" i="16"/>
  <c r="EC51" i="16"/>
  <c r="EB51" i="16"/>
  <c r="EA51" i="16"/>
  <c r="DZ51" i="16"/>
  <c r="DY51" i="16"/>
  <c r="DX51" i="16"/>
  <c r="DW51" i="16"/>
  <c r="DV51" i="16"/>
  <c r="DU51" i="16"/>
  <c r="DT51" i="16"/>
  <c r="DS51" i="16"/>
  <c r="DR51" i="16"/>
  <c r="DQ51" i="16"/>
  <c r="DP51" i="16"/>
  <c r="DO51" i="16"/>
  <c r="DN51" i="16"/>
  <c r="DM51" i="16"/>
  <c r="DL51" i="16"/>
  <c r="DK51" i="16"/>
  <c r="DJ51" i="16"/>
  <c r="DI51" i="16"/>
  <c r="DH51" i="16"/>
  <c r="DG51" i="16"/>
  <c r="DF51" i="16"/>
  <c r="DE51" i="16"/>
  <c r="DD51" i="16"/>
  <c r="DC51" i="16"/>
  <c r="DB51" i="16"/>
  <c r="DA51" i="16"/>
  <c r="CZ51" i="16"/>
  <c r="CY51" i="16"/>
  <c r="CX51" i="16"/>
  <c r="CW51" i="16"/>
  <c r="CV51" i="16"/>
  <c r="CU51" i="16"/>
  <c r="CT51" i="16"/>
  <c r="CS51" i="16"/>
  <c r="CR51" i="16"/>
  <c r="CQ51" i="16"/>
  <c r="CP51" i="16"/>
  <c r="CO51" i="16"/>
  <c r="CN51" i="16"/>
  <c r="CM51" i="16"/>
  <c r="CL51" i="16"/>
  <c r="CK51" i="16"/>
  <c r="CJ51" i="16"/>
  <c r="CI51" i="16"/>
  <c r="CH51" i="16"/>
  <c r="CG51" i="16"/>
  <c r="CF51" i="16"/>
  <c r="CE51" i="16"/>
  <c r="CD51" i="16"/>
  <c r="CC51" i="16"/>
  <c r="CB51" i="16"/>
  <c r="CA51" i="16"/>
  <c r="BZ51" i="16"/>
  <c r="BY51" i="16"/>
  <c r="BX51" i="16"/>
  <c r="BW51" i="16"/>
  <c r="BV51" i="16"/>
  <c r="BU51" i="16"/>
  <c r="BT51" i="16"/>
  <c r="BS51" i="16"/>
  <c r="BR51" i="16"/>
  <c r="BQ51" i="16"/>
  <c r="BP51" i="16"/>
  <c r="BO51" i="16"/>
  <c r="BN51" i="16"/>
  <c r="BM51" i="16"/>
  <c r="BL51" i="16"/>
  <c r="BK51" i="16"/>
  <c r="BJ51" i="16"/>
  <c r="BI51" i="16"/>
  <c r="BH51" i="16"/>
  <c r="BG51" i="16"/>
  <c r="BF51" i="16"/>
  <c r="BE51" i="16"/>
  <c r="BD51" i="16"/>
  <c r="BC51" i="16"/>
  <c r="BB51" i="16"/>
  <c r="BA51" i="16"/>
  <c r="AZ51" i="16"/>
  <c r="AY51" i="16"/>
  <c r="AX51" i="16"/>
  <c r="AW51" i="16"/>
  <c r="AV51" i="16"/>
  <c r="AU51" i="16"/>
  <c r="AT51" i="16"/>
  <c r="AS51" i="16"/>
  <c r="AR51" i="16"/>
  <c r="AQ51" i="16"/>
  <c r="AP51" i="16"/>
  <c r="AO51" i="16"/>
  <c r="AN51" i="16"/>
  <c r="AM51" i="16"/>
  <c r="AL51" i="16"/>
  <c r="AK51" i="16"/>
  <c r="AJ51" i="16"/>
  <c r="AI51" i="16"/>
  <c r="AH51" i="16"/>
  <c r="AG51" i="16"/>
  <c r="AF51" i="16"/>
  <c r="AE51" i="16"/>
  <c r="AD51" i="16"/>
  <c r="AC51" i="16"/>
  <c r="AB51" i="16"/>
  <c r="AA51" i="16"/>
  <c r="Z51" i="16"/>
  <c r="Y51" i="16"/>
  <c r="X51" i="16"/>
  <c r="W51" i="16"/>
  <c r="V51" i="16"/>
  <c r="U51" i="16"/>
  <c r="T51" i="16"/>
  <c r="S51" i="16"/>
  <c r="R51" i="16"/>
  <c r="Q51" i="16"/>
  <c r="P51" i="16"/>
  <c r="O51" i="16"/>
  <c r="N51" i="16"/>
  <c r="M51" i="16"/>
  <c r="L51" i="16"/>
  <c r="K51" i="16"/>
  <c r="J51" i="16"/>
  <c r="I51" i="16"/>
  <c r="H51" i="16"/>
  <c r="G51" i="16"/>
  <c r="F51" i="16"/>
  <c r="E51" i="16"/>
  <c r="D51" i="16"/>
  <c r="C51" i="16"/>
  <c r="B51" i="16"/>
  <c r="HN50" i="16"/>
  <c r="HP50" i="16" s="1"/>
  <c r="HM50" i="16"/>
  <c r="FK50" i="16"/>
  <c r="FJ50" i="16"/>
  <c r="FI50" i="16"/>
  <c r="FH50" i="16"/>
  <c r="FG50" i="16"/>
  <c r="FF50" i="16"/>
  <c r="FE50" i="16"/>
  <c r="FD50" i="16"/>
  <c r="FC50" i="16"/>
  <c r="FB50" i="16"/>
  <c r="FA50" i="16"/>
  <c r="EZ50" i="16"/>
  <c r="EY50" i="16"/>
  <c r="EX50" i="16"/>
  <c r="EW50" i="16"/>
  <c r="EV50" i="16"/>
  <c r="EU50" i="16"/>
  <c r="ET50" i="16"/>
  <c r="ES50" i="16"/>
  <c r="ER50" i="16"/>
  <c r="EQ50" i="16"/>
  <c r="EP50" i="16"/>
  <c r="EO50" i="16"/>
  <c r="EN50" i="16"/>
  <c r="EM50" i="16"/>
  <c r="EL50" i="16"/>
  <c r="EK50" i="16"/>
  <c r="EJ50" i="16"/>
  <c r="EI50" i="16"/>
  <c r="EH50" i="16"/>
  <c r="EG50" i="16"/>
  <c r="EF50" i="16"/>
  <c r="EE50" i="16"/>
  <c r="ED50" i="16"/>
  <c r="EC50" i="16"/>
  <c r="EB50" i="16"/>
  <c r="EA50" i="16"/>
  <c r="DZ50" i="16"/>
  <c r="DY50" i="16"/>
  <c r="DX50" i="16"/>
  <c r="DW50" i="16"/>
  <c r="DV50" i="16"/>
  <c r="DU50" i="16"/>
  <c r="DT50" i="16"/>
  <c r="DS50" i="16"/>
  <c r="DR50" i="16"/>
  <c r="DQ50" i="16"/>
  <c r="DP50" i="16"/>
  <c r="DO50" i="16"/>
  <c r="DN50" i="16"/>
  <c r="DM50" i="16"/>
  <c r="DL50" i="16"/>
  <c r="DK50" i="16"/>
  <c r="DJ50" i="16"/>
  <c r="DI50" i="16"/>
  <c r="DH50" i="16"/>
  <c r="DG50" i="16"/>
  <c r="DF50" i="16"/>
  <c r="DE50" i="16"/>
  <c r="DD50" i="16"/>
  <c r="DC50" i="16"/>
  <c r="DB50" i="16"/>
  <c r="DA50" i="16"/>
  <c r="CZ50" i="16"/>
  <c r="CY50" i="16"/>
  <c r="CX50" i="16"/>
  <c r="CW50" i="16"/>
  <c r="CV50" i="16"/>
  <c r="CU50" i="16"/>
  <c r="CT50" i="16"/>
  <c r="CS50" i="16"/>
  <c r="CR50" i="16"/>
  <c r="CQ50" i="16"/>
  <c r="CP50" i="16"/>
  <c r="CO50" i="16"/>
  <c r="CN50" i="16"/>
  <c r="CM50" i="16"/>
  <c r="CL50" i="16"/>
  <c r="CK50" i="16"/>
  <c r="CJ50" i="16"/>
  <c r="CI50" i="16"/>
  <c r="CH50" i="16"/>
  <c r="CG50" i="16"/>
  <c r="CF50" i="16"/>
  <c r="CE50" i="16"/>
  <c r="CD50" i="16"/>
  <c r="CC50" i="16"/>
  <c r="CB50" i="16"/>
  <c r="CA50" i="16"/>
  <c r="BZ50" i="16"/>
  <c r="BY50" i="16"/>
  <c r="BX50" i="16"/>
  <c r="BW50" i="16"/>
  <c r="BV50" i="16"/>
  <c r="BU50" i="16"/>
  <c r="BT50" i="16"/>
  <c r="BS50" i="16"/>
  <c r="BR50" i="16"/>
  <c r="BQ50" i="16"/>
  <c r="BP50" i="16"/>
  <c r="BO50" i="16"/>
  <c r="BN50" i="16"/>
  <c r="BM50" i="16"/>
  <c r="BL50" i="16"/>
  <c r="BK50" i="16"/>
  <c r="BJ50" i="16"/>
  <c r="BI50" i="16"/>
  <c r="BH50" i="16"/>
  <c r="BG50" i="16"/>
  <c r="BF50" i="16"/>
  <c r="BE50" i="16"/>
  <c r="BD50" i="16"/>
  <c r="BC50" i="16"/>
  <c r="BB50" i="16"/>
  <c r="BA50" i="16"/>
  <c r="AZ50" i="16"/>
  <c r="AY50" i="16"/>
  <c r="AX50" i="16"/>
  <c r="AW50" i="16"/>
  <c r="AV50" i="16"/>
  <c r="AU50" i="16"/>
  <c r="AT50" i="16"/>
  <c r="AS50" i="16"/>
  <c r="AR50" i="16"/>
  <c r="AQ50" i="16"/>
  <c r="AP50" i="16"/>
  <c r="AO50" i="16"/>
  <c r="AN50" i="16"/>
  <c r="AM50" i="16"/>
  <c r="AL50" i="16"/>
  <c r="AK50" i="16"/>
  <c r="AJ50" i="16"/>
  <c r="AI50" i="16"/>
  <c r="AH50" i="16"/>
  <c r="AG50" i="16"/>
  <c r="AF50" i="16"/>
  <c r="AE50" i="16"/>
  <c r="AD50" i="16"/>
  <c r="AC50" i="16"/>
  <c r="AB50" i="16"/>
  <c r="AA50" i="16"/>
  <c r="Z50" i="16"/>
  <c r="Y50" i="16"/>
  <c r="X50" i="16"/>
  <c r="W50" i="16"/>
  <c r="V50" i="16"/>
  <c r="U50" i="16"/>
  <c r="T50" i="16"/>
  <c r="S50" i="16"/>
  <c r="R50" i="16"/>
  <c r="Q50" i="16"/>
  <c r="P50" i="16"/>
  <c r="O50" i="16"/>
  <c r="N50" i="16"/>
  <c r="M50" i="16"/>
  <c r="L50" i="16"/>
  <c r="K50" i="16"/>
  <c r="J50" i="16"/>
  <c r="I50" i="16"/>
  <c r="H50" i="16"/>
  <c r="G50" i="16"/>
  <c r="F50" i="16"/>
  <c r="E50" i="16"/>
  <c r="D50" i="16"/>
  <c r="C50" i="16"/>
  <c r="B50" i="16"/>
  <c r="HN49" i="16"/>
  <c r="HM49" i="16"/>
  <c r="FK49" i="16"/>
  <c r="FJ49" i="16"/>
  <c r="FI49" i="16"/>
  <c r="FH49" i="16"/>
  <c r="FG49" i="16"/>
  <c r="FF49" i="16"/>
  <c r="FE49" i="16"/>
  <c r="FD49" i="16"/>
  <c r="FC49" i="16"/>
  <c r="FB49" i="16"/>
  <c r="FA49" i="16"/>
  <c r="EZ49" i="16"/>
  <c r="EY49" i="16"/>
  <c r="EX49" i="16"/>
  <c r="EW49" i="16"/>
  <c r="EV49" i="16"/>
  <c r="EU49" i="16"/>
  <c r="ET49" i="16"/>
  <c r="ES49" i="16"/>
  <c r="ER49" i="16"/>
  <c r="EQ49" i="16"/>
  <c r="EP49" i="16"/>
  <c r="EO49" i="16"/>
  <c r="EN49" i="16"/>
  <c r="EM49" i="16"/>
  <c r="EL49" i="16"/>
  <c r="EK49" i="16"/>
  <c r="EJ49" i="16"/>
  <c r="EI49" i="16"/>
  <c r="EH49" i="16"/>
  <c r="EG49" i="16"/>
  <c r="EF49" i="16"/>
  <c r="EE49" i="16"/>
  <c r="ED49" i="16"/>
  <c r="EC49" i="16"/>
  <c r="EB49" i="16"/>
  <c r="EA49" i="16"/>
  <c r="DZ49" i="16"/>
  <c r="DY49" i="16"/>
  <c r="DX49" i="16"/>
  <c r="DW49" i="16"/>
  <c r="DV49" i="16"/>
  <c r="DU49" i="16"/>
  <c r="DT49" i="16"/>
  <c r="DS49" i="16"/>
  <c r="DR49" i="16"/>
  <c r="DQ49" i="16"/>
  <c r="DP49" i="16"/>
  <c r="DO49" i="16"/>
  <c r="DN49" i="16"/>
  <c r="DM49" i="16"/>
  <c r="DL49" i="16"/>
  <c r="DK49" i="16"/>
  <c r="DJ49" i="16"/>
  <c r="DI49" i="16"/>
  <c r="DH49" i="16"/>
  <c r="DG49" i="16"/>
  <c r="DF49" i="16"/>
  <c r="DE49" i="16"/>
  <c r="DD49" i="16"/>
  <c r="DC49" i="16"/>
  <c r="DB49" i="16"/>
  <c r="DA49" i="16"/>
  <c r="CZ49" i="16"/>
  <c r="CY49" i="16"/>
  <c r="CX49" i="16"/>
  <c r="CW49" i="16"/>
  <c r="CV49" i="16"/>
  <c r="CU49" i="16"/>
  <c r="CT49" i="16"/>
  <c r="CS49" i="16"/>
  <c r="CR49" i="16"/>
  <c r="CQ49" i="16"/>
  <c r="CP49" i="16"/>
  <c r="CO49" i="16"/>
  <c r="CN49" i="16"/>
  <c r="CM49" i="16"/>
  <c r="CL49" i="16"/>
  <c r="CK49" i="16"/>
  <c r="CJ49" i="16"/>
  <c r="CI49" i="16"/>
  <c r="CH49" i="16"/>
  <c r="CG49" i="16"/>
  <c r="CF49" i="16"/>
  <c r="CE49" i="16"/>
  <c r="CD49" i="16"/>
  <c r="CC49" i="16"/>
  <c r="CB49" i="16"/>
  <c r="CA49" i="16"/>
  <c r="BZ49" i="16"/>
  <c r="BY49" i="16"/>
  <c r="BX49" i="16"/>
  <c r="BW49" i="16"/>
  <c r="BV49" i="16"/>
  <c r="BU49" i="16"/>
  <c r="BT49" i="16"/>
  <c r="BS49" i="16"/>
  <c r="BR49" i="16"/>
  <c r="BQ49" i="16"/>
  <c r="BP49" i="16"/>
  <c r="BO49" i="16"/>
  <c r="BN49" i="16"/>
  <c r="BM49" i="16"/>
  <c r="BL49" i="16"/>
  <c r="BK49" i="16"/>
  <c r="BJ49" i="16"/>
  <c r="BI49" i="16"/>
  <c r="BH49" i="16"/>
  <c r="BG49" i="16"/>
  <c r="BF49" i="16"/>
  <c r="BE49" i="16"/>
  <c r="BD49" i="16"/>
  <c r="BC49" i="16"/>
  <c r="BB49" i="16"/>
  <c r="BA49" i="16"/>
  <c r="AZ49" i="16"/>
  <c r="AY49" i="16"/>
  <c r="AX49" i="16"/>
  <c r="AW49" i="16"/>
  <c r="AV49" i="16"/>
  <c r="AU49" i="16"/>
  <c r="AT49" i="16"/>
  <c r="AS49" i="16"/>
  <c r="AR49" i="16"/>
  <c r="AQ49" i="16"/>
  <c r="AP49" i="16"/>
  <c r="AO49" i="16"/>
  <c r="AN49" i="16"/>
  <c r="AM49" i="16"/>
  <c r="AL49" i="16"/>
  <c r="AK49" i="16"/>
  <c r="AJ49" i="16"/>
  <c r="AI49" i="16"/>
  <c r="AH49" i="16"/>
  <c r="AG49" i="16"/>
  <c r="AF49" i="16"/>
  <c r="AE49" i="16"/>
  <c r="AD49" i="16"/>
  <c r="AC49" i="16"/>
  <c r="AB49" i="16"/>
  <c r="AA49" i="16"/>
  <c r="Z49" i="16"/>
  <c r="Y49" i="16"/>
  <c r="X49" i="16"/>
  <c r="W49" i="16"/>
  <c r="V49" i="16"/>
  <c r="U49" i="16"/>
  <c r="T49" i="16"/>
  <c r="S49" i="16"/>
  <c r="R49" i="16"/>
  <c r="Q49" i="16"/>
  <c r="P49" i="16"/>
  <c r="O49" i="16"/>
  <c r="N49" i="16"/>
  <c r="M49" i="16"/>
  <c r="L49" i="16"/>
  <c r="K49" i="16"/>
  <c r="J49" i="16"/>
  <c r="I49" i="16"/>
  <c r="H49" i="16"/>
  <c r="G49" i="16"/>
  <c r="F49" i="16"/>
  <c r="E49" i="16"/>
  <c r="D49" i="16"/>
  <c r="C49" i="16"/>
  <c r="B49" i="16"/>
  <c r="HN48" i="16"/>
  <c r="HM48" i="16"/>
  <c r="FK48" i="16"/>
  <c r="FJ48" i="16"/>
  <c r="FI48" i="16"/>
  <c r="FH48" i="16"/>
  <c r="FG48" i="16"/>
  <c r="FF48" i="16"/>
  <c r="FE48" i="16"/>
  <c r="FD48" i="16"/>
  <c r="FC48" i="16"/>
  <c r="FB48" i="16"/>
  <c r="FA48" i="16"/>
  <c r="EZ48" i="16"/>
  <c r="EY48" i="16"/>
  <c r="EX48" i="16"/>
  <c r="EW48" i="16"/>
  <c r="EV48" i="16"/>
  <c r="EU48" i="16"/>
  <c r="ET48" i="16"/>
  <c r="ES48" i="16"/>
  <c r="ER48" i="16"/>
  <c r="EQ48" i="16"/>
  <c r="EP48" i="16"/>
  <c r="EO48" i="16"/>
  <c r="EN48" i="16"/>
  <c r="EM48" i="16"/>
  <c r="EL48" i="16"/>
  <c r="EK48" i="16"/>
  <c r="EJ48" i="16"/>
  <c r="EI48" i="16"/>
  <c r="EH48" i="16"/>
  <c r="EG48" i="16"/>
  <c r="EF48" i="16"/>
  <c r="EE48" i="16"/>
  <c r="ED48" i="16"/>
  <c r="EC48" i="16"/>
  <c r="EB48" i="16"/>
  <c r="EA48" i="16"/>
  <c r="DZ48" i="16"/>
  <c r="DY48" i="16"/>
  <c r="DX48" i="16"/>
  <c r="DW48" i="16"/>
  <c r="DV48" i="16"/>
  <c r="DU48" i="16"/>
  <c r="DT48" i="16"/>
  <c r="DS48" i="16"/>
  <c r="DR48" i="16"/>
  <c r="DQ48" i="16"/>
  <c r="DP48" i="16"/>
  <c r="DO48" i="16"/>
  <c r="DN48" i="16"/>
  <c r="DM48" i="16"/>
  <c r="DL48" i="16"/>
  <c r="DK48" i="16"/>
  <c r="DJ48" i="16"/>
  <c r="DI48" i="16"/>
  <c r="DH48" i="16"/>
  <c r="DG48" i="16"/>
  <c r="DF48" i="16"/>
  <c r="DE48" i="16"/>
  <c r="DD48" i="16"/>
  <c r="DC48" i="16"/>
  <c r="DB48" i="16"/>
  <c r="DA48" i="16"/>
  <c r="CZ48" i="16"/>
  <c r="CY48" i="16"/>
  <c r="CX48" i="16"/>
  <c r="CW48" i="16"/>
  <c r="CV48" i="16"/>
  <c r="CU48" i="16"/>
  <c r="CT48" i="16"/>
  <c r="CS48" i="16"/>
  <c r="CR48" i="16"/>
  <c r="CQ48" i="16"/>
  <c r="CP48" i="16"/>
  <c r="CO48" i="16"/>
  <c r="CN48" i="16"/>
  <c r="CM48" i="16"/>
  <c r="CL48" i="16"/>
  <c r="CK48" i="16"/>
  <c r="CJ48" i="16"/>
  <c r="CI48" i="16"/>
  <c r="CH48" i="16"/>
  <c r="CG48" i="16"/>
  <c r="CF48" i="16"/>
  <c r="CE48" i="16"/>
  <c r="CD48" i="16"/>
  <c r="CC48" i="16"/>
  <c r="CB48" i="16"/>
  <c r="CA48" i="16"/>
  <c r="BZ48" i="16"/>
  <c r="BY48" i="16"/>
  <c r="BX48" i="16"/>
  <c r="BW48" i="16"/>
  <c r="BV48" i="16"/>
  <c r="BU48" i="16"/>
  <c r="BT48" i="16"/>
  <c r="BS48" i="16"/>
  <c r="BR48" i="16"/>
  <c r="BQ48" i="16"/>
  <c r="BP48" i="16"/>
  <c r="BO48" i="16"/>
  <c r="BN48" i="16"/>
  <c r="BM48" i="16"/>
  <c r="BL48" i="16"/>
  <c r="BK48" i="16"/>
  <c r="BJ48" i="16"/>
  <c r="BI48" i="16"/>
  <c r="BH48" i="16"/>
  <c r="BG48" i="16"/>
  <c r="BF48" i="16"/>
  <c r="BE48" i="16"/>
  <c r="BD48" i="16"/>
  <c r="BC48" i="16"/>
  <c r="BB48" i="16"/>
  <c r="BA48" i="16"/>
  <c r="AZ48" i="16"/>
  <c r="AY48" i="16"/>
  <c r="AX48" i="16"/>
  <c r="AW48" i="16"/>
  <c r="AV48" i="16"/>
  <c r="AU48" i="16"/>
  <c r="AT48" i="16"/>
  <c r="AS48" i="16"/>
  <c r="AR48" i="16"/>
  <c r="AQ48" i="16"/>
  <c r="AP48" i="16"/>
  <c r="AO48" i="16"/>
  <c r="AN48" i="16"/>
  <c r="AM48" i="16"/>
  <c r="AL48" i="16"/>
  <c r="AK48" i="16"/>
  <c r="AJ48" i="16"/>
  <c r="AI48" i="16"/>
  <c r="AH48" i="16"/>
  <c r="AG48" i="16"/>
  <c r="AF48" i="16"/>
  <c r="AE48" i="16"/>
  <c r="AD48" i="16"/>
  <c r="AC48" i="16"/>
  <c r="AB48" i="16"/>
  <c r="AA48" i="16"/>
  <c r="Z48" i="16"/>
  <c r="Y48" i="16"/>
  <c r="X48" i="16"/>
  <c r="W48" i="16"/>
  <c r="V48" i="16"/>
  <c r="U48" i="16"/>
  <c r="T48" i="16"/>
  <c r="S48" i="16"/>
  <c r="R48" i="16"/>
  <c r="Q48" i="16"/>
  <c r="P48" i="16"/>
  <c r="O48" i="16"/>
  <c r="N48" i="16"/>
  <c r="M48" i="16"/>
  <c r="L48" i="16"/>
  <c r="K48" i="16"/>
  <c r="J48" i="16"/>
  <c r="I48" i="16"/>
  <c r="H48" i="16"/>
  <c r="G48" i="16"/>
  <c r="F48" i="16"/>
  <c r="E48" i="16"/>
  <c r="D48" i="16"/>
  <c r="C48" i="16"/>
  <c r="B48" i="16"/>
  <c r="HN47" i="16"/>
  <c r="HO47" i="16" s="1"/>
  <c r="HM47" i="16"/>
  <c r="FK47" i="16"/>
  <c r="FJ47" i="16"/>
  <c r="FI47" i="16"/>
  <c r="FH47" i="16"/>
  <c r="FG47" i="16"/>
  <c r="FF47" i="16"/>
  <c r="FE47" i="16"/>
  <c r="FD47" i="16"/>
  <c r="FC47" i="16"/>
  <c r="FB47" i="16"/>
  <c r="FA47" i="16"/>
  <c r="EZ47" i="16"/>
  <c r="EY47" i="16"/>
  <c r="EX47" i="16"/>
  <c r="EW47" i="16"/>
  <c r="EV47" i="16"/>
  <c r="EU47" i="16"/>
  <c r="ET47" i="16"/>
  <c r="ES47" i="16"/>
  <c r="ER47" i="16"/>
  <c r="EQ47" i="16"/>
  <c r="EP47" i="16"/>
  <c r="EO47" i="16"/>
  <c r="EN47" i="16"/>
  <c r="EM47" i="16"/>
  <c r="EL47" i="16"/>
  <c r="EK47" i="16"/>
  <c r="EJ47" i="16"/>
  <c r="EI47" i="16"/>
  <c r="EH47" i="16"/>
  <c r="EG47" i="16"/>
  <c r="EF47" i="16"/>
  <c r="EE47" i="16"/>
  <c r="ED47" i="16"/>
  <c r="EC47" i="16"/>
  <c r="EB47" i="16"/>
  <c r="EA47" i="16"/>
  <c r="DZ47" i="16"/>
  <c r="DY47" i="16"/>
  <c r="DX47" i="16"/>
  <c r="DW47" i="16"/>
  <c r="DV47" i="16"/>
  <c r="DU47" i="16"/>
  <c r="DT47" i="16"/>
  <c r="DS47" i="16"/>
  <c r="DR47" i="16"/>
  <c r="DQ47" i="16"/>
  <c r="DP47" i="16"/>
  <c r="DO47" i="16"/>
  <c r="DN47" i="16"/>
  <c r="DM47" i="16"/>
  <c r="DL47" i="16"/>
  <c r="DK47" i="16"/>
  <c r="DJ47" i="16"/>
  <c r="DI47" i="16"/>
  <c r="DH47" i="16"/>
  <c r="DG47" i="16"/>
  <c r="DF47" i="16"/>
  <c r="DE47" i="16"/>
  <c r="DD47" i="16"/>
  <c r="DC47" i="16"/>
  <c r="DB47" i="16"/>
  <c r="DA47" i="16"/>
  <c r="CZ47" i="16"/>
  <c r="CY47" i="16"/>
  <c r="CX47" i="16"/>
  <c r="CW47" i="16"/>
  <c r="CV47" i="16"/>
  <c r="CU47" i="16"/>
  <c r="CT47" i="16"/>
  <c r="CS47" i="16"/>
  <c r="CR47" i="16"/>
  <c r="CQ47" i="16"/>
  <c r="CP47" i="16"/>
  <c r="CO47" i="16"/>
  <c r="CN47" i="16"/>
  <c r="CM47" i="16"/>
  <c r="CL47" i="16"/>
  <c r="CK47" i="16"/>
  <c r="CJ47" i="16"/>
  <c r="CI47" i="16"/>
  <c r="CH47" i="16"/>
  <c r="CG47" i="16"/>
  <c r="CF47" i="16"/>
  <c r="CE47" i="16"/>
  <c r="CD47" i="16"/>
  <c r="CC47" i="16"/>
  <c r="CB47" i="16"/>
  <c r="CA47" i="16"/>
  <c r="BZ47" i="16"/>
  <c r="BY47" i="16"/>
  <c r="BX47" i="16"/>
  <c r="BW47" i="16"/>
  <c r="BV47" i="16"/>
  <c r="BU47" i="16"/>
  <c r="BT47" i="16"/>
  <c r="BS47" i="16"/>
  <c r="BR47" i="16"/>
  <c r="BQ47" i="16"/>
  <c r="BP47" i="16"/>
  <c r="BO47" i="16"/>
  <c r="BN47" i="16"/>
  <c r="BM47" i="16"/>
  <c r="BL47" i="16"/>
  <c r="BK47" i="16"/>
  <c r="BJ47" i="16"/>
  <c r="BI47" i="16"/>
  <c r="BH47" i="16"/>
  <c r="BG47" i="16"/>
  <c r="BF47" i="16"/>
  <c r="BE47" i="16"/>
  <c r="BD47" i="16"/>
  <c r="BC47" i="16"/>
  <c r="BB47" i="16"/>
  <c r="BA47" i="16"/>
  <c r="AZ47" i="16"/>
  <c r="AY47" i="16"/>
  <c r="AX47" i="16"/>
  <c r="AW47" i="16"/>
  <c r="AV47" i="16"/>
  <c r="AU47" i="16"/>
  <c r="AT47" i="16"/>
  <c r="AS47" i="16"/>
  <c r="AR47" i="16"/>
  <c r="AQ47" i="16"/>
  <c r="AP47" i="16"/>
  <c r="AO47" i="16"/>
  <c r="AN47" i="16"/>
  <c r="AM47" i="16"/>
  <c r="AL47" i="16"/>
  <c r="AK47" i="16"/>
  <c r="AJ47" i="16"/>
  <c r="AI47" i="16"/>
  <c r="AH47" i="16"/>
  <c r="AG47" i="16"/>
  <c r="AF47" i="16"/>
  <c r="AE47" i="16"/>
  <c r="AD47" i="16"/>
  <c r="AC47" i="16"/>
  <c r="AB47" i="16"/>
  <c r="AA47" i="16"/>
  <c r="Z47" i="16"/>
  <c r="Y47" i="16"/>
  <c r="X47" i="16"/>
  <c r="W47" i="16"/>
  <c r="V47" i="16"/>
  <c r="U47" i="16"/>
  <c r="T47" i="16"/>
  <c r="S47" i="16"/>
  <c r="R47" i="16"/>
  <c r="Q47" i="16"/>
  <c r="P47" i="16"/>
  <c r="O47" i="16"/>
  <c r="N47" i="16"/>
  <c r="M47" i="16"/>
  <c r="L47" i="16"/>
  <c r="K47" i="16"/>
  <c r="J47" i="16"/>
  <c r="I47" i="16"/>
  <c r="H47" i="16"/>
  <c r="G47" i="16"/>
  <c r="F47" i="16"/>
  <c r="E47" i="16"/>
  <c r="D47" i="16"/>
  <c r="C47" i="16"/>
  <c r="B47" i="16"/>
  <c r="HN46" i="16"/>
  <c r="HM46" i="16"/>
  <c r="FK46" i="16"/>
  <c r="FJ46" i="16"/>
  <c r="FI46" i="16"/>
  <c r="FH46" i="16"/>
  <c r="FG46" i="16"/>
  <c r="FF46" i="16"/>
  <c r="FE46" i="16"/>
  <c r="FD46" i="16"/>
  <c r="FC46" i="16"/>
  <c r="FB46" i="16"/>
  <c r="FA46" i="16"/>
  <c r="EZ46" i="16"/>
  <c r="EY46" i="16"/>
  <c r="EX46" i="16"/>
  <c r="EW46" i="16"/>
  <c r="EV46" i="16"/>
  <c r="EU46" i="16"/>
  <c r="ET46" i="16"/>
  <c r="ES46" i="16"/>
  <c r="ER46" i="16"/>
  <c r="EQ46" i="16"/>
  <c r="EP46" i="16"/>
  <c r="EO46" i="16"/>
  <c r="EN46" i="16"/>
  <c r="EM46" i="16"/>
  <c r="EL46" i="16"/>
  <c r="EK46" i="16"/>
  <c r="EJ46" i="16"/>
  <c r="EI46" i="16"/>
  <c r="EH46" i="16"/>
  <c r="EG46" i="16"/>
  <c r="EF46" i="16"/>
  <c r="EE46" i="16"/>
  <c r="ED46" i="16"/>
  <c r="EC46" i="16"/>
  <c r="EB46" i="16"/>
  <c r="EA46" i="16"/>
  <c r="DZ46" i="16"/>
  <c r="DY46" i="16"/>
  <c r="DX46" i="16"/>
  <c r="DW46" i="16"/>
  <c r="DV46" i="16"/>
  <c r="DU46" i="16"/>
  <c r="DT46" i="16"/>
  <c r="DS46" i="16"/>
  <c r="DR46" i="16"/>
  <c r="DQ46" i="16"/>
  <c r="DP46" i="16"/>
  <c r="DO46" i="16"/>
  <c r="DN46" i="16"/>
  <c r="DM46" i="16"/>
  <c r="DL46" i="16"/>
  <c r="DK46" i="16"/>
  <c r="DJ46" i="16"/>
  <c r="DI46" i="16"/>
  <c r="DH46" i="16"/>
  <c r="DG46" i="16"/>
  <c r="DF46" i="16"/>
  <c r="DE46" i="16"/>
  <c r="DD46" i="16"/>
  <c r="DC46" i="16"/>
  <c r="DB46" i="16"/>
  <c r="DA46" i="16"/>
  <c r="CZ46" i="16"/>
  <c r="CY46" i="16"/>
  <c r="CX46" i="16"/>
  <c r="CW46" i="16"/>
  <c r="CV46" i="16"/>
  <c r="CU46" i="16"/>
  <c r="CT46" i="16"/>
  <c r="CS46" i="16"/>
  <c r="CR46" i="16"/>
  <c r="CQ46" i="16"/>
  <c r="CP46" i="16"/>
  <c r="CO46" i="16"/>
  <c r="CN46" i="16"/>
  <c r="CM46" i="16"/>
  <c r="CL46" i="16"/>
  <c r="CK46" i="16"/>
  <c r="CJ46" i="16"/>
  <c r="CI46" i="16"/>
  <c r="CH46" i="16"/>
  <c r="CG46" i="16"/>
  <c r="CF46" i="16"/>
  <c r="CE46" i="16"/>
  <c r="CD46" i="16"/>
  <c r="CC46" i="16"/>
  <c r="CB46" i="16"/>
  <c r="CA46" i="16"/>
  <c r="BZ46" i="16"/>
  <c r="BY46" i="16"/>
  <c r="BX46" i="16"/>
  <c r="BW46" i="16"/>
  <c r="BV46" i="16"/>
  <c r="BU46" i="16"/>
  <c r="BT46" i="16"/>
  <c r="BS46" i="16"/>
  <c r="BR46" i="16"/>
  <c r="BQ46" i="16"/>
  <c r="BP46" i="16"/>
  <c r="BO46" i="16"/>
  <c r="BN46" i="16"/>
  <c r="BM46" i="16"/>
  <c r="BL46" i="16"/>
  <c r="BK46" i="16"/>
  <c r="BJ46" i="16"/>
  <c r="BI46" i="16"/>
  <c r="BH46" i="16"/>
  <c r="BG46" i="16"/>
  <c r="BF46" i="16"/>
  <c r="BE46" i="16"/>
  <c r="BD46" i="16"/>
  <c r="BC46" i="16"/>
  <c r="BB46" i="16"/>
  <c r="BA46" i="16"/>
  <c r="AZ46" i="16"/>
  <c r="AY46" i="16"/>
  <c r="AX46" i="16"/>
  <c r="AW46" i="16"/>
  <c r="AV46" i="16"/>
  <c r="AU46" i="16"/>
  <c r="AT46" i="16"/>
  <c r="AS46" i="16"/>
  <c r="AR46" i="16"/>
  <c r="AQ46" i="16"/>
  <c r="AP46" i="16"/>
  <c r="AO46" i="16"/>
  <c r="AN46" i="16"/>
  <c r="AM46" i="16"/>
  <c r="AL46" i="16"/>
  <c r="AK46" i="16"/>
  <c r="AJ46" i="16"/>
  <c r="AI46" i="16"/>
  <c r="AH46" i="16"/>
  <c r="AG46" i="16"/>
  <c r="AF46" i="16"/>
  <c r="AE46" i="16"/>
  <c r="AD46" i="16"/>
  <c r="AC46" i="16"/>
  <c r="AB46" i="16"/>
  <c r="AA46" i="16"/>
  <c r="Z46" i="16"/>
  <c r="Y46" i="16"/>
  <c r="X46" i="16"/>
  <c r="W46" i="16"/>
  <c r="V46" i="16"/>
  <c r="U46" i="16"/>
  <c r="T46" i="16"/>
  <c r="S46" i="16"/>
  <c r="R46" i="16"/>
  <c r="Q46" i="16"/>
  <c r="P46" i="16"/>
  <c r="O46" i="16"/>
  <c r="N46" i="16"/>
  <c r="M46" i="16"/>
  <c r="L46" i="16"/>
  <c r="K46" i="16"/>
  <c r="J46" i="16"/>
  <c r="I46" i="16"/>
  <c r="H46" i="16"/>
  <c r="G46" i="16"/>
  <c r="F46" i="16"/>
  <c r="E46" i="16"/>
  <c r="D46" i="16"/>
  <c r="C46" i="16"/>
  <c r="B46" i="16"/>
  <c r="HN45" i="16"/>
  <c r="HO45" i="16" s="1"/>
  <c r="HM45" i="16"/>
  <c r="FK45" i="16"/>
  <c r="FJ45" i="16"/>
  <c r="FI45" i="16"/>
  <c r="FH45" i="16"/>
  <c r="FG45" i="16"/>
  <c r="FF45" i="16"/>
  <c r="FE45" i="16"/>
  <c r="FD45" i="16"/>
  <c r="FC45" i="16"/>
  <c r="FB45" i="16"/>
  <c r="FA45" i="16"/>
  <c r="EZ45" i="16"/>
  <c r="EY45" i="16"/>
  <c r="EX45" i="16"/>
  <c r="EW45" i="16"/>
  <c r="EV45" i="16"/>
  <c r="EU45" i="16"/>
  <c r="ET45" i="16"/>
  <c r="ES45" i="16"/>
  <c r="ER45" i="16"/>
  <c r="EQ45" i="16"/>
  <c r="EP45" i="16"/>
  <c r="EO45" i="16"/>
  <c r="EN45" i="16"/>
  <c r="EM45" i="16"/>
  <c r="EL45" i="16"/>
  <c r="EK45" i="16"/>
  <c r="EJ45" i="16"/>
  <c r="EI45" i="16"/>
  <c r="EH45" i="16"/>
  <c r="EG45" i="16"/>
  <c r="EF45" i="16"/>
  <c r="EE45" i="16"/>
  <c r="ED45" i="16"/>
  <c r="EC45" i="16"/>
  <c r="EB45" i="16"/>
  <c r="EA45" i="16"/>
  <c r="DZ45" i="16"/>
  <c r="DY45" i="16"/>
  <c r="DX45" i="16"/>
  <c r="DW45" i="16"/>
  <c r="DV45" i="16"/>
  <c r="DU45" i="16"/>
  <c r="DT45" i="16"/>
  <c r="DS45" i="16"/>
  <c r="DR45" i="16"/>
  <c r="DQ45" i="16"/>
  <c r="DP45" i="16"/>
  <c r="DO45" i="16"/>
  <c r="DN45" i="16"/>
  <c r="DM45" i="16"/>
  <c r="DL45" i="16"/>
  <c r="DK45" i="16"/>
  <c r="DJ45" i="16"/>
  <c r="DI45" i="16"/>
  <c r="DH45" i="16"/>
  <c r="DG45" i="16"/>
  <c r="DF45" i="16"/>
  <c r="DE45" i="16"/>
  <c r="DD45" i="16"/>
  <c r="DC45" i="16"/>
  <c r="DB45" i="16"/>
  <c r="DA45" i="16"/>
  <c r="CZ45" i="16"/>
  <c r="CY45" i="16"/>
  <c r="CX45" i="16"/>
  <c r="CW45" i="16"/>
  <c r="CV45" i="16"/>
  <c r="CU45" i="16"/>
  <c r="CT45" i="16"/>
  <c r="CS45" i="16"/>
  <c r="CR45" i="16"/>
  <c r="CQ45" i="16"/>
  <c r="CP45" i="16"/>
  <c r="CO45" i="16"/>
  <c r="CN45" i="16"/>
  <c r="CM45" i="16"/>
  <c r="CL45" i="16"/>
  <c r="CK45" i="16"/>
  <c r="CJ45" i="16"/>
  <c r="CI45" i="16"/>
  <c r="CH45" i="16"/>
  <c r="CG45" i="16"/>
  <c r="CF45" i="16"/>
  <c r="CE45" i="16"/>
  <c r="CD45" i="16"/>
  <c r="CC45" i="16"/>
  <c r="CB45" i="16"/>
  <c r="CA45" i="16"/>
  <c r="BZ45" i="16"/>
  <c r="BY45" i="16"/>
  <c r="BX45" i="16"/>
  <c r="BW45" i="16"/>
  <c r="BV45" i="16"/>
  <c r="BU45" i="16"/>
  <c r="BT45" i="16"/>
  <c r="BS45" i="16"/>
  <c r="BR45" i="16"/>
  <c r="BQ45" i="16"/>
  <c r="BP45" i="16"/>
  <c r="BO45" i="16"/>
  <c r="BN45" i="16"/>
  <c r="BM45" i="16"/>
  <c r="BL45" i="16"/>
  <c r="BK45" i="16"/>
  <c r="BJ45" i="16"/>
  <c r="BI45" i="16"/>
  <c r="BH45" i="16"/>
  <c r="BG45" i="16"/>
  <c r="BF45" i="16"/>
  <c r="BE45" i="16"/>
  <c r="BD45" i="16"/>
  <c r="BC45" i="16"/>
  <c r="BB45" i="16"/>
  <c r="BA45" i="16"/>
  <c r="AZ45" i="16"/>
  <c r="AY45" i="16"/>
  <c r="AX45" i="16"/>
  <c r="AW45" i="16"/>
  <c r="AV45" i="16"/>
  <c r="AU45" i="16"/>
  <c r="AT45" i="16"/>
  <c r="AS45" i="16"/>
  <c r="AR45" i="16"/>
  <c r="AQ45" i="16"/>
  <c r="AP45" i="16"/>
  <c r="AO45" i="16"/>
  <c r="AN45" i="16"/>
  <c r="AM45" i="16"/>
  <c r="AL45" i="16"/>
  <c r="AK45" i="16"/>
  <c r="AJ45" i="16"/>
  <c r="AI45" i="16"/>
  <c r="AH45" i="16"/>
  <c r="AG45" i="16"/>
  <c r="AF45" i="16"/>
  <c r="AE45" i="16"/>
  <c r="AD45" i="16"/>
  <c r="AC45" i="16"/>
  <c r="AB45" i="16"/>
  <c r="AA45" i="16"/>
  <c r="Z45" i="16"/>
  <c r="Y45" i="16"/>
  <c r="X45" i="16"/>
  <c r="W45" i="16"/>
  <c r="V45" i="16"/>
  <c r="U45" i="16"/>
  <c r="T45" i="16"/>
  <c r="S45" i="16"/>
  <c r="R45" i="16"/>
  <c r="Q45" i="16"/>
  <c r="P45" i="16"/>
  <c r="O45" i="16"/>
  <c r="N45" i="16"/>
  <c r="M45" i="16"/>
  <c r="L45" i="16"/>
  <c r="K45" i="16"/>
  <c r="J45" i="16"/>
  <c r="I45" i="16"/>
  <c r="H45" i="16"/>
  <c r="G45" i="16"/>
  <c r="F45" i="16"/>
  <c r="E45" i="16"/>
  <c r="D45" i="16"/>
  <c r="C45" i="16"/>
  <c r="B45" i="16"/>
  <c r="HN44" i="16"/>
  <c r="HM44" i="16"/>
  <c r="HN43" i="16"/>
  <c r="HM43" i="16"/>
  <c r="FK43" i="16"/>
  <c r="FJ43" i="16"/>
  <c r="FI43" i="16"/>
  <c r="FH43" i="16"/>
  <c r="FG43" i="16"/>
  <c r="FF43" i="16"/>
  <c r="FE43" i="16"/>
  <c r="FD43" i="16"/>
  <c r="FC43" i="16"/>
  <c r="FB43" i="16"/>
  <c r="FA43" i="16"/>
  <c r="EZ43" i="16"/>
  <c r="EY43" i="16"/>
  <c r="EX43" i="16"/>
  <c r="EW43" i="16"/>
  <c r="EV43" i="16"/>
  <c r="EU43" i="16"/>
  <c r="ET43" i="16"/>
  <c r="ES43" i="16"/>
  <c r="ER43" i="16"/>
  <c r="EQ43" i="16"/>
  <c r="EP43" i="16"/>
  <c r="EO43" i="16"/>
  <c r="EN43" i="16"/>
  <c r="EM43" i="16"/>
  <c r="EL43" i="16"/>
  <c r="EK43" i="16"/>
  <c r="EJ43" i="16"/>
  <c r="EI43" i="16"/>
  <c r="EH43" i="16"/>
  <c r="EG43" i="16"/>
  <c r="EF43" i="16"/>
  <c r="EE43" i="16"/>
  <c r="ED43" i="16"/>
  <c r="EC43" i="16"/>
  <c r="EB43" i="16"/>
  <c r="EA43" i="16"/>
  <c r="DZ43" i="16"/>
  <c r="DY43" i="16"/>
  <c r="DX43" i="16"/>
  <c r="DW43" i="16"/>
  <c r="DV43" i="16"/>
  <c r="DU43" i="16"/>
  <c r="DT43" i="16"/>
  <c r="DS43" i="16"/>
  <c r="DR43" i="16"/>
  <c r="DQ43" i="16"/>
  <c r="DP43" i="16"/>
  <c r="DO43" i="16"/>
  <c r="DN43" i="16"/>
  <c r="DM43" i="16"/>
  <c r="DL43" i="16"/>
  <c r="DK43" i="16"/>
  <c r="DJ43" i="16"/>
  <c r="DI43" i="16"/>
  <c r="DH43" i="16"/>
  <c r="DG43" i="16"/>
  <c r="DF43" i="16"/>
  <c r="DE43" i="16"/>
  <c r="DD43" i="16"/>
  <c r="DC43" i="16"/>
  <c r="DB43" i="16"/>
  <c r="DA43" i="16"/>
  <c r="CZ43" i="16"/>
  <c r="CY43" i="16"/>
  <c r="CX43" i="16"/>
  <c r="CW43" i="16"/>
  <c r="CV43" i="16"/>
  <c r="CU43" i="16"/>
  <c r="CT43" i="16"/>
  <c r="CS43" i="16"/>
  <c r="CR43" i="16"/>
  <c r="CQ43" i="16"/>
  <c r="CP43" i="16"/>
  <c r="CO43" i="16"/>
  <c r="CN43" i="16"/>
  <c r="CM43" i="16"/>
  <c r="CL43" i="16"/>
  <c r="CK43" i="16"/>
  <c r="CJ43" i="16"/>
  <c r="CI43" i="16"/>
  <c r="CH43" i="16"/>
  <c r="CG43" i="16"/>
  <c r="CF43" i="16"/>
  <c r="CE43" i="16"/>
  <c r="CD43" i="16"/>
  <c r="CC43" i="16"/>
  <c r="CB43" i="16"/>
  <c r="CA43" i="16"/>
  <c r="BZ43" i="16"/>
  <c r="BY43" i="16"/>
  <c r="BX43" i="16"/>
  <c r="BW43" i="16"/>
  <c r="BV43" i="16"/>
  <c r="BU43" i="16"/>
  <c r="BT43" i="16"/>
  <c r="BS43" i="16"/>
  <c r="BR43" i="16"/>
  <c r="BQ43" i="16"/>
  <c r="BP43" i="16"/>
  <c r="BO43" i="16"/>
  <c r="BN43" i="16"/>
  <c r="BM43" i="16"/>
  <c r="BL43" i="16"/>
  <c r="BK43" i="16"/>
  <c r="BJ43" i="16"/>
  <c r="BI43" i="16"/>
  <c r="BH43" i="16"/>
  <c r="BG43" i="16"/>
  <c r="BF43" i="16"/>
  <c r="BE43" i="16"/>
  <c r="BD43" i="16"/>
  <c r="BC43" i="16"/>
  <c r="BB43" i="16"/>
  <c r="BA43" i="16"/>
  <c r="AZ43" i="16"/>
  <c r="AY43" i="16"/>
  <c r="AX43" i="16"/>
  <c r="AW43" i="16"/>
  <c r="AV43" i="16"/>
  <c r="AU43" i="16"/>
  <c r="AT43" i="16"/>
  <c r="AS43" i="16"/>
  <c r="AR43" i="16"/>
  <c r="AQ43" i="16"/>
  <c r="AP43" i="16"/>
  <c r="AO43" i="16"/>
  <c r="AN43" i="16"/>
  <c r="AM43" i="16"/>
  <c r="AL43" i="16"/>
  <c r="AK43" i="16"/>
  <c r="AJ43" i="16"/>
  <c r="AI43" i="16"/>
  <c r="AH43" i="16"/>
  <c r="AG43" i="16"/>
  <c r="AF43" i="16"/>
  <c r="AE43" i="16"/>
  <c r="AD43" i="16"/>
  <c r="AC43" i="16"/>
  <c r="AB43" i="16"/>
  <c r="AA43" i="16"/>
  <c r="Z43" i="16"/>
  <c r="Y43" i="16"/>
  <c r="X43" i="16"/>
  <c r="W43" i="16"/>
  <c r="V43" i="16"/>
  <c r="U43" i="16"/>
  <c r="T43" i="16"/>
  <c r="S43" i="16"/>
  <c r="R43" i="16"/>
  <c r="Q43" i="16"/>
  <c r="P43" i="16"/>
  <c r="O43" i="16"/>
  <c r="N43" i="16"/>
  <c r="M43" i="16"/>
  <c r="L43" i="16"/>
  <c r="K43" i="16"/>
  <c r="J43" i="16"/>
  <c r="I43" i="16"/>
  <c r="H43" i="16"/>
  <c r="G43" i="16"/>
  <c r="F43" i="16"/>
  <c r="E43" i="16"/>
  <c r="D43" i="16"/>
  <c r="C43" i="16"/>
  <c r="B43" i="16"/>
  <c r="HN42" i="16"/>
  <c r="HM42" i="16"/>
  <c r="FK42" i="16"/>
  <c r="FJ42" i="16"/>
  <c r="FI42" i="16"/>
  <c r="FH42" i="16"/>
  <c r="FG42" i="16"/>
  <c r="FF42" i="16"/>
  <c r="FE42" i="16"/>
  <c r="FD42" i="16"/>
  <c r="FC42" i="16"/>
  <c r="FB42" i="16"/>
  <c r="FA42" i="16"/>
  <c r="EZ42" i="16"/>
  <c r="EY42" i="16"/>
  <c r="EX42" i="16"/>
  <c r="EW42" i="16"/>
  <c r="EV42" i="16"/>
  <c r="EU42" i="16"/>
  <c r="ET42" i="16"/>
  <c r="ES42" i="16"/>
  <c r="ER42" i="16"/>
  <c r="EQ42" i="16"/>
  <c r="EP42" i="16"/>
  <c r="EO42" i="16"/>
  <c r="EN42" i="16"/>
  <c r="EM42" i="16"/>
  <c r="EL42" i="16"/>
  <c r="EK42" i="16"/>
  <c r="EJ42" i="16"/>
  <c r="EI42" i="16"/>
  <c r="EH42" i="16"/>
  <c r="EG42" i="16"/>
  <c r="EF42" i="16"/>
  <c r="EE42" i="16"/>
  <c r="ED42" i="16"/>
  <c r="EC42" i="16"/>
  <c r="EB42" i="16"/>
  <c r="EA42" i="16"/>
  <c r="DZ42" i="16"/>
  <c r="DY42" i="16"/>
  <c r="DX42" i="16"/>
  <c r="DW42" i="16"/>
  <c r="DV42" i="16"/>
  <c r="DU42" i="16"/>
  <c r="DT42" i="16"/>
  <c r="DS42" i="16"/>
  <c r="DR42" i="16"/>
  <c r="DQ42" i="16"/>
  <c r="DP42" i="16"/>
  <c r="DO42" i="16"/>
  <c r="DN42" i="16"/>
  <c r="DM42" i="16"/>
  <c r="DL42" i="16"/>
  <c r="DK42" i="16"/>
  <c r="DJ42" i="16"/>
  <c r="DI42" i="16"/>
  <c r="DH42" i="16"/>
  <c r="DG42" i="16"/>
  <c r="DF42" i="16"/>
  <c r="DE42" i="16"/>
  <c r="DD42" i="16"/>
  <c r="DC42" i="16"/>
  <c r="DB42" i="16"/>
  <c r="DA42" i="16"/>
  <c r="CZ42" i="16"/>
  <c r="CY42" i="16"/>
  <c r="CX42" i="16"/>
  <c r="CW42" i="16"/>
  <c r="CV42" i="16"/>
  <c r="CU42" i="16"/>
  <c r="CT42" i="16"/>
  <c r="CS42" i="16"/>
  <c r="CR42" i="16"/>
  <c r="CQ42" i="16"/>
  <c r="CP42" i="16"/>
  <c r="CO42" i="16"/>
  <c r="CN42" i="16"/>
  <c r="CM42" i="16"/>
  <c r="CL42" i="16"/>
  <c r="CK42" i="16"/>
  <c r="CJ42" i="16"/>
  <c r="CI42" i="16"/>
  <c r="CH42" i="16"/>
  <c r="CG42" i="16"/>
  <c r="CF42" i="16"/>
  <c r="CE42" i="16"/>
  <c r="CD42" i="16"/>
  <c r="CC42" i="16"/>
  <c r="CB42" i="16"/>
  <c r="CA42" i="16"/>
  <c r="BZ42" i="16"/>
  <c r="BY42" i="16"/>
  <c r="BX42" i="16"/>
  <c r="BW42" i="16"/>
  <c r="BV42" i="16"/>
  <c r="BU42" i="16"/>
  <c r="BT42" i="16"/>
  <c r="BS42" i="16"/>
  <c r="BR42" i="16"/>
  <c r="BQ42" i="16"/>
  <c r="BP42" i="16"/>
  <c r="BO42" i="16"/>
  <c r="BN42" i="16"/>
  <c r="BM42" i="16"/>
  <c r="BL42" i="16"/>
  <c r="BK42" i="16"/>
  <c r="BJ42" i="16"/>
  <c r="BI42" i="16"/>
  <c r="BH42" i="16"/>
  <c r="BG42" i="16"/>
  <c r="BF42" i="16"/>
  <c r="BE42" i="16"/>
  <c r="BD42" i="16"/>
  <c r="BC42" i="16"/>
  <c r="BB42" i="16"/>
  <c r="BA42" i="16"/>
  <c r="AZ42" i="16"/>
  <c r="AY42" i="16"/>
  <c r="AX42" i="16"/>
  <c r="AW42" i="16"/>
  <c r="AV42" i="16"/>
  <c r="AU42" i="16"/>
  <c r="AT42" i="16"/>
  <c r="AS42" i="16"/>
  <c r="AR42" i="16"/>
  <c r="AQ42" i="16"/>
  <c r="AP42" i="16"/>
  <c r="AO42" i="16"/>
  <c r="AN42" i="16"/>
  <c r="AM42" i="16"/>
  <c r="AL42" i="16"/>
  <c r="AK42" i="16"/>
  <c r="AJ42" i="16"/>
  <c r="AI42" i="16"/>
  <c r="AH42" i="16"/>
  <c r="AG42" i="16"/>
  <c r="AF42" i="16"/>
  <c r="AE42" i="16"/>
  <c r="AD42" i="16"/>
  <c r="AC42" i="16"/>
  <c r="AB42" i="16"/>
  <c r="AA42" i="16"/>
  <c r="Z42" i="16"/>
  <c r="Y42" i="16"/>
  <c r="X42" i="16"/>
  <c r="W42" i="16"/>
  <c r="V42" i="16"/>
  <c r="U42" i="16"/>
  <c r="T42" i="16"/>
  <c r="S42" i="16"/>
  <c r="R42" i="16"/>
  <c r="Q42" i="16"/>
  <c r="P42" i="16"/>
  <c r="O42" i="16"/>
  <c r="N42" i="16"/>
  <c r="M42" i="16"/>
  <c r="L42" i="16"/>
  <c r="K42" i="16"/>
  <c r="J42" i="16"/>
  <c r="I42" i="16"/>
  <c r="H42" i="16"/>
  <c r="G42" i="16"/>
  <c r="F42" i="16"/>
  <c r="E42" i="16"/>
  <c r="D42" i="16"/>
  <c r="C42" i="16"/>
  <c r="B42" i="16"/>
  <c r="HN41" i="16"/>
  <c r="HP41" i="16" s="1"/>
  <c r="HM41" i="16"/>
  <c r="FK41" i="16"/>
  <c r="FJ41" i="16"/>
  <c r="FJ44" i="16" s="1"/>
  <c r="FI41" i="16"/>
  <c r="FH41" i="16"/>
  <c r="FG41" i="16"/>
  <c r="FF41" i="16"/>
  <c r="FE41" i="16"/>
  <c r="FD41" i="16"/>
  <c r="FC41" i="16"/>
  <c r="FC44" i="16" s="1"/>
  <c r="FB41" i="16"/>
  <c r="FA41" i="16"/>
  <c r="EZ41" i="16"/>
  <c r="EY41" i="16"/>
  <c r="EX41" i="16"/>
  <c r="EW41" i="16"/>
  <c r="EV41" i="16"/>
  <c r="EU41" i="16"/>
  <c r="ET41" i="16"/>
  <c r="ES41" i="16"/>
  <c r="ER41" i="16"/>
  <c r="EQ41" i="16"/>
  <c r="EP41" i="16"/>
  <c r="EO41" i="16"/>
  <c r="EN41" i="16"/>
  <c r="EM41" i="16"/>
  <c r="EL41" i="16"/>
  <c r="EK41" i="16"/>
  <c r="EJ41" i="16"/>
  <c r="EI41" i="16"/>
  <c r="EH41" i="16"/>
  <c r="EG41" i="16"/>
  <c r="EF41" i="16"/>
  <c r="EE41" i="16"/>
  <c r="ED41" i="16"/>
  <c r="EC41" i="16"/>
  <c r="EB41" i="16"/>
  <c r="EA41" i="16"/>
  <c r="DZ41" i="16"/>
  <c r="DY41" i="16"/>
  <c r="DX41" i="16"/>
  <c r="DW41" i="16"/>
  <c r="DV41" i="16"/>
  <c r="DU41" i="16"/>
  <c r="DT41" i="16"/>
  <c r="DS41" i="16"/>
  <c r="DR41" i="16"/>
  <c r="DQ41" i="16"/>
  <c r="DP41" i="16"/>
  <c r="DO41" i="16"/>
  <c r="DN41" i="16"/>
  <c r="DM41" i="16"/>
  <c r="DL41" i="16"/>
  <c r="DK41" i="16"/>
  <c r="DJ41" i="16"/>
  <c r="DI41" i="16"/>
  <c r="DH41" i="16"/>
  <c r="DG41" i="16"/>
  <c r="DF41" i="16"/>
  <c r="DE41" i="16"/>
  <c r="DD41" i="16"/>
  <c r="DC41" i="16"/>
  <c r="DB41" i="16"/>
  <c r="DA41" i="16"/>
  <c r="CZ41" i="16"/>
  <c r="CY41" i="16"/>
  <c r="CX41" i="16"/>
  <c r="CW41" i="16"/>
  <c r="CV41" i="16"/>
  <c r="CU41" i="16"/>
  <c r="CT41" i="16"/>
  <c r="CS41" i="16"/>
  <c r="CR41" i="16"/>
  <c r="CQ41" i="16"/>
  <c r="CP41" i="16"/>
  <c r="CO41" i="16"/>
  <c r="CN41" i="16"/>
  <c r="CM41" i="16"/>
  <c r="CL41" i="16"/>
  <c r="CK41" i="16"/>
  <c r="CJ41" i="16"/>
  <c r="CI41" i="16"/>
  <c r="CH41" i="16"/>
  <c r="CG41" i="16"/>
  <c r="CF41" i="16"/>
  <c r="CE41" i="16"/>
  <c r="CD41" i="16"/>
  <c r="CC41" i="16"/>
  <c r="CB41" i="16"/>
  <c r="CA41" i="16"/>
  <c r="BZ41" i="16"/>
  <c r="BY41" i="16"/>
  <c r="BX41" i="16"/>
  <c r="BW41" i="16"/>
  <c r="BV41" i="16"/>
  <c r="BU41" i="16"/>
  <c r="BT41" i="16"/>
  <c r="BS41" i="16"/>
  <c r="BR41" i="16"/>
  <c r="BQ41" i="16"/>
  <c r="BP41" i="16"/>
  <c r="BO41" i="16"/>
  <c r="BN41" i="16"/>
  <c r="BM41" i="16"/>
  <c r="BL41" i="16"/>
  <c r="BK41" i="16"/>
  <c r="BJ41" i="16"/>
  <c r="BI41" i="16"/>
  <c r="BH41" i="16"/>
  <c r="BG41" i="16"/>
  <c r="BF41" i="16"/>
  <c r="BE41" i="16"/>
  <c r="BD41" i="16"/>
  <c r="BC41" i="16"/>
  <c r="BB41" i="16"/>
  <c r="BA41" i="16"/>
  <c r="AZ41" i="16"/>
  <c r="AY41" i="16"/>
  <c r="AX41" i="16"/>
  <c r="AW41" i="16"/>
  <c r="AV41" i="16"/>
  <c r="AU41" i="16"/>
  <c r="AT41" i="16"/>
  <c r="AS41" i="16"/>
  <c r="AR41" i="16"/>
  <c r="AQ41" i="16"/>
  <c r="AP41" i="16"/>
  <c r="AO41" i="16"/>
  <c r="AN41" i="16"/>
  <c r="AM41" i="16"/>
  <c r="AL41" i="16"/>
  <c r="AK41" i="16"/>
  <c r="AJ41" i="16"/>
  <c r="AI41" i="16"/>
  <c r="AH41" i="16"/>
  <c r="AG41" i="16"/>
  <c r="AF41" i="16"/>
  <c r="AE41" i="16"/>
  <c r="AD41" i="16"/>
  <c r="AC41" i="16"/>
  <c r="AB41" i="16"/>
  <c r="AA41" i="16"/>
  <c r="Z41" i="16"/>
  <c r="Y41" i="16"/>
  <c r="X41" i="16"/>
  <c r="W41" i="16"/>
  <c r="V41" i="16"/>
  <c r="U41" i="16"/>
  <c r="T41" i="16"/>
  <c r="S41" i="16"/>
  <c r="R41" i="16"/>
  <c r="Q41" i="16"/>
  <c r="P41" i="16"/>
  <c r="O41" i="16"/>
  <c r="N41" i="16"/>
  <c r="M41" i="16"/>
  <c r="L41" i="16"/>
  <c r="K41" i="16"/>
  <c r="J41" i="16"/>
  <c r="I41" i="16"/>
  <c r="H41" i="16"/>
  <c r="G41" i="16"/>
  <c r="F41" i="16"/>
  <c r="E41" i="16"/>
  <c r="D41" i="16"/>
  <c r="C41" i="16"/>
  <c r="B41" i="16"/>
  <c r="HN40" i="16"/>
  <c r="HM40" i="16"/>
  <c r="HN39" i="16"/>
  <c r="HP39" i="16" s="1"/>
  <c r="HM39" i="16"/>
  <c r="FK39" i="16"/>
  <c r="FJ39" i="16"/>
  <c r="FI39" i="16"/>
  <c r="FH39" i="16"/>
  <c r="FG39" i="16"/>
  <c r="FF39" i="16"/>
  <c r="FE39" i="16"/>
  <c r="FD39" i="16"/>
  <c r="FC39" i="16"/>
  <c r="FB39" i="16"/>
  <c r="FA39" i="16"/>
  <c r="EZ39" i="16"/>
  <c r="EY39" i="16"/>
  <c r="EX39" i="16"/>
  <c r="EW39" i="16"/>
  <c r="EV39" i="16"/>
  <c r="EU39" i="16"/>
  <c r="ET39" i="16"/>
  <c r="ES39" i="16"/>
  <c r="ER39" i="16"/>
  <c r="EQ39" i="16"/>
  <c r="EP39" i="16"/>
  <c r="EO39" i="16"/>
  <c r="EN39" i="16"/>
  <c r="EM39" i="16"/>
  <c r="EL39" i="16"/>
  <c r="EK39" i="16"/>
  <c r="EJ39" i="16"/>
  <c r="EI39" i="16"/>
  <c r="EH39" i="16"/>
  <c r="EG39" i="16"/>
  <c r="EF39" i="16"/>
  <c r="EE39" i="16"/>
  <c r="ED39" i="16"/>
  <c r="EC39" i="16"/>
  <c r="EB39" i="16"/>
  <c r="EA39" i="16"/>
  <c r="DZ39" i="16"/>
  <c r="DY39" i="16"/>
  <c r="DX39" i="16"/>
  <c r="DW39" i="16"/>
  <c r="DV39" i="16"/>
  <c r="DU39" i="16"/>
  <c r="DT39" i="16"/>
  <c r="DS39" i="16"/>
  <c r="DR39" i="16"/>
  <c r="DQ39" i="16"/>
  <c r="DP39" i="16"/>
  <c r="DO39" i="16"/>
  <c r="DN39" i="16"/>
  <c r="DM39" i="16"/>
  <c r="DL39" i="16"/>
  <c r="DK39" i="16"/>
  <c r="DJ39" i="16"/>
  <c r="DI39" i="16"/>
  <c r="DH39" i="16"/>
  <c r="DG39" i="16"/>
  <c r="DF39" i="16"/>
  <c r="DE39" i="16"/>
  <c r="DD39" i="16"/>
  <c r="DC39" i="16"/>
  <c r="DB39" i="16"/>
  <c r="DA39" i="16"/>
  <c r="CZ39" i="16"/>
  <c r="CY39" i="16"/>
  <c r="CX39" i="16"/>
  <c r="CW39" i="16"/>
  <c r="CV39" i="16"/>
  <c r="CU39" i="16"/>
  <c r="CT39" i="16"/>
  <c r="CS39" i="16"/>
  <c r="CR39" i="16"/>
  <c r="CQ39" i="16"/>
  <c r="CP39" i="16"/>
  <c r="CO39" i="16"/>
  <c r="CN39" i="16"/>
  <c r="CM39" i="16"/>
  <c r="CL39" i="16"/>
  <c r="CK39" i="16"/>
  <c r="CJ39" i="16"/>
  <c r="CI39" i="16"/>
  <c r="CH39" i="16"/>
  <c r="CG39" i="16"/>
  <c r="CF39" i="16"/>
  <c r="CE39" i="16"/>
  <c r="CD39" i="16"/>
  <c r="CC39" i="16"/>
  <c r="CB39" i="16"/>
  <c r="CA39" i="16"/>
  <c r="BZ39" i="16"/>
  <c r="BY39" i="16"/>
  <c r="BX39" i="16"/>
  <c r="BW39" i="16"/>
  <c r="BV39" i="16"/>
  <c r="BU39" i="16"/>
  <c r="BT39" i="16"/>
  <c r="BS39" i="16"/>
  <c r="BR39" i="16"/>
  <c r="BQ39" i="16"/>
  <c r="BP39" i="16"/>
  <c r="BO39" i="16"/>
  <c r="BN39" i="16"/>
  <c r="BM39" i="16"/>
  <c r="BL39" i="16"/>
  <c r="BK39" i="16"/>
  <c r="BJ39" i="16"/>
  <c r="BI39" i="16"/>
  <c r="BH39" i="16"/>
  <c r="BG39" i="16"/>
  <c r="BF39" i="16"/>
  <c r="BE39" i="16"/>
  <c r="BD39" i="16"/>
  <c r="BC39" i="16"/>
  <c r="BB39" i="16"/>
  <c r="BA39" i="16"/>
  <c r="AZ39" i="16"/>
  <c r="AY39" i="16"/>
  <c r="AX39" i="16"/>
  <c r="AW39" i="16"/>
  <c r="AV39" i="16"/>
  <c r="AU39" i="16"/>
  <c r="AT39" i="16"/>
  <c r="AS39" i="16"/>
  <c r="AR39" i="16"/>
  <c r="AQ39" i="16"/>
  <c r="AP39" i="16"/>
  <c r="AO39" i="16"/>
  <c r="AN39" i="16"/>
  <c r="AM39" i="16"/>
  <c r="AL39" i="16"/>
  <c r="AK39" i="16"/>
  <c r="AJ39" i="16"/>
  <c r="AI39" i="16"/>
  <c r="AH39" i="16"/>
  <c r="AG39" i="16"/>
  <c r="AF39" i="16"/>
  <c r="AE39" i="16"/>
  <c r="AD39" i="16"/>
  <c r="AC39" i="16"/>
  <c r="AB39" i="16"/>
  <c r="AA39" i="16"/>
  <c r="Z39" i="16"/>
  <c r="Y39" i="16"/>
  <c r="X39" i="16"/>
  <c r="W39" i="16"/>
  <c r="V39" i="16"/>
  <c r="U39" i="16"/>
  <c r="T39" i="16"/>
  <c r="S39" i="16"/>
  <c r="R39" i="16"/>
  <c r="Q39" i="16"/>
  <c r="P39" i="16"/>
  <c r="O39" i="16"/>
  <c r="N39" i="16"/>
  <c r="M39" i="16"/>
  <c r="L39" i="16"/>
  <c r="K39" i="16"/>
  <c r="J39" i="16"/>
  <c r="I39" i="16"/>
  <c r="H39" i="16"/>
  <c r="G39" i="16"/>
  <c r="F39" i="16"/>
  <c r="E39" i="16"/>
  <c r="D39" i="16"/>
  <c r="C39" i="16"/>
  <c r="B39" i="16"/>
  <c r="HN38" i="16"/>
  <c r="HM38" i="16"/>
  <c r="FK38" i="16"/>
  <c r="FJ38" i="16"/>
  <c r="FI38" i="16"/>
  <c r="FH38" i="16"/>
  <c r="FG38" i="16"/>
  <c r="FF38" i="16"/>
  <c r="FE38" i="16"/>
  <c r="FD38" i="16"/>
  <c r="FC38" i="16"/>
  <c r="FB38" i="16"/>
  <c r="FA38" i="16"/>
  <c r="EZ38" i="16"/>
  <c r="EY38" i="16"/>
  <c r="EX38" i="16"/>
  <c r="EW38" i="16"/>
  <c r="EV38" i="16"/>
  <c r="EU38" i="16"/>
  <c r="ET38" i="16"/>
  <c r="ES38" i="16"/>
  <c r="ER38" i="16"/>
  <c r="EQ38" i="16"/>
  <c r="EP38" i="16"/>
  <c r="EO38" i="16"/>
  <c r="EN38" i="16"/>
  <c r="EM38" i="16"/>
  <c r="EL38" i="16"/>
  <c r="EK38" i="16"/>
  <c r="EJ38" i="16"/>
  <c r="EI38" i="16"/>
  <c r="EH38" i="16"/>
  <c r="EG38" i="16"/>
  <c r="EF38" i="16"/>
  <c r="EE38" i="16"/>
  <c r="ED38" i="16"/>
  <c r="EC38" i="16"/>
  <c r="EB38" i="16"/>
  <c r="EA38" i="16"/>
  <c r="DZ38" i="16"/>
  <c r="DY38" i="16"/>
  <c r="DX38" i="16"/>
  <c r="DW38" i="16"/>
  <c r="DV38" i="16"/>
  <c r="DU38" i="16"/>
  <c r="DT38" i="16"/>
  <c r="DS38" i="16"/>
  <c r="DR38" i="16"/>
  <c r="DQ38" i="16"/>
  <c r="DP38" i="16"/>
  <c r="DO38" i="16"/>
  <c r="DN38" i="16"/>
  <c r="DM38" i="16"/>
  <c r="DL38" i="16"/>
  <c r="DK38" i="16"/>
  <c r="DJ38" i="16"/>
  <c r="DI38" i="16"/>
  <c r="DH38" i="16"/>
  <c r="DG38" i="16"/>
  <c r="DF38" i="16"/>
  <c r="DE38" i="16"/>
  <c r="DD38" i="16"/>
  <c r="DC38" i="16"/>
  <c r="DB38" i="16"/>
  <c r="DA38" i="16"/>
  <c r="CZ38" i="16"/>
  <c r="CY38" i="16"/>
  <c r="CX38" i="16"/>
  <c r="CW38" i="16"/>
  <c r="CV38" i="16"/>
  <c r="CU38" i="16"/>
  <c r="CT38" i="16"/>
  <c r="CS38" i="16"/>
  <c r="CR38" i="16"/>
  <c r="CQ38" i="16"/>
  <c r="CP38" i="16"/>
  <c r="CO38" i="16"/>
  <c r="CN38" i="16"/>
  <c r="CM38" i="16"/>
  <c r="CL38" i="16"/>
  <c r="CK38" i="16"/>
  <c r="CJ38" i="16"/>
  <c r="CI38" i="16"/>
  <c r="CH38" i="16"/>
  <c r="CG38" i="16"/>
  <c r="CF38" i="16"/>
  <c r="CE38" i="16"/>
  <c r="CD38" i="16"/>
  <c r="CC38" i="16"/>
  <c r="CB38" i="16"/>
  <c r="CA38" i="16"/>
  <c r="BZ38" i="16"/>
  <c r="BY38" i="16"/>
  <c r="BX38" i="16"/>
  <c r="BW38" i="16"/>
  <c r="BV38" i="16"/>
  <c r="BU38" i="16"/>
  <c r="BT38" i="16"/>
  <c r="BS38" i="16"/>
  <c r="BR38" i="16"/>
  <c r="BQ38" i="16"/>
  <c r="BP38" i="16"/>
  <c r="BO38" i="16"/>
  <c r="BN38" i="16"/>
  <c r="BM38" i="16"/>
  <c r="BL38" i="16"/>
  <c r="BK38" i="16"/>
  <c r="BJ38" i="16"/>
  <c r="BI38" i="16"/>
  <c r="BH38" i="16"/>
  <c r="BG38" i="16"/>
  <c r="BF38" i="16"/>
  <c r="BE38" i="16"/>
  <c r="BD38" i="16"/>
  <c r="BC38" i="16"/>
  <c r="BB38" i="16"/>
  <c r="BA38" i="16"/>
  <c r="AZ38" i="16"/>
  <c r="AY38" i="16"/>
  <c r="AX38" i="16"/>
  <c r="AW38" i="16"/>
  <c r="AV38" i="16"/>
  <c r="AU38" i="16"/>
  <c r="AT38" i="16"/>
  <c r="AS38" i="16"/>
  <c r="AR38" i="16"/>
  <c r="AQ38" i="16"/>
  <c r="AP38" i="16"/>
  <c r="AO38" i="16"/>
  <c r="AN38" i="16"/>
  <c r="AM38" i="16"/>
  <c r="AL38" i="16"/>
  <c r="AK38" i="16"/>
  <c r="AJ38" i="16"/>
  <c r="AI38" i="16"/>
  <c r="AH38" i="16"/>
  <c r="AG38" i="16"/>
  <c r="AF38" i="16"/>
  <c r="AE38" i="16"/>
  <c r="AD38" i="16"/>
  <c r="AC38" i="16"/>
  <c r="AB38" i="16"/>
  <c r="AA38" i="16"/>
  <c r="Z38" i="16"/>
  <c r="Y38" i="16"/>
  <c r="X38" i="16"/>
  <c r="W38" i="16"/>
  <c r="V38" i="16"/>
  <c r="U38" i="16"/>
  <c r="T38" i="16"/>
  <c r="S38" i="16"/>
  <c r="R38" i="16"/>
  <c r="Q38" i="16"/>
  <c r="P38" i="16"/>
  <c r="O38" i="16"/>
  <c r="N38" i="16"/>
  <c r="M38" i="16"/>
  <c r="L38" i="16"/>
  <c r="K38" i="16"/>
  <c r="J38" i="16"/>
  <c r="I38" i="16"/>
  <c r="H38" i="16"/>
  <c r="G38" i="16"/>
  <c r="F38" i="16"/>
  <c r="E38" i="16"/>
  <c r="D38" i="16"/>
  <c r="C38" i="16"/>
  <c r="B38" i="16"/>
  <c r="HN37" i="16"/>
  <c r="HP37" i="16" s="1"/>
  <c r="HM37" i="16"/>
  <c r="FK37" i="16"/>
  <c r="FJ37" i="16"/>
  <c r="FI37" i="16"/>
  <c r="FH37" i="16"/>
  <c r="FG37" i="16"/>
  <c r="FF37" i="16"/>
  <c r="FE37" i="16"/>
  <c r="FD37" i="16"/>
  <c r="FC37" i="16"/>
  <c r="FB37" i="16"/>
  <c r="FA37" i="16"/>
  <c r="EZ37" i="16"/>
  <c r="EY37" i="16"/>
  <c r="EX37" i="16"/>
  <c r="EW37" i="16"/>
  <c r="EV37" i="16"/>
  <c r="EU37" i="16"/>
  <c r="ET37" i="16"/>
  <c r="ES37" i="16"/>
  <c r="ER37" i="16"/>
  <c r="EQ37" i="16"/>
  <c r="EP37" i="16"/>
  <c r="EO37" i="16"/>
  <c r="EN37" i="16"/>
  <c r="EM37" i="16"/>
  <c r="EL37" i="16"/>
  <c r="EK37" i="16"/>
  <c r="EJ37" i="16"/>
  <c r="EI37" i="16"/>
  <c r="EH37" i="16"/>
  <c r="EG37" i="16"/>
  <c r="EF37" i="16"/>
  <c r="EE37" i="16"/>
  <c r="ED37" i="16"/>
  <c r="EC37" i="16"/>
  <c r="EB37" i="16"/>
  <c r="EA37" i="16"/>
  <c r="DZ37" i="16"/>
  <c r="DY37" i="16"/>
  <c r="DX37" i="16"/>
  <c r="DW37" i="16"/>
  <c r="DV37" i="16"/>
  <c r="DU37" i="16"/>
  <c r="DT37" i="16"/>
  <c r="DS37" i="16"/>
  <c r="DR37" i="16"/>
  <c r="DQ37" i="16"/>
  <c r="DP37" i="16"/>
  <c r="DO37" i="16"/>
  <c r="DN37" i="16"/>
  <c r="DM37" i="16"/>
  <c r="DL37" i="16"/>
  <c r="DK37" i="16"/>
  <c r="DJ37" i="16"/>
  <c r="DI37" i="16"/>
  <c r="DH37" i="16"/>
  <c r="DG37" i="16"/>
  <c r="DF37" i="16"/>
  <c r="DE37" i="16"/>
  <c r="DD37" i="16"/>
  <c r="DC37" i="16"/>
  <c r="DB37" i="16"/>
  <c r="DA37" i="16"/>
  <c r="CZ37" i="16"/>
  <c r="CY37" i="16"/>
  <c r="CX37" i="16"/>
  <c r="CW37" i="16"/>
  <c r="CV37" i="16"/>
  <c r="CU37" i="16"/>
  <c r="CT37" i="16"/>
  <c r="CS37" i="16"/>
  <c r="CR37" i="16"/>
  <c r="CQ37" i="16"/>
  <c r="CP37" i="16"/>
  <c r="CO37" i="16"/>
  <c r="CN37" i="16"/>
  <c r="CM37" i="16"/>
  <c r="CL37" i="16"/>
  <c r="CK37" i="16"/>
  <c r="CJ37" i="16"/>
  <c r="CI37" i="16"/>
  <c r="CH37" i="16"/>
  <c r="CG37" i="16"/>
  <c r="CF37" i="16"/>
  <c r="CE37" i="16"/>
  <c r="CD37" i="16"/>
  <c r="CC37" i="16"/>
  <c r="CB37" i="16"/>
  <c r="CA37" i="16"/>
  <c r="BZ37" i="16"/>
  <c r="BY37" i="16"/>
  <c r="BX37" i="16"/>
  <c r="BW37" i="16"/>
  <c r="BV37" i="16"/>
  <c r="BU37" i="16"/>
  <c r="BT37" i="16"/>
  <c r="BS37" i="16"/>
  <c r="BR37" i="16"/>
  <c r="BQ37" i="16"/>
  <c r="BP37" i="16"/>
  <c r="BO37" i="16"/>
  <c r="BN37" i="16"/>
  <c r="BM37" i="16"/>
  <c r="BL37" i="16"/>
  <c r="BK37" i="16"/>
  <c r="BJ37" i="16"/>
  <c r="BI37" i="16"/>
  <c r="BH37" i="16"/>
  <c r="BG37" i="16"/>
  <c r="BF37" i="16"/>
  <c r="BE37" i="16"/>
  <c r="BD37" i="16"/>
  <c r="BC37" i="16"/>
  <c r="BB37" i="16"/>
  <c r="BA37" i="16"/>
  <c r="AZ37" i="16"/>
  <c r="AY37" i="16"/>
  <c r="AX37" i="16"/>
  <c r="AW37" i="16"/>
  <c r="AV37" i="16"/>
  <c r="AU37" i="16"/>
  <c r="AT37" i="16"/>
  <c r="AS37" i="16"/>
  <c r="AR37" i="16"/>
  <c r="AQ37" i="16"/>
  <c r="AP37" i="16"/>
  <c r="AO37" i="16"/>
  <c r="AN37" i="16"/>
  <c r="AM37" i="16"/>
  <c r="AL37" i="16"/>
  <c r="AK37" i="16"/>
  <c r="AJ37" i="16"/>
  <c r="AI37" i="16"/>
  <c r="AH37" i="16"/>
  <c r="AG37" i="16"/>
  <c r="AF37" i="16"/>
  <c r="AE37" i="16"/>
  <c r="AD37" i="16"/>
  <c r="AC37" i="16"/>
  <c r="AB37" i="16"/>
  <c r="AA37" i="16"/>
  <c r="Z37" i="16"/>
  <c r="Y37" i="16"/>
  <c r="X37" i="16"/>
  <c r="W37" i="16"/>
  <c r="V37" i="16"/>
  <c r="U37" i="16"/>
  <c r="T37" i="16"/>
  <c r="S37" i="16"/>
  <c r="R37" i="16"/>
  <c r="Q37" i="16"/>
  <c r="P37" i="16"/>
  <c r="O37" i="16"/>
  <c r="N37" i="16"/>
  <c r="M37" i="16"/>
  <c r="L37" i="16"/>
  <c r="K37" i="16"/>
  <c r="J37" i="16"/>
  <c r="I37" i="16"/>
  <c r="H37" i="16"/>
  <c r="G37" i="16"/>
  <c r="F37" i="16"/>
  <c r="E37" i="16"/>
  <c r="D37" i="16"/>
  <c r="C37" i="16"/>
  <c r="B37" i="16"/>
  <c r="HN36" i="16"/>
  <c r="HM36" i="16"/>
  <c r="FK36" i="16"/>
  <c r="FJ36" i="16"/>
  <c r="FI36" i="16"/>
  <c r="FH36" i="16"/>
  <c r="FG36" i="16"/>
  <c r="FF36" i="16"/>
  <c r="FE36" i="16"/>
  <c r="FD36" i="16"/>
  <c r="FC36" i="16"/>
  <c r="FB36" i="16"/>
  <c r="FA36" i="16"/>
  <c r="EZ36" i="16"/>
  <c r="EY36" i="16"/>
  <c r="EX36" i="16"/>
  <c r="EW36" i="16"/>
  <c r="EV36" i="16"/>
  <c r="EU36" i="16"/>
  <c r="ET36" i="16"/>
  <c r="ES36" i="16"/>
  <c r="ER36" i="16"/>
  <c r="EQ36" i="16"/>
  <c r="EP36" i="16"/>
  <c r="EO36" i="16"/>
  <c r="EN36" i="16"/>
  <c r="EM36" i="16"/>
  <c r="EL36" i="16"/>
  <c r="EK36" i="16"/>
  <c r="EJ36" i="16"/>
  <c r="EI36" i="16"/>
  <c r="EH36" i="16"/>
  <c r="EG36" i="16"/>
  <c r="EF36" i="16"/>
  <c r="EE36" i="16"/>
  <c r="ED36" i="16"/>
  <c r="EC36" i="16"/>
  <c r="EB36" i="16"/>
  <c r="EA36" i="16"/>
  <c r="DZ36" i="16"/>
  <c r="DY36" i="16"/>
  <c r="DX36" i="16"/>
  <c r="DW36" i="16"/>
  <c r="DV36" i="16"/>
  <c r="DU36" i="16"/>
  <c r="DT36" i="16"/>
  <c r="DS36" i="16"/>
  <c r="DR36" i="16"/>
  <c r="DQ36" i="16"/>
  <c r="DP36" i="16"/>
  <c r="DO36" i="16"/>
  <c r="DN36" i="16"/>
  <c r="DM36" i="16"/>
  <c r="DL36" i="16"/>
  <c r="DK36" i="16"/>
  <c r="DJ36" i="16"/>
  <c r="DI36" i="16"/>
  <c r="DH36" i="16"/>
  <c r="DG36" i="16"/>
  <c r="DF36" i="16"/>
  <c r="DE36" i="16"/>
  <c r="DD36" i="16"/>
  <c r="DC36" i="16"/>
  <c r="DB36" i="16"/>
  <c r="DA36" i="16"/>
  <c r="CZ36" i="16"/>
  <c r="CY36" i="16"/>
  <c r="CX36" i="16"/>
  <c r="CW36" i="16"/>
  <c r="CV36" i="16"/>
  <c r="CU36" i="16"/>
  <c r="CT36" i="16"/>
  <c r="CS36" i="16"/>
  <c r="CR36" i="16"/>
  <c r="CQ36" i="16"/>
  <c r="CP36" i="16"/>
  <c r="CO36" i="16"/>
  <c r="CN36" i="16"/>
  <c r="CM36" i="16"/>
  <c r="CL36" i="16"/>
  <c r="CK36" i="16"/>
  <c r="CJ36" i="16"/>
  <c r="CI36" i="16"/>
  <c r="CH36" i="16"/>
  <c r="CG36" i="16"/>
  <c r="CF36" i="16"/>
  <c r="CE36" i="16"/>
  <c r="CD36" i="16"/>
  <c r="CC36" i="16"/>
  <c r="CB36" i="16"/>
  <c r="CA36" i="16"/>
  <c r="BZ36" i="16"/>
  <c r="BY36" i="16"/>
  <c r="BX36" i="16"/>
  <c r="BW36" i="16"/>
  <c r="BV36" i="16"/>
  <c r="BU36" i="16"/>
  <c r="BT36" i="16"/>
  <c r="BS36" i="16"/>
  <c r="BR36" i="16"/>
  <c r="BQ36" i="16"/>
  <c r="BP36" i="16"/>
  <c r="BO36" i="16"/>
  <c r="BN36" i="16"/>
  <c r="BM36" i="16"/>
  <c r="BL36" i="16"/>
  <c r="BK36" i="16"/>
  <c r="BJ36" i="16"/>
  <c r="BI36" i="16"/>
  <c r="BH36" i="16"/>
  <c r="BG36" i="16"/>
  <c r="BF36" i="16"/>
  <c r="BE36" i="16"/>
  <c r="BD36" i="16"/>
  <c r="BC36" i="16"/>
  <c r="BB36" i="16"/>
  <c r="BA36" i="16"/>
  <c r="AZ36" i="16"/>
  <c r="AY36" i="16"/>
  <c r="AX36" i="16"/>
  <c r="AW36" i="16"/>
  <c r="AV36" i="16"/>
  <c r="AU36" i="16"/>
  <c r="AT36" i="16"/>
  <c r="AS36" i="16"/>
  <c r="AR36" i="16"/>
  <c r="AQ36" i="16"/>
  <c r="AP36" i="16"/>
  <c r="AO36" i="16"/>
  <c r="AN36" i="16"/>
  <c r="AM36" i="16"/>
  <c r="AL36" i="16"/>
  <c r="AK36" i="16"/>
  <c r="AJ36" i="16"/>
  <c r="AI36" i="16"/>
  <c r="AH36" i="16"/>
  <c r="AG36" i="16"/>
  <c r="AF36" i="16"/>
  <c r="AE36" i="16"/>
  <c r="AD36" i="16"/>
  <c r="AC36" i="16"/>
  <c r="AB36" i="16"/>
  <c r="AA36" i="16"/>
  <c r="Z36" i="16"/>
  <c r="Y36" i="16"/>
  <c r="X36" i="16"/>
  <c r="W36" i="16"/>
  <c r="V36" i="16"/>
  <c r="U36" i="16"/>
  <c r="T36" i="16"/>
  <c r="S36" i="16"/>
  <c r="R36" i="16"/>
  <c r="Q36" i="16"/>
  <c r="P36" i="16"/>
  <c r="O36" i="16"/>
  <c r="N36" i="16"/>
  <c r="M36" i="16"/>
  <c r="L36" i="16"/>
  <c r="K36" i="16"/>
  <c r="J36" i="16"/>
  <c r="I36" i="16"/>
  <c r="H36" i="16"/>
  <c r="G36" i="16"/>
  <c r="F36" i="16"/>
  <c r="E36" i="16"/>
  <c r="D36" i="16"/>
  <c r="C36" i="16"/>
  <c r="B36" i="16"/>
  <c r="HN35" i="16"/>
  <c r="HP35" i="16" s="1"/>
  <c r="HM35" i="16"/>
  <c r="FK35" i="16"/>
  <c r="FJ35" i="16"/>
  <c r="FI35" i="16"/>
  <c r="FH35" i="16"/>
  <c r="FG35" i="16"/>
  <c r="FF35" i="16"/>
  <c r="FE35" i="16"/>
  <c r="FD35" i="16"/>
  <c r="FC35" i="16"/>
  <c r="FB35" i="16"/>
  <c r="FA35" i="16"/>
  <c r="EZ35" i="16"/>
  <c r="EY35" i="16"/>
  <c r="EX35" i="16"/>
  <c r="EW35" i="16"/>
  <c r="EV35" i="16"/>
  <c r="EU35" i="16"/>
  <c r="ET35" i="16"/>
  <c r="ES35" i="16"/>
  <c r="ER35" i="16"/>
  <c r="EQ35" i="16"/>
  <c r="EP35" i="16"/>
  <c r="EO35" i="16"/>
  <c r="EN35" i="16"/>
  <c r="EM35" i="16"/>
  <c r="EL35" i="16"/>
  <c r="EK35" i="16"/>
  <c r="EJ35" i="16"/>
  <c r="EI35" i="16"/>
  <c r="EH35" i="16"/>
  <c r="EG35" i="16"/>
  <c r="EF35" i="16"/>
  <c r="EE35" i="16"/>
  <c r="ED35" i="16"/>
  <c r="EC35" i="16"/>
  <c r="EB35" i="16"/>
  <c r="EA35" i="16"/>
  <c r="DZ35" i="16"/>
  <c r="DY35" i="16"/>
  <c r="DX35" i="16"/>
  <c r="DW35" i="16"/>
  <c r="DV35" i="16"/>
  <c r="DU35" i="16"/>
  <c r="DT35" i="16"/>
  <c r="DS35" i="16"/>
  <c r="DR35" i="16"/>
  <c r="DQ35" i="16"/>
  <c r="DP35" i="16"/>
  <c r="DO35" i="16"/>
  <c r="DN35" i="16"/>
  <c r="DM35" i="16"/>
  <c r="DL35" i="16"/>
  <c r="DK35" i="16"/>
  <c r="DJ35" i="16"/>
  <c r="DI35" i="16"/>
  <c r="DH35" i="16"/>
  <c r="DG35" i="16"/>
  <c r="DF35" i="16"/>
  <c r="DE35" i="16"/>
  <c r="DD35" i="16"/>
  <c r="DC35" i="16"/>
  <c r="DB35" i="16"/>
  <c r="DA35" i="16"/>
  <c r="CZ35" i="16"/>
  <c r="CY35" i="16"/>
  <c r="CX35" i="16"/>
  <c r="CW35" i="16"/>
  <c r="CV35" i="16"/>
  <c r="CU35" i="16"/>
  <c r="CT35" i="16"/>
  <c r="CS35" i="16"/>
  <c r="CR35" i="16"/>
  <c r="CQ35" i="16"/>
  <c r="CP35" i="16"/>
  <c r="CO35" i="16"/>
  <c r="CN35" i="16"/>
  <c r="CM35" i="16"/>
  <c r="CL35" i="16"/>
  <c r="CK35" i="16"/>
  <c r="CJ35" i="16"/>
  <c r="CI35" i="16"/>
  <c r="CH35" i="16"/>
  <c r="CG35" i="16"/>
  <c r="CF35" i="16"/>
  <c r="CE35" i="16"/>
  <c r="CD35" i="16"/>
  <c r="CC35" i="16"/>
  <c r="CB35" i="16"/>
  <c r="CA35" i="16"/>
  <c r="BZ35" i="16"/>
  <c r="BY35" i="16"/>
  <c r="BX35" i="16"/>
  <c r="BW35" i="16"/>
  <c r="BV35" i="16"/>
  <c r="BU35" i="16"/>
  <c r="BT35" i="16"/>
  <c r="BS35" i="16"/>
  <c r="BR35" i="16"/>
  <c r="BQ35" i="16"/>
  <c r="BP35" i="16"/>
  <c r="BO35" i="16"/>
  <c r="BN35" i="16"/>
  <c r="BM35" i="16"/>
  <c r="BL35" i="16"/>
  <c r="BK35" i="16"/>
  <c r="BJ35" i="16"/>
  <c r="BI35" i="16"/>
  <c r="BH35" i="16"/>
  <c r="BG35" i="16"/>
  <c r="BF35" i="16"/>
  <c r="BE35" i="16"/>
  <c r="BD35" i="16"/>
  <c r="BC35" i="16"/>
  <c r="BB35" i="16"/>
  <c r="BA35" i="16"/>
  <c r="AZ35" i="16"/>
  <c r="AY35" i="16"/>
  <c r="AX35" i="16"/>
  <c r="AW35" i="16"/>
  <c r="AV35" i="16"/>
  <c r="AU35" i="16"/>
  <c r="AT35" i="16"/>
  <c r="AS35" i="16"/>
  <c r="AR35" i="16"/>
  <c r="AQ35" i="16"/>
  <c r="AP35" i="16"/>
  <c r="AO35" i="16"/>
  <c r="AN35" i="16"/>
  <c r="AM35" i="16"/>
  <c r="AL35" i="16"/>
  <c r="AK35" i="16"/>
  <c r="AJ35" i="16"/>
  <c r="AI35" i="16"/>
  <c r="AH35" i="16"/>
  <c r="AG35" i="16"/>
  <c r="AF35" i="16"/>
  <c r="AE35" i="16"/>
  <c r="AD35" i="16"/>
  <c r="AC35" i="16"/>
  <c r="AB35" i="16"/>
  <c r="AA35" i="16"/>
  <c r="Z35" i="16"/>
  <c r="Y35" i="16"/>
  <c r="X35" i="16"/>
  <c r="W35" i="16"/>
  <c r="V35" i="16"/>
  <c r="U35" i="16"/>
  <c r="T35" i="16"/>
  <c r="S35" i="16"/>
  <c r="R35" i="16"/>
  <c r="Q35" i="16"/>
  <c r="P35" i="16"/>
  <c r="O35" i="16"/>
  <c r="N35" i="16"/>
  <c r="M35" i="16"/>
  <c r="L35" i="16"/>
  <c r="K35" i="16"/>
  <c r="J35" i="16"/>
  <c r="I35" i="16"/>
  <c r="H35" i="16"/>
  <c r="G35" i="16"/>
  <c r="F35" i="16"/>
  <c r="E35" i="16"/>
  <c r="D35" i="16"/>
  <c r="C35" i="16"/>
  <c r="B35" i="16"/>
  <c r="HN34" i="16"/>
  <c r="HM34" i="16"/>
  <c r="FK34" i="16"/>
  <c r="FJ34" i="16"/>
  <c r="FI34" i="16"/>
  <c r="FH34" i="16"/>
  <c r="FG34" i="16"/>
  <c r="FF34" i="16"/>
  <c r="FE34" i="16"/>
  <c r="FD34" i="16"/>
  <c r="FC34" i="16"/>
  <c r="FB34" i="16"/>
  <c r="FA34" i="16"/>
  <c r="EZ34" i="16"/>
  <c r="EY34" i="16"/>
  <c r="EX34" i="16"/>
  <c r="EW34" i="16"/>
  <c r="EV34" i="16"/>
  <c r="EU34" i="16"/>
  <c r="ET34" i="16"/>
  <c r="ES34" i="16"/>
  <c r="ER34" i="16"/>
  <c r="EQ34" i="16"/>
  <c r="EP34" i="16"/>
  <c r="EO34" i="16"/>
  <c r="EN34" i="16"/>
  <c r="EM34" i="16"/>
  <c r="EL34" i="16"/>
  <c r="EK34" i="16"/>
  <c r="EJ34" i="16"/>
  <c r="EI34" i="16"/>
  <c r="EH34" i="16"/>
  <c r="EG34" i="16"/>
  <c r="EF34" i="16"/>
  <c r="EE34" i="16"/>
  <c r="ED34" i="16"/>
  <c r="EC34" i="16"/>
  <c r="EB34" i="16"/>
  <c r="EA34" i="16"/>
  <c r="DZ34" i="16"/>
  <c r="DY34" i="16"/>
  <c r="DX34" i="16"/>
  <c r="DW34" i="16"/>
  <c r="DV34" i="16"/>
  <c r="DU34" i="16"/>
  <c r="DT34" i="16"/>
  <c r="DS34" i="16"/>
  <c r="DR34" i="16"/>
  <c r="DQ34" i="16"/>
  <c r="DP34" i="16"/>
  <c r="DO34" i="16"/>
  <c r="DN34" i="16"/>
  <c r="DM34" i="16"/>
  <c r="DL34" i="16"/>
  <c r="DK34" i="16"/>
  <c r="DJ34" i="16"/>
  <c r="DI34" i="16"/>
  <c r="DH34" i="16"/>
  <c r="DG34" i="16"/>
  <c r="DF34" i="16"/>
  <c r="DE34" i="16"/>
  <c r="DD34" i="16"/>
  <c r="DC34" i="16"/>
  <c r="DB34" i="16"/>
  <c r="DA34" i="16"/>
  <c r="CZ34" i="16"/>
  <c r="CY34" i="16"/>
  <c r="CX34" i="16"/>
  <c r="CW34" i="16"/>
  <c r="CV34" i="16"/>
  <c r="CU34" i="16"/>
  <c r="CT34" i="16"/>
  <c r="CS34" i="16"/>
  <c r="CR34" i="16"/>
  <c r="CQ34" i="16"/>
  <c r="CP34" i="16"/>
  <c r="CO34" i="16"/>
  <c r="CN34" i="16"/>
  <c r="CM34" i="16"/>
  <c r="CL34" i="16"/>
  <c r="CK34" i="16"/>
  <c r="CJ34" i="16"/>
  <c r="CI34" i="16"/>
  <c r="CH34" i="16"/>
  <c r="CG34" i="16"/>
  <c r="CF34" i="16"/>
  <c r="CE34" i="16"/>
  <c r="CD34" i="16"/>
  <c r="CC34" i="16"/>
  <c r="CB34" i="16"/>
  <c r="CA34" i="16"/>
  <c r="BZ34" i="16"/>
  <c r="BY34" i="16"/>
  <c r="BX34" i="16"/>
  <c r="BW34" i="16"/>
  <c r="BV34" i="16"/>
  <c r="BU34" i="16"/>
  <c r="BT34" i="16"/>
  <c r="BS34" i="16"/>
  <c r="BR34" i="16"/>
  <c r="BQ34" i="16"/>
  <c r="BP34" i="16"/>
  <c r="BO34" i="16"/>
  <c r="BN34" i="16"/>
  <c r="BM34" i="16"/>
  <c r="BL34" i="16"/>
  <c r="BK34" i="16"/>
  <c r="BJ34" i="16"/>
  <c r="BI34" i="16"/>
  <c r="BH34" i="16"/>
  <c r="BG34" i="16"/>
  <c r="BF34" i="16"/>
  <c r="BE34" i="16"/>
  <c r="BD34" i="16"/>
  <c r="BC34" i="16"/>
  <c r="BB34" i="16"/>
  <c r="BA34" i="16"/>
  <c r="AZ34" i="16"/>
  <c r="AY34" i="16"/>
  <c r="AX34" i="16"/>
  <c r="AW34" i="16"/>
  <c r="AV34" i="16"/>
  <c r="AU34" i="16"/>
  <c r="AT34" i="16"/>
  <c r="AS34" i="16"/>
  <c r="AR34" i="16"/>
  <c r="AQ34" i="16"/>
  <c r="AP34" i="16"/>
  <c r="AO34" i="16"/>
  <c r="AN34" i="16"/>
  <c r="AM34" i="16"/>
  <c r="AL34" i="16"/>
  <c r="AK34" i="16"/>
  <c r="AJ34" i="16"/>
  <c r="AI34" i="16"/>
  <c r="AH34" i="16"/>
  <c r="AG34" i="16"/>
  <c r="AF34" i="16"/>
  <c r="AE34" i="16"/>
  <c r="AD34" i="16"/>
  <c r="AC34" i="16"/>
  <c r="AB34" i="16"/>
  <c r="AA34" i="16"/>
  <c r="Z34" i="16"/>
  <c r="Y34" i="16"/>
  <c r="X34" i="16"/>
  <c r="W34" i="16"/>
  <c r="V34" i="16"/>
  <c r="U34" i="16"/>
  <c r="T34" i="16"/>
  <c r="S34" i="16"/>
  <c r="R34" i="16"/>
  <c r="Q34" i="16"/>
  <c r="P34" i="16"/>
  <c r="O34" i="16"/>
  <c r="N34" i="16"/>
  <c r="M34" i="16"/>
  <c r="L34" i="16"/>
  <c r="K34" i="16"/>
  <c r="J34" i="16"/>
  <c r="I34" i="16"/>
  <c r="H34" i="16"/>
  <c r="G34" i="16"/>
  <c r="F34" i="16"/>
  <c r="E34" i="16"/>
  <c r="D34" i="16"/>
  <c r="C34" i="16"/>
  <c r="B34" i="16"/>
  <c r="HN33" i="16"/>
  <c r="HP33" i="16" s="1"/>
  <c r="HM33" i="16"/>
  <c r="FK33" i="16"/>
  <c r="FJ33" i="16"/>
  <c r="FI33" i="16"/>
  <c r="FH33" i="16"/>
  <c r="FG33" i="16"/>
  <c r="FF33" i="16"/>
  <c r="FE33" i="16"/>
  <c r="FD33" i="16"/>
  <c r="FC33" i="16"/>
  <c r="FB33" i="16"/>
  <c r="FA33" i="16"/>
  <c r="EZ33" i="16"/>
  <c r="EY33" i="16"/>
  <c r="EX33" i="16"/>
  <c r="EW33" i="16"/>
  <c r="EV33" i="16"/>
  <c r="EU33" i="16"/>
  <c r="ET33" i="16"/>
  <c r="ES33" i="16"/>
  <c r="ER33" i="16"/>
  <c r="EQ33" i="16"/>
  <c r="EP33" i="16"/>
  <c r="EO33" i="16"/>
  <c r="EN33" i="16"/>
  <c r="EM33" i="16"/>
  <c r="EL33" i="16"/>
  <c r="EK33" i="16"/>
  <c r="EJ33" i="16"/>
  <c r="EI33" i="16"/>
  <c r="EH33" i="16"/>
  <c r="EG33" i="16"/>
  <c r="EF33" i="16"/>
  <c r="EE33" i="16"/>
  <c r="ED33" i="16"/>
  <c r="EC33" i="16"/>
  <c r="EB33" i="16"/>
  <c r="EA33" i="16"/>
  <c r="DZ33" i="16"/>
  <c r="DY33" i="16"/>
  <c r="DX33" i="16"/>
  <c r="DW33" i="16"/>
  <c r="DV33" i="16"/>
  <c r="DU33" i="16"/>
  <c r="DT33" i="16"/>
  <c r="DS33" i="16"/>
  <c r="DR33" i="16"/>
  <c r="DQ33" i="16"/>
  <c r="DP33" i="16"/>
  <c r="DO33" i="16"/>
  <c r="DN33" i="16"/>
  <c r="DM33" i="16"/>
  <c r="DL33" i="16"/>
  <c r="DK33" i="16"/>
  <c r="DJ33" i="16"/>
  <c r="DI33" i="16"/>
  <c r="DH33" i="16"/>
  <c r="DG33" i="16"/>
  <c r="DF33" i="16"/>
  <c r="DE33" i="16"/>
  <c r="DD33" i="16"/>
  <c r="DC33" i="16"/>
  <c r="DB33" i="16"/>
  <c r="DA33" i="16"/>
  <c r="CZ33" i="16"/>
  <c r="CY33" i="16"/>
  <c r="CX33" i="16"/>
  <c r="CW33" i="16"/>
  <c r="CV33" i="16"/>
  <c r="CU33" i="16"/>
  <c r="CT33" i="16"/>
  <c r="CS33" i="16"/>
  <c r="CR33" i="16"/>
  <c r="CQ33" i="16"/>
  <c r="CP33" i="16"/>
  <c r="CO33" i="16"/>
  <c r="CN33" i="16"/>
  <c r="CM33" i="16"/>
  <c r="CL33" i="16"/>
  <c r="CK33" i="16"/>
  <c r="CJ33" i="16"/>
  <c r="CI33" i="16"/>
  <c r="CH33" i="16"/>
  <c r="CG33" i="16"/>
  <c r="CF33" i="16"/>
  <c r="CE33" i="16"/>
  <c r="CD33" i="16"/>
  <c r="CC33" i="16"/>
  <c r="CB33" i="16"/>
  <c r="CA33" i="16"/>
  <c r="BZ33" i="16"/>
  <c r="BY33" i="16"/>
  <c r="BX33" i="16"/>
  <c r="BW33" i="16"/>
  <c r="BV33" i="16"/>
  <c r="BU33" i="16"/>
  <c r="BT33" i="16"/>
  <c r="BS33" i="16"/>
  <c r="BR33" i="16"/>
  <c r="BQ33" i="16"/>
  <c r="BP33" i="16"/>
  <c r="BO33" i="16"/>
  <c r="BN33" i="16"/>
  <c r="BM33" i="16"/>
  <c r="BL33" i="16"/>
  <c r="BK33" i="16"/>
  <c r="BJ33" i="16"/>
  <c r="BI33" i="16"/>
  <c r="BH33" i="16"/>
  <c r="BG33" i="16"/>
  <c r="BF33" i="16"/>
  <c r="BE33" i="16"/>
  <c r="BD33" i="16"/>
  <c r="BC33" i="16"/>
  <c r="BB33" i="16"/>
  <c r="BA33" i="16"/>
  <c r="AZ33" i="16"/>
  <c r="AY33" i="16"/>
  <c r="AX33" i="16"/>
  <c r="AW33" i="16"/>
  <c r="AV33" i="16"/>
  <c r="AU33" i="16"/>
  <c r="AT33" i="16"/>
  <c r="AS33" i="16"/>
  <c r="AR33" i="16"/>
  <c r="AQ33" i="16"/>
  <c r="AP33" i="16"/>
  <c r="AO33" i="16"/>
  <c r="AN33" i="16"/>
  <c r="AM33" i="16"/>
  <c r="AL33" i="16"/>
  <c r="AK33" i="16"/>
  <c r="AJ33" i="16"/>
  <c r="AI33" i="16"/>
  <c r="AH33" i="16"/>
  <c r="AG33" i="16"/>
  <c r="AF33" i="16"/>
  <c r="AE33" i="16"/>
  <c r="AD33" i="16"/>
  <c r="AC33" i="16"/>
  <c r="AB33" i="16"/>
  <c r="AA33" i="16"/>
  <c r="Z33" i="16"/>
  <c r="Y33" i="16"/>
  <c r="X33" i="16"/>
  <c r="W33" i="16"/>
  <c r="V33" i="16"/>
  <c r="U33" i="16"/>
  <c r="T33" i="16"/>
  <c r="S33" i="16"/>
  <c r="R33" i="16"/>
  <c r="Q33" i="16"/>
  <c r="P33" i="16"/>
  <c r="O33" i="16"/>
  <c r="N33" i="16"/>
  <c r="M33" i="16"/>
  <c r="L33" i="16"/>
  <c r="K33" i="16"/>
  <c r="J33" i="16"/>
  <c r="I33" i="16"/>
  <c r="H33" i="16"/>
  <c r="G33" i="16"/>
  <c r="F33" i="16"/>
  <c r="E33" i="16"/>
  <c r="D33" i="16"/>
  <c r="C33" i="16"/>
  <c r="B33" i="16"/>
  <c r="HN32" i="16"/>
  <c r="HM32" i="16"/>
  <c r="HN31" i="16"/>
  <c r="HM31" i="16"/>
  <c r="FK31" i="16"/>
  <c r="FJ31" i="16"/>
  <c r="FI31" i="16"/>
  <c r="FH31" i="16"/>
  <c r="FG31" i="16"/>
  <c r="FF31" i="16"/>
  <c r="FE31" i="16"/>
  <c r="FD31" i="16"/>
  <c r="FC31" i="16"/>
  <c r="FB31" i="16"/>
  <c r="FA31" i="16"/>
  <c r="EZ31" i="16"/>
  <c r="EY31" i="16"/>
  <c r="EX31" i="16"/>
  <c r="EW31" i="16"/>
  <c r="EV31" i="16"/>
  <c r="EU31" i="16"/>
  <c r="ET31" i="16"/>
  <c r="ES31" i="16"/>
  <c r="ER31" i="16"/>
  <c r="EQ31" i="16"/>
  <c r="EP31" i="16"/>
  <c r="EO31" i="16"/>
  <c r="EN31" i="16"/>
  <c r="EM31" i="16"/>
  <c r="EL31" i="16"/>
  <c r="EK31" i="16"/>
  <c r="EJ31" i="16"/>
  <c r="EI31" i="16"/>
  <c r="EH31" i="16"/>
  <c r="EG31" i="16"/>
  <c r="EF31" i="16"/>
  <c r="EE31" i="16"/>
  <c r="ED31" i="16"/>
  <c r="EC31" i="16"/>
  <c r="EB31" i="16"/>
  <c r="EA31" i="16"/>
  <c r="DZ31" i="16"/>
  <c r="DY31" i="16"/>
  <c r="DX31" i="16"/>
  <c r="DW31" i="16"/>
  <c r="DV31" i="16"/>
  <c r="DU31" i="16"/>
  <c r="DT31" i="16"/>
  <c r="DS31" i="16"/>
  <c r="DR31" i="16"/>
  <c r="DQ31" i="16"/>
  <c r="DP31" i="16"/>
  <c r="DO31" i="16"/>
  <c r="DN31" i="16"/>
  <c r="DM31" i="16"/>
  <c r="DL31" i="16"/>
  <c r="DK31" i="16"/>
  <c r="DJ31" i="16"/>
  <c r="DI31" i="16"/>
  <c r="DH31" i="16"/>
  <c r="DG31" i="16"/>
  <c r="DF31" i="16"/>
  <c r="DE31" i="16"/>
  <c r="DD31" i="16"/>
  <c r="DC31" i="16"/>
  <c r="DB31" i="16"/>
  <c r="DA31" i="16"/>
  <c r="CZ31" i="16"/>
  <c r="CY31" i="16"/>
  <c r="CX31" i="16"/>
  <c r="CW31" i="16"/>
  <c r="CV31" i="16"/>
  <c r="CU31" i="16"/>
  <c r="CT31" i="16"/>
  <c r="CS31" i="16"/>
  <c r="CR31" i="16"/>
  <c r="CQ31" i="16"/>
  <c r="CP31" i="16"/>
  <c r="CO31" i="16"/>
  <c r="CN31" i="16"/>
  <c r="CM31" i="16"/>
  <c r="CL31" i="16"/>
  <c r="CK31" i="16"/>
  <c r="CJ31" i="16"/>
  <c r="CI31" i="16"/>
  <c r="CH31" i="16"/>
  <c r="CG31" i="16"/>
  <c r="CF31" i="16"/>
  <c r="CE31" i="16"/>
  <c r="CD31" i="16"/>
  <c r="CC31" i="16"/>
  <c r="CB31" i="16"/>
  <c r="CA31" i="16"/>
  <c r="BZ31" i="16"/>
  <c r="BY31" i="16"/>
  <c r="BX31" i="16"/>
  <c r="BW31" i="16"/>
  <c r="BV31" i="16"/>
  <c r="BU31" i="16"/>
  <c r="BT31" i="16"/>
  <c r="BS31" i="16"/>
  <c r="BR31" i="16"/>
  <c r="BQ31" i="16"/>
  <c r="BP31" i="16"/>
  <c r="BO31" i="16"/>
  <c r="BN31" i="16"/>
  <c r="BM31" i="16"/>
  <c r="BL31" i="16"/>
  <c r="BK31" i="16"/>
  <c r="BJ31" i="16"/>
  <c r="BI31" i="16"/>
  <c r="BH31" i="16"/>
  <c r="BG31" i="16"/>
  <c r="BF31" i="16"/>
  <c r="BE31" i="16"/>
  <c r="BD31" i="16"/>
  <c r="BC31" i="16"/>
  <c r="BB31" i="16"/>
  <c r="BA31" i="16"/>
  <c r="AZ31" i="16"/>
  <c r="AY31" i="16"/>
  <c r="AX31" i="16"/>
  <c r="AW31" i="16"/>
  <c r="AV31" i="16"/>
  <c r="AU31" i="16"/>
  <c r="AT31" i="16"/>
  <c r="AS31" i="16"/>
  <c r="AR31" i="16"/>
  <c r="AQ31" i="16"/>
  <c r="AP31" i="16"/>
  <c r="AO31" i="16"/>
  <c r="AN31" i="16"/>
  <c r="AM31" i="16"/>
  <c r="AL31" i="16"/>
  <c r="AK31" i="16"/>
  <c r="AJ31" i="16"/>
  <c r="AI31" i="16"/>
  <c r="AH31" i="16"/>
  <c r="AG31" i="16"/>
  <c r="AF31" i="16"/>
  <c r="AE31" i="16"/>
  <c r="AD31" i="16"/>
  <c r="AC31" i="16"/>
  <c r="AB31" i="16"/>
  <c r="AA31" i="16"/>
  <c r="Z31" i="16"/>
  <c r="Y31" i="16"/>
  <c r="X31" i="16"/>
  <c r="W31" i="16"/>
  <c r="V31" i="16"/>
  <c r="U31" i="16"/>
  <c r="T31" i="16"/>
  <c r="S31" i="16"/>
  <c r="R31" i="16"/>
  <c r="Q31" i="16"/>
  <c r="P31" i="16"/>
  <c r="O31" i="16"/>
  <c r="N31" i="16"/>
  <c r="M31" i="16"/>
  <c r="L31" i="16"/>
  <c r="K31" i="16"/>
  <c r="J31" i="16"/>
  <c r="I31" i="16"/>
  <c r="H31" i="16"/>
  <c r="G31" i="16"/>
  <c r="F31" i="16"/>
  <c r="E31" i="16"/>
  <c r="D31" i="16"/>
  <c r="C31" i="16"/>
  <c r="B31" i="16"/>
  <c r="HN30" i="16"/>
  <c r="HM30" i="16"/>
  <c r="FK30" i="16"/>
  <c r="FJ30" i="16"/>
  <c r="FI30" i="16"/>
  <c r="FH30" i="16"/>
  <c r="FG30" i="16"/>
  <c r="FF30" i="16"/>
  <c r="FE30" i="16"/>
  <c r="FD30" i="16"/>
  <c r="FC30" i="16"/>
  <c r="FB30" i="16"/>
  <c r="FA30" i="16"/>
  <c r="EZ30" i="16"/>
  <c r="EY30" i="16"/>
  <c r="EX30" i="16"/>
  <c r="EW30" i="16"/>
  <c r="EV30" i="16"/>
  <c r="EU30" i="16"/>
  <c r="ET30" i="16"/>
  <c r="ES30" i="16"/>
  <c r="ER30" i="16"/>
  <c r="EQ30" i="16"/>
  <c r="EP30" i="16"/>
  <c r="EO30" i="16"/>
  <c r="EN30" i="16"/>
  <c r="EM30" i="16"/>
  <c r="EL30" i="16"/>
  <c r="EK30" i="16"/>
  <c r="EJ30" i="16"/>
  <c r="EI30" i="16"/>
  <c r="EH30" i="16"/>
  <c r="EG30" i="16"/>
  <c r="EF30" i="16"/>
  <c r="EE30" i="16"/>
  <c r="ED30" i="16"/>
  <c r="EC30" i="16"/>
  <c r="EB30" i="16"/>
  <c r="EA30" i="16"/>
  <c r="DZ30" i="16"/>
  <c r="DY30" i="16"/>
  <c r="DX30" i="16"/>
  <c r="DW30" i="16"/>
  <c r="DV30" i="16"/>
  <c r="DU30" i="16"/>
  <c r="DT30" i="16"/>
  <c r="DS30" i="16"/>
  <c r="DR30" i="16"/>
  <c r="DQ30" i="16"/>
  <c r="DP30" i="16"/>
  <c r="DO30" i="16"/>
  <c r="DN30" i="16"/>
  <c r="DM30" i="16"/>
  <c r="DL30" i="16"/>
  <c r="DK30" i="16"/>
  <c r="DJ30" i="16"/>
  <c r="DI30" i="16"/>
  <c r="DH30" i="16"/>
  <c r="DG30" i="16"/>
  <c r="DF30" i="16"/>
  <c r="DE30" i="16"/>
  <c r="DD30" i="16"/>
  <c r="DC30" i="16"/>
  <c r="DB30" i="16"/>
  <c r="DA30" i="16"/>
  <c r="CZ30" i="16"/>
  <c r="CY30" i="16"/>
  <c r="CX30" i="16"/>
  <c r="CW30" i="16"/>
  <c r="CV30" i="16"/>
  <c r="CU30" i="16"/>
  <c r="CT30" i="16"/>
  <c r="CS30" i="16"/>
  <c r="CR30" i="16"/>
  <c r="CQ30" i="16"/>
  <c r="CP30" i="16"/>
  <c r="CO30" i="16"/>
  <c r="CN30" i="16"/>
  <c r="CM30" i="16"/>
  <c r="CL30" i="16"/>
  <c r="CK30" i="16"/>
  <c r="CJ30" i="16"/>
  <c r="CI30" i="16"/>
  <c r="CH30" i="16"/>
  <c r="CG30" i="16"/>
  <c r="CF30" i="16"/>
  <c r="CE30" i="16"/>
  <c r="CD30" i="16"/>
  <c r="CC30" i="16"/>
  <c r="CB30" i="16"/>
  <c r="CA30" i="16"/>
  <c r="BZ30" i="16"/>
  <c r="BY30" i="16"/>
  <c r="BX30" i="16"/>
  <c r="BW30" i="16"/>
  <c r="BV30" i="16"/>
  <c r="BU30" i="16"/>
  <c r="BT30" i="16"/>
  <c r="BS30" i="16"/>
  <c r="BR30" i="16"/>
  <c r="BQ30" i="16"/>
  <c r="BP30" i="16"/>
  <c r="BO30" i="16"/>
  <c r="BN30" i="16"/>
  <c r="BM30" i="16"/>
  <c r="BL30" i="16"/>
  <c r="BK30" i="16"/>
  <c r="BJ30" i="16"/>
  <c r="BI30" i="16"/>
  <c r="BH30" i="16"/>
  <c r="BG30" i="16"/>
  <c r="BF30" i="16"/>
  <c r="BE30" i="16"/>
  <c r="BD30" i="16"/>
  <c r="BC30" i="16"/>
  <c r="BB30" i="16"/>
  <c r="BA30" i="16"/>
  <c r="AZ30" i="16"/>
  <c r="AY30" i="16"/>
  <c r="AX30" i="16"/>
  <c r="AW30" i="16"/>
  <c r="AV30" i="16"/>
  <c r="AU30" i="16"/>
  <c r="AT30" i="16"/>
  <c r="AS30" i="16"/>
  <c r="AR30" i="16"/>
  <c r="AQ30" i="16"/>
  <c r="AP30" i="16"/>
  <c r="AO30" i="16"/>
  <c r="AN30" i="16"/>
  <c r="AM30" i="16"/>
  <c r="AL30" i="16"/>
  <c r="AK30" i="16"/>
  <c r="AJ30" i="16"/>
  <c r="AI30" i="16"/>
  <c r="AH30" i="16"/>
  <c r="AG30" i="16"/>
  <c r="AF30" i="16"/>
  <c r="AE30" i="16"/>
  <c r="AD30" i="16"/>
  <c r="AC30" i="16"/>
  <c r="AB30" i="16"/>
  <c r="AA30" i="16"/>
  <c r="Z30" i="16"/>
  <c r="Y30" i="16"/>
  <c r="X30" i="16"/>
  <c r="W30" i="16"/>
  <c r="V30" i="16"/>
  <c r="U30" i="16"/>
  <c r="T30" i="16"/>
  <c r="S30" i="16"/>
  <c r="R30" i="16"/>
  <c r="Q30" i="16"/>
  <c r="P30" i="16"/>
  <c r="O30" i="16"/>
  <c r="N30" i="16"/>
  <c r="M30" i="16"/>
  <c r="L30" i="16"/>
  <c r="K30" i="16"/>
  <c r="J30" i="16"/>
  <c r="I30" i="16"/>
  <c r="H30" i="16"/>
  <c r="G30" i="16"/>
  <c r="F30" i="16"/>
  <c r="E30" i="16"/>
  <c r="D30" i="16"/>
  <c r="C30" i="16"/>
  <c r="B30" i="16"/>
  <c r="HN29" i="16"/>
  <c r="HM29" i="16"/>
  <c r="FK29" i="16"/>
  <c r="FJ29" i="16"/>
  <c r="FI29" i="16"/>
  <c r="FH29" i="16"/>
  <c r="FG29" i="16"/>
  <c r="FF29" i="16"/>
  <c r="FE29" i="16"/>
  <c r="FD29" i="16"/>
  <c r="FC29" i="16"/>
  <c r="FB29" i="16"/>
  <c r="FA29" i="16"/>
  <c r="EZ29" i="16"/>
  <c r="EY29" i="16"/>
  <c r="EX29" i="16"/>
  <c r="EW29" i="16"/>
  <c r="EV29" i="16"/>
  <c r="EU29" i="16"/>
  <c r="ET29" i="16"/>
  <c r="ES29" i="16"/>
  <c r="ER29" i="16"/>
  <c r="EQ29" i="16"/>
  <c r="EP29" i="16"/>
  <c r="EO29" i="16"/>
  <c r="EN29" i="16"/>
  <c r="EM29" i="16"/>
  <c r="EL29" i="16"/>
  <c r="EK29" i="16"/>
  <c r="EJ29" i="16"/>
  <c r="EI29" i="16"/>
  <c r="EH29" i="16"/>
  <c r="EG29" i="16"/>
  <c r="EF29" i="16"/>
  <c r="EE29" i="16"/>
  <c r="ED29" i="16"/>
  <c r="EC29" i="16"/>
  <c r="EB29" i="16"/>
  <c r="EA29" i="16"/>
  <c r="DZ29" i="16"/>
  <c r="DY29" i="16"/>
  <c r="DX29" i="16"/>
  <c r="DW29" i="16"/>
  <c r="DV29" i="16"/>
  <c r="DU29" i="16"/>
  <c r="DT29" i="16"/>
  <c r="DS29" i="16"/>
  <c r="DR29" i="16"/>
  <c r="DQ29" i="16"/>
  <c r="DP29" i="16"/>
  <c r="DO29" i="16"/>
  <c r="DN29" i="16"/>
  <c r="DM29" i="16"/>
  <c r="DL29" i="16"/>
  <c r="DK29" i="16"/>
  <c r="DJ29" i="16"/>
  <c r="DI29" i="16"/>
  <c r="DH29" i="16"/>
  <c r="DG29" i="16"/>
  <c r="DF29" i="16"/>
  <c r="DE29" i="16"/>
  <c r="DD29" i="16"/>
  <c r="DC29" i="16"/>
  <c r="DB29" i="16"/>
  <c r="DA29" i="16"/>
  <c r="CZ29" i="16"/>
  <c r="CY29" i="16"/>
  <c r="CX29" i="16"/>
  <c r="CW29" i="16"/>
  <c r="CV29" i="16"/>
  <c r="CU29" i="16"/>
  <c r="CT29" i="16"/>
  <c r="CS29" i="16"/>
  <c r="CR29" i="16"/>
  <c r="CQ29" i="16"/>
  <c r="CP29" i="16"/>
  <c r="CO29" i="16"/>
  <c r="CN29" i="16"/>
  <c r="CM29" i="16"/>
  <c r="CL29" i="16"/>
  <c r="CK29" i="16"/>
  <c r="CJ29" i="16"/>
  <c r="CI29" i="16"/>
  <c r="CH29" i="16"/>
  <c r="CG29" i="16"/>
  <c r="CF29" i="16"/>
  <c r="CE29" i="16"/>
  <c r="CD29" i="16"/>
  <c r="CC29" i="16"/>
  <c r="CB29" i="16"/>
  <c r="CA29" i="16"/>
  <c r="BZ29" i="16"/>
  <c r="BY29" i="16"/>
  <c r="BX29" i="16"/>
  <c r="BW29" i="16"/>
  <c r="BV29" i="16"/>
  <c r="BU29" i="16"/>
  <c r="BT29" i="16"/>
  <c r="BS29" i="16"/>
  <c r="BR29" i="16"/>
  <c r="BQ29" i="16"/>
  <c r="BP29" i="16"/>
  <c r="BO29" i="16"/>
  <c r="BN29" i="16"/>
  <c r="BM29" i="16"/>
  <c r="BL29" i="16"/>
  <c r="BK29" i="16"/>
  <c r="BJ29" i="16"/>
  <c r="BI29" i="16"/>
  <c r="BH29" i="16"/>
  <c r="BG29" i="16"/>
  <c r="BF29" i="16"/>
  <c r="BE29" i="16"/>
  <c r="BD29" i="16"/>
  <c r="BC29" i="16"/>
  <c r="BB29" i="16"/>
  <c r="BA29" i="16"/>
  <c r="AZ29" i="16"/>
  <c r="AY29" i="16"/>
  <c r="AX29" i="16"/>
  <c r="AW29" i="16"/>
  <c r="AV29" i="16"/>
  <c r="AU29" i="16"/>
  <c r="AT29" i="16"/>
  <c r="AS29" i="16"/>
  <c r="AR29" i="16"/>
  <c r="AQ29" i="16"/>
  <c r="AP29" i="16"/>
  <c r="AO29" i="16"/>
  <c r="AN29" i="16"/>
  <c r="AM29" i="16"/>
  <c r="AL29" i="16"/>
  <c r="AK29" i="16"/>
  <c r="AJ29" i="16"/>
  <c r="AI29" i="16"/>
  <c r="AH29" i="16"/>
  <c r="AG29" i="16"/>
  <c r="AF29" i="16"/>
  <c r="AE29" i="16"/>
  <c r="AD29" i="16"/>
  <c r="AC29" i="16"/>
  <c r="AB29" i="16"/>
  <c r="AA29" i="16"/>
  <c r="Z29" i="16"/>
  <c r="Y29" i="16"/>
  <c r="X29" i="16"/>
  <c r="W29" i="16"/>
  <c r="V29" i="16"/>
  <c r="U29" i="16"/>
  <c r="T29" i="16"/>
  <c r="S29" i="16"/>
  <c r="R29" i="16"/>
  <c r="Q29" i="16"/>
  <c r="P29" i="16"/>
  <c r="O29" i="16"/>
  <c r="N29" i="16"/>
  <c r="M29" i="16"/>
  <c r="L29" i="16"/>
  <c r="K29" i="16"/>
  <c r="J29" i="16"/>
  <c r="I29" i="16"/>
  <c r="H29" i="16"/>
  <c r="G29" i="16"/>
  <c r="F29" i="16"/>
  <c r="E29" i="16"/>
  <c r="D29" i="16"/>
  <c r="C29" i="16"/>
  <c r="B29" i="16"/>
  <c r="HN28" i="16"/>
  <c r="HM28" i="16"/>
  <c r="FK28" i="16"/>
  <c r="FJ28" i="16"/>
  <c r="FI28" i="16"/>
  <c r="FH28" i="16"/>
  <c r="FG28" i="16"/>
  <c r="FF28" i="16"/>
  <c r="FE28" i="16"/>
  <c r="FD28" i="16"/>
  <c r="FC28" i="16"/>
  <c r="FB28" i="16"/>
  <c r="FA28" i="16"/>
  <c r="EZ28" i="16"/>
  <c r="EY28" i="16"/>
  <c r="EX28" i="16"/>
  <c r="EW28" i="16"/>
  <c r="EV28" i="16"/>
  <c r="EU28" i="16"/>
  <c r="ET28" i="16"/>
  <c r="ES28" i="16"/>
  <c r="ER28" i="16"/>
  <c r="EQ28" i="16"/>
  <c r="EP28" i="16"/>
  <c r="EO28" i="16"/>
  <c r="EN28" i="16"/>
  <c r="EM28" i="16"/>
  <c r="EL28" i="16"/>
  <c r="EK28" i="16"/>
  <c r="EJ28" i="16"/>
  <c r="EI28" i="16"/>
  <c r="EH28" i="16"/>
  <c r="EG28" i="16"/>
  <c r="EF28" i="16"/>
  <c r="EE28" i="16"/>
  <c r="ED28" i="16"/>
  <c r="EC28" i="16"/>
  <c r="EB28" i="16"/>
  <c r="EA28" i="16"/>
  <c r="DZ28" i="16"/>
  <c r="DY28" i="16"/>
  <c r="DX28" i="16"/>
  <c r="DW28" i="16"/>
  <c r="DV28" i="16"/>
  <c r="DU28" i="16"/>
  <c r="DT28" i="16"/>
  <c r="DS28" i="16"/>
  <c r="DR28" i="16"/>
  <c r="DQ28" i="16"/>
  <c r="DP28" i="16"/>
  <c r="DO28" i="16"/>
  <c r="DN28" i="16"/>
  <c r="DM28" i="16"/>
  <c r="DL28" i="16"/>
  <c r="DK28" i="16"/>
  <c r="DJ28" i="16"/>
  <c r="DI28" i="16"/>
  <c r="DH28" i="16"/>
  <c r="DG28" i="16"/>
  <c r="DF28" i="16"/>
  <c r="DE28" i="16"/>
  <c r="DD28" i="16"/>
  <c r="DC28" i="16"/>
  <c r="DB28" i="16"/>
  <c r="DA28" i="16"/>
  <c r="CZ28" i="16"/>
  <c r="CY28" i="16"/>
  <c r="CX28" i="16"/>
  <c r="CW28" i="16"/>
  <c r="CV28" i="16"/>
  <c r="CU28" i="16"/>
  <c r="CT28" i="16"/>
  <c r="CS28" i="16"/>
  <c r="CR28" i="16"/>
  <c r="CQ28" i="16"/>
  <c r="CP28" i="16"/>
  <c r="CO28" i="16"/>
  <c r="CN28" i="16"/>
  <c r="CM28" i="16"/>
  <c r="CL28" i="16"/>
  <c r="CK28" i="16"/>
  <c r="CJ28" i="16"/>
  <c r="CI28" i="16"/>
  <c r="CH28" i="16"/>
  <c r="CG28" i="16"/>
  <c r="CF28" i="16"/>
  <c r="CE28" i="16"/>
  <c r="CD28" i="16"/>
  <c r="CC28" i="16"/>
  <c r="CB28" i="16"/>
  <c r="CA28" i="16"/>
  <c r="BZ28" i="16"/>
  <c r="BY28" i="16"/>
  <c r="BX28" i="16"/>
  <c r="BW28" i="16"/>
  <c r="BV28" i="16"/>
  <c r="BU28" i="16"/>
  <c r="BT28" i="16"/>
  <c r="BS28" i="16"/>
  <c r="BR28" i="16"/>
  <c r="BQ28" i="16"/>
  <c r="BP28" i="16"/>
  <c r="BO28" i="16"/>
  <c r="BN28" i="16"/>
  <c r="BM28" i="16"/>
  <c r="BL28" i="16"/>
  <c r="BK28" i="16"/>
  <c r="BJ28" i="16"/>
  <c r="BI28" i="16"/>
  <c r="BH28" i="16"/>
  <c r="BG28" i="16"/>
  <c r="BF28" i="16"/>
  <c r="BE28" i="16"/>
  <c r="BD28" i="16"/>
  <c r="BC28" i="16"/>
  <c r="BB28" i="16"/>
  <c r="BA28" i="16"/>
  <c r="AZ28" i="16"/>
  <c r="AY28" i="16"/>
  <c r="AX28" i="16"/>
  <c r="AW28" i="16"/>
  <c r="AV28" i="16"/>
  <c r="AU28" i="16"/>
  <c r="AT28" i="16"/>
  <c r="AS28" i="16"/>
  <c r="AR28" i="16"/>
  <c r="AQ28" i="16"/>
  <c r="AP28" i="16"/>
  <c r="AO28" i="16"/>
  <c r="AN28" i="16"/>
  <c r="AM28" i="16"/>
  <c r="AL28" i="16"/>
  <c r="AK28" i="16"/>
  <c r="AJ28" i="16"/>
  <c r="AI28" i="16"/>
  <c r="AH28" i="16"/>
  <c r="AG28" i="16"/>
  <c r="AF28" i="16"/>
  <c r="AE28" i="16"/>
  <c r="AD28" i="16"/>
  <c r="AC28" i="16"/>
  <c r="AB28" i="16"/>
  <c r="AA28" i="16"/>
  <c r="Z28" i="16"/>
  <c r="Y28" i="16"/>
  <c r="X28" i="16"/>
  <c r="W28" i="16"/>
  <c r="V28" i="16"/>
  <c r="U28" i="16"/>
  <c r="T28" i="16"/>
  <c r="S28" i="16"/>
  <c r="R28" i="16"/>
  <c r="Q28" i="16"/>
  <c r="P28" i="16"/>
  <c r="O28" i="16"/>
  <c r="N28" i="16"/>
  <c r="M28" i="16"/>
  <c r="L28" i="16"/>
  <c r="K28" i="16"/>
  <c r="J28" i="16"/>
  <c r="I28" i="16"/>
  <c r="H28" i="16"/>
  <c r="G28" i="16"/>
  <c r="F28" i="16"/>
  <c r="E28" i="16"/>
  <c r="D28" i="16"/>
  <c r="C28" i="16"/>
  <c r="B28" i="16"/>
  <c r="HN27" i="16"/>
  <c r="HM27" i="16"/>
  <c r="FK27" i="16"/>
  <c r="FJ27" i="16"/>
  <c r="FI27" i="16"/>
  <c r="FH27" i="16"/>
  <c r="FG27" i="16"/>
  <c r="FF27" i="16"/>
  <c r="FE27" i="16"/>
  <c r="FD27" i="16"/>
  <c r="FC27" i="16"/>
  <c r="FB27" i="16"/>
  <c r="FA27" i="16"/>
  <c r="EZ27" i="16"/>
  <c r="EY27" i="16"/>
  <c r="EX27" i="16"/>
  <c r="EW27" i="16"/>
  <c r="EV27" i="16"/>
  <c r="EU27" i="16"/>
  <c r="ET27" i="16"/>
  <c r="ES27" i="16"/>
  <c r="ER27" i="16"/>
  <c r="EQ27" i="16"/>
  <c r="EP27" i="16"/>
  <c r="EO27" i="16"/>
  <c r="EN27" i="16"/>
  <c r="EM27" i="16"/>
  <c r="EL27" i="16"/>
  <c r="EK27" i="16"/>
  <c r="EJ27" i="16"/>
  <c r="EI27" i="16"/>
  <c r="EH27" i="16"/>
  <c r="EG27" i="16"/>
  <c r="EF27" i="16"/>
  <c r="EE27" i="16"/>
  <c r="ED27" i="16"/>
  <c r="EC27" i="16"/>
  <c r="EB27" i="16"/>
  <c r="EA27" i="16"/>
  <c r="DZ27" i="16"/>
  <c r="DY27" i="16"/>
  <c r="DX27" i="16"/>
  <c r="DW27" i="16"/>
  <c r="DV27" i="16"/>
  <c r="DU27" i="16"/>
  <c r="DT27" i="16"/>
  <c r="DS27" i="16"/>
  <c r="DR27" i="16"/>
  <c r="DQ27" i="16"/>
  <c r="DP27" i="16"/>
  <c r="DO27" i="16"/>
  <c r="DN27" i="16"/>
  <c r="DM27" i="16"/>
  <c r="DL27" i="16"/>
  <c r="DK27" i="16"/>
  <c r="DJ27" i="16"/>
  <c r="DI27" i="16"/>
  <c r="DH27" i="16"/>
  <c r="DG27" i="16"/>
  <c r="DF27" i="16"/>
  <c r="DE27" i="16"/>
  <c r="DD27" i="16"/>
  <c r="DC27" i="16"/>
  <c r="DB27" i="16"/>
  <c r="DA27" i="16"/>
  <c r="CZ27" i="16"/>
  <c r="CY27" i="16"/>
  <c r="CX27" i="16"/>
  <c r="CW27" i="16"/>
  <c r="CV27" i="16"/>
  <c r="CU27" i="16"/>
  <c r="CT27" i="16"/>
  <c r="CS27" i="16"/>
  <c r="CR27" i="16"/>
  <c r="CQ27" i="16"/>
  <c r="CP27" i="16"/>
  <c r="CO27" i="16"/>
  <c r="CN27" i="16"/>
  <c r="CM27" i="16"/>
  <c r="CL27" i="16"/>
  <c r="CK27" i="16"/>
  <c r="CJ27" i="16"/>
  <c r="CI27" i="16"/>
  <c r="CH27" i="16"/>
  <c r="CG27" i="16"/>
  <c r="CF27" i="16"/>
  <c r="CE27" i="16"/>
  <c r="CD27" i="16"/>
  <c r="CC27" i="16"/>
  <c r="CB27" i="16"/>
  <c r="CA27" i="16"/>
  <c r="BZ27" i="16"/>
  <c r="BY27" i="16"/>
  <c r="BX27" i="16"/>
  <c r="BW27" i="16"/>
  <c r="BV27" i="16"/>
  <c r="BU27" i="16"/>
  <c r="BT27" i="16"/>
  <c r="BS27" i="16"/>
  <c r="BR27" i="16"/>
  <c r="BQ27" i="16"/>
  <c r="BP27" i="16"/>
  <c r="BO27" i="16"/>
  <c r="BN27" i="16"/>
  <c r="BM27" i="16"/>
  <c r="BL27" i="16"/>
  <c r="BK27" i="16"/>
  <c r="BJ27" i="16"/>
  <c r="BI27" i="16"/>
  <c r="BH27" i="16"/>
  <c r="BG27" i="16"/>
  <c r="BF27" i="16"/>
  <c r="BE27" i="16"/>
  <c r="BD27" i="16"/>
  <c r="BC27" i="16"/>
  <c r="BB27" i="16"/>
  <c r="BA27" i="16"/>
  <c r="AZ27" i="16"/>
  <c r="AY27" i="16"/>
  <c r="AX27" i="16"/>
  <c r="AW27" i="16"/>
  <c r="AV27" i="16"/>
  <c r="AU27" i="16"/>
  <c r="AT27" i="16"/>
  <c r="AS27" i="16"/>
  <c r="AR27" i="16"/>
  <c r="AQ27" i="16"/>
  <c r="AP27" i="16"/>
  <c r="AO27" i="16"/>
  <c r="AN27" i="16"/>
  <c r="AM27" i="16"/>
  <c r="AL27" i="16"/>
  <c r="AK27" i="16"/>
  <c r="AJ27" i="16"/>
  <c r="AI27" i="16"/>
  <c r="AH27" i="16"/>
  <c r="AG27" i="16"/>
  <c r="AF27" i="16"/>
  <c r="AE27" i="16"/>
  <c r="AD27" i="16"/>
  <c r="AC27" i="16"/>
  <c r="AB27" i="16"/>
  <c r="AA27" i="16"/>
  <c r="Z27" i="16"/>
  <c r="Y27" i="16"/>
  <c r="X27" i="16"/>
  <c r="W27" i="16"/>
  <c r="V27" i="16"/>
  <c r="U27" i="16"/>
  <c r="T27" i="16"/>
  <c r="S27" i="16"/>
  <c r="R27" i="16"/>
  <c r="Q27" i="16"/>
  <c r="P27" i="16"/>
  <c r="O27" i="16"/>
  <c r="N27" i="16"/>
  <c r="M27" i="16"/>
  <c r="L27" i="16"/>
  <c r="K27" i="16"/>
  <c r="J27" i="16"/>
  <c r="I27" i="16"/>
  <c r="H27" i="16"/>
  <c r="G27" i="16"/>
  <c r="F27" i="16"/>
  <c r="E27" i="16"/>
  <c r="D27" i="16"/>
  <c r="C27" i="16"/>
  <c r="B27" i="16"/>
  <c r="HN26" i="16"/>
  <c r="HM26" i="16"/>
  <c r="FK26" i="16"/>
  <c r="FJ26" i="16"/>
  <c r="FI26" i="16"/>
  <c r="FH26" i="16"/>
  <c r="FG26" i="16"/>
  <c r="FF26" i="16"/>
  <c r="FE26" i="16"/>
  <c r="FD26" i="16"/>
  <c r="FC26" i="16"/>
  <c r="FB26" i="16"/>
  <c r="FA26" i="16"/>
  <c r="EZ26" i="16"/>
  <c r="EY26" i="16"/>
  <c r="EX26" i="16"/>
  <c r="EW26" i="16"/>
  <c r="EV26" i="16"/>
  <c r="EU26" i="16"/>
  <c r="ET26" i="16"/>
  <c r="ES26" i="16"/>
  <c r="ER26" i="16"/>
  <c r="EQ26" i="16"/>
  <c r="EP26" i="16"/>
  <c r="EO26" i="16"/>
  <c r="EN26" i="16"/>
  <c r="EM26" i="16"/>
  <c r="EL26" i="16"/>
  <c r="EK26" i="16"/>
  <c r="EJ26" i="16"/>
  <c r="EI26" i="16"/>
  <c r="EH26" i="16"/>
  <c r="EG26" i="16"/>
  <c r="EF26" i="16"/>
  <c r="EE26" i="16"/>
  <c r="ED26" i="16"/>
  <c r="EC26" i="16"/>
  <c r="EB26" i="16"/>
  <c r="EA26" i="16"/>
  <c r="DZ26" i="16"/>
  <c r="DY26" i="16"/>
  <c r="DX26" i="16"/>
  <c r="DW26" i="16"/>
  <c r="DV26" i="16"/>
  <c r="DU26" i="16"/>
  <c r="DT26" i="16"/>
  <c r="DS26" i="16"/>
  <c r="DR26" i="16"/>
  <c r="DQ26" i="16"/>
  <c r="DP26" i="16"/>
  <c r="DO26" i="16"/>
  <c r="DN26" i="16"/>
  <c r="DM26" i="16"/>
  <c r="DL26" i="16"/>
  <c r="DK26" i="16"/>
  <c r="DJ26" i="16"/>
  <c r="DI26" i="16"/>
  <c r="DH26" i="16"/>
  <c r="DG26" i="16"/>
  <c r="DF26" i="16"/>
  <c r="DE26" i="16"/>
  <c r="DD26" i="16"/>
  <c r="DC26" i="16"/>
  <c r="DB26" i="16"/>
  <c r="DA26" i="16"/>
  <c r="CZ26" i="16"/>
  <c r="CY26" i="16"/>
  <c r="CX26" i="16"/>
  <c r="CW26" i="16"/>
  <c r="CV26" i="16"/>
  <c r="CU26" i="16"/>
  <c r="CT26" i="16"/>
  <c r="CS26" i="16"/>
  <c r="CR26" i="16"/>
  <c r="CQ26" i="16"/>
  <c r="CP26" i="16"/>
  <c r="CO26" i="16"/>
  <c r="CN26" i="16"/>
  <c r="CM26" i="16"/>
  <c r="CL26" i="16"/>
  <c r="CK26" i="16"/>
  <c r="CJ26" i="16"/>
  <c r="CI26" i="16"/>
  <c r="CH26" i="16"/>
  <c r="CG26" i="16"/>
  <c r="CF26" i="16"/>
  <c r="CE26" i="16"/>
  <c r="CD26" i="16"/>
  <c r="CC26" i="16"/>
  <c r="CB26" i="16"/>
  <c r="CA26" i="16"/>
  <c r="BZ26" i="16"/>
  <c r="BY26" i="16"/>
  <c r="BX26" i="16"/>
  <c r="BW26" i="16"/>
  <c r="BV26" i="16"/>
  <c r="BU26" i="16"/>
  <c r="BT26" i="16"/>
  <c r="BS26" i="16"/>
  <c r="BR26" i="16"/>
  <c r="BQ26" i="16"/>
  <c r="BP26" i="16"/>
  <c r="BO26" i="16"/>
  <c r="BN26" i="16"/>
  <c r="BM26" i="16"/>
  <c r="BL26" i="16"/>
  <c r="BK26" i="16"/>
  <c r="BJ26" i="16"/>
  <c r="BI26" i="16"/>
  <c r="BH26" i="16"/>
  <c r="BG26" i="16"/>
  <c r="BF26" i="16"/>
  <c r="BE26" i="16"/>
  <c r="BD26" i="16"/>
  <c r="BC26" i="16"/>
  <c r="BB26" i="16"/>
  <c r="BA26" i="16"/>
  <c r="AZ26" i="16"/>
  <c r="AY26" i="16"/>
  <c r="AX26" i="16"/>
  <c r="AW26" i="16"/>
  <c r="AV26" i="16"/>
  <c r="AU26" i="16"/>
  <c r="AT26" i="16"/>
  <c r="AS26" i="16"/>
  <c r="AR26" i="16"/>
  <c r="AQ26" i="16"/>
  <c r="AP26" i="16"/>
  <c r="AO26" i="16"/>
  <c r="AN26" i="16"/>
  <c r="AM26" i="16"/>
  <c r="AL26" i="16"/>
  <c r="AK26" i="16"/>
  <c r="AJ26" i="16"/>
  <c r="AI26" i="16"/>
  <c r="AH26" i="16"/>
  <c r="AG26" i="16"/>
  <c r="AF26" i="16"/>
  <c r="AE26" i="16"/>
  <c r="AD26" i="16"/>
  <c r="AC26" i="16"/>
  <c r="AB26" i="16"/>
  <c r="AA26" i="16"/>
  <c r="Z26" i="16"/>
  <c r="Y26" i="16"/>
  <c r="X26" i="16"/>
  <c r="W26" i="16"/>
  <c r="V26" i="16"/>
  <c r="U26" i="16"/>
  <c r="T26" i="16"/>
  <c r="S26" i="16"/>
  <c r="R26" i="16"/>
  <c r="Q26" i="16"/>
  <c r="P26" i="16"/>
  <c r="O26" i="16"/>
  <c r="N26" i="16"/>
  <c r="M26" i="16"/>
  <c r="L26" i="16"/>
  <c r="K26" i="16"/>
  <c r="J26" i="16"/>
  <c r="I26" i="16"/>
  <c r="H26" i="16"/>
  <c r="G26" i="16"/>
  <c r="F26" i="16"/>
  <c r="E26" i="16"/>
  <c r="D26" i="16"/>
  <c r="C26" i="16"/>
  <c r="B26" i="16"/>
  <c r="HN25" i="16"/>
  <c r="HM25" i="16"/>
  <c r="FK25" i="16"/>
  <c r="FK32" i="16" s="1"/>
  <c r="FJ25" i="16"/>
  <c r="FI25" i="16"/>
  <c r="FH25" i="16"/>
  <c r="FH32" i="16" s="1"/>
  <c r="FG25" i="16"/>
  <c r="FG32" i="16" s="1"/>
  <c r="FF25" i="16"/>
  <c r="FF32" i="16" s="1"/>
  <c r="FE25" i="16"/>
  <c r="FE32" i="16" s="1"/>
  <c r="FD25" i="16"/>
  <c r="FD32" i="16" s="1"/>
  <c r="FC25" i="16"/>
  <c r="FC32" i="16" s="1"/>
  <c r="FB25" i="16"/>
  <c r="FB32" i="16" s="1"/>
  <c r="FA25" i="16"/>
  <c r="FA32" i="16" s="1"/>
  <c r="EZ25" i="16"/>
  <c r="EZ32" i="16" s="1"/>
  <c r="EY25" i="16"/>
  <c r="EY32" i="16" s="1"/>
  <c r="EX25" i="16"/>
  <c r="EX32" i="16" s="1"/>
  <c r="EW25" i="16"/>
  <c r="EW32" i="16" s="1"/>
  <c r="EV25" i="16"/>
  <c r="EV32" i="16" s="1"/>
  <c r="EU25" i="16"/>
  <c r="ET25" i="16"/>
  <c r="ET32" i="16" s="1"/>
  <c r="ES25" i="16"/>
  <c r="ES32" i="16" s="1"/>
  <c r="ER25" i="16"/>
  <c r="ER32" i="16" s="1"/>
  <c r="EQ25" i="16"/>
  <c r="EQ32" i="16" s="1"/>
  <c r="EP25" i="16"/>
  <c r="EO25" i="16"/>
  <c r="EN25" i="16"/>
  <c r="EM25" i="16"/>
  <c r="EL25" i="16"/>
  <c r="EK25" i="16"/>
  <c r="EK32" i="16" s="1"/>
  <c r="EJ25" i="16"/>
  <c r="EJ32" i="16" s="1"/>
  <c r="EI25" i="16"/>
  <c r="EH25" i="16"/>
  <c r="EG25" i="16"/>
  <c r="EG32" i="16" s="1"/>
  <c r="EF25" i="16"/>
  <c r="EF32" i="16" s="1"/>
  <c r="EE25" i="16"/>
  <c r="EE32" i="16" s="1"/>
  <c r="ED25" i="16"/>
  <c r="ED32" i="16" s="1"/>
  <c r="EC25" i="16"/>
  <c r="EB25" i="16"/>
  <c r="EB32" i="16" s="1"/>
  <c r="EA25" i="16"/>
  <c r="EA32" i="16" s="1"/>
  <c r="DZ25" i="16"/>
  <c r="DZ32" i="16" s="1"/>
  <c r="DY25" i="16"/>
  <c r="DY32" i="16" s="1"/>
  <c r="DX25" i="16"/>
  <c r="DX32" i="16" s="1"/>
  <c r="DW25" i="16"/>
  <c r="DW32" i="16" s="1"/>
  <c r="DV25" i="16"/>
  <c r="DV32" i="16" s="1"/>
  <c r="DU25" i="16"/>
  <c r="DU32" i="16" s="1"/>
  <c r="DT25" i="16"/>
  <c r="DT32" i="16" s="1"/>
  <c r="DS25" i="16"/>
  <c r="DS32" i="16" s="1"/>
  <c r="DR25" i="16"/>
  <c r="DR32" i="16" s="1"/>
  <c r="DQ25" i="16"/>
  <c r="DQ32" i="16" s="1"/>
  <c r="DP25" i="16"/>
  <c r="DP32" i="16" s="1"/>
  <c r="DO25" i="16"/>
  <c r="DO32" i="16" s="1"/>
  <c r="DN25" i="16"/>
  <c r="DN32" i="16" s="1"/>
  <c r="DM25" i="16"/>
  <c r="DL25" i="16"/>
  <c r="DL32" i="16" s="1"/>
  <c r="DK25" i="16"/>
  <c r="DJ25" i="16"/>
  <c r="DI25" i="16"/>
  <c r="DH25" i="16"/>
  <c r="DG25" i="16"/>
  <c r="DF25" i="16"/>
  <c r="DE25" i="16"/>
  <c r="DD25" i="16"/>
  <c r="DC25" i="16"/>
  <c r="DB25" i="16"/>
  <c r="DA25" i="16"/>
  <c r="CZ25" i="16"/>
  <c r="CY25" i="16"/>
  <c r="CX25" i="16"/>
  <c r="CW25" i="16"/>
  <c r="CV25" i="16"/>
  <c r="CU25" i="16"/>
  <c r="CT25" i="16"/>
  <c r="CS25" i="16"/>
  <c r="CR25" i="16"/>
  <c r="CQ25" i="16"/>
  <c r="CP25" i="16"/>
  <c r="CO25" i="16"/>
  <c r="CN25" i="16"/>
  <c r="CM25" i="16"/>
  <c r="CM32" i="16" s="1"/>
  <c r="CL25" i="16"/>
  <c r="CK25" i="16"/>
  <c r="CJ25" i="16"/>
  <c r="CI25" i="16"/>
  <c r="CH25" i="16"/>
  <c r="CG25" i="16"/>
  <c r="CG32" i="16" s="1"/>
  <c r="CF25" i="16"/>
  <c r="CE25" i="16"/>
  <c r="CD25" i="16"/>
  <c r="CC25" i="16"/>
  <c r="CB25" i="16"/>
  <c r="CA25" i="16"/>
  <c r="BZ25" i="16"/>
  <c r="BY25" i="16"/>
  <c r="BX25" i="16"/>
  <c r="BW25" i="16"/>
  <c r="BV25" i="16"/>
  <c r="BU25" i="16"/>
  <c r="BT25" i="16"/>
  <c r="BS25" i="16"/>
  <c r="BR25" i="16"/>
  <c r="BQ25" i="16"/>
  <c r="BP25" i="16"/>
  <c r="BO25" i="16"/>
  <c r="BN25" i="16"/>
  <c r="BM25" i="16"/>
  <c r="BL25" i="16"/>
  <c r="BK25" i="16"/>
  <c r="BJ25" i="16"/>
  <c r="BI25" i="16"/>
  <c r="BH25" i="16"/>
  <c r="BG25" i="16"/>
  <c r="BF25" i="16"/>
  <c r="BE25" i="16"/>
  <c r="BD25" i="16"/>
  <c r="BC25" i="16"/>
  <c r="BB25" i="16"/>
  <c r="BA25" i="16"/>
  <c r="AZ25" i="16"/>
  <c r="AY25" i="16"/>
  <c r="AX25" i="16"/>
  <c r="AW25" i="16"/>
  <c r="AV25" i="16"/>
  <c r="AU25" i="16"/>
  <c r="AT25" i="16"/>
  <c r="AS25" i="16"/>
  <c r="AR25" i="16"/>
  <c r="AQ25" i="16"/>
  <c r="AP25" i="16"/>
  <c r="AO25" i="16"/>
  <c r="AN25" i="16"/>
  <c r="AM25" i="16"/>
  <c r="AL25" i="16"/>
  <c r="AK25" i="16"/>
  <c r="AJ25" i="16"/>
  <c r="AI25" i="16"/>
  <c r="AH25" i="16"/>
  <c r="AG25" i="16"/>
  <c r="AF25" i="16"/>
  <c r="AE25" i="16"/>
  <c r="AD25" i="16"/>
  <c r="AC25" i="16"/>
  <c r="AB25" i="16"/>
  <c r="AA25" i="16"/>
  <c r="Z25" i="16"/>
  <c r="Y25" i="16"/>
  <c r="X25" i="16"/>
  <c r="W25" i="16"/>
  <c r="V25" i="16"/>
  <c r="U25" i="16"/>
  <c r="T25" i="16"/>
  <c r="S25" i="16"/>
  <c r="R25" i="16"/>
  <c r="Q25" i="16"/>
  <c r="P25" i="16"/>
  <c r="O25" i="16"/>
  <c r="N25" i="16"/>
  <c r="M25" i="16"/>
  <c r="L25" i="16"/>
  <c r="K25" i="16"/>
  <c r="J25" i="16"/>
  <c r="I25" i="16"/>
  <c r="H25" i="16"/>
  <c r="G25" i="16"/>
  <c r="F25" i="16"/>
  <c r="E25" i="16"/>
  <c r="D25" i="16"/>
  <c r="C25" i="16"/>
  <c r="B25" i="16"/>
  <c r="HN24" i="16"/>
  <c r="HM24" i="16"/>
  <c r="HN23" i="16"/>
  <c r="HM23" i="16"/>
  <c r="FK23" i="16"/>
  <c r="FJ23" i="16"/>
  <c r="FI23" i="16"/>
  <c r="FH23" i="16"/>
  <c r="FG23" i="16"/>
  <c r="FF23" i="16"/>
  <c r="FE23" i="16"/>
  <c r="FD23" i="16"/>
  <c r="FC23" i="16"/>
  <c r="FB23" i="16"/>
  <c r="FA23" i="16"/>
  <c r="EZ23" i="16"/>
  <c r="EY23" i="16"/>
  <c r="EX23" i="16"/>
  <c r="EW23" i="16"/>
  <c r="EV23" i="16"/>
  <c r="EU23" i="16"/>
  <c r="ET23" i="16"/>
  <c r="ES23" i="16"/>
  <c r="ER23" i="16"/>
  <c r="EQ23" i="16"/>
  <c r="EP23" i="16"/>
  <c r="EO23" i="16"/>
  <c r="EN23" i="16"/>
  <c r="EM23" i="16"/>
  <c r="EL23" i="16"/>
  <c r="EK23" i="16"/>
  <c r="EJ23" i="16"/>
  <c r="EI23" i="16"/>
  <c r="EH23" i="16"/>
  <c r="EG23" i="16"/>
  <c r="EF23" i="16"/>
  <c r="EE23" i="16"/>
  <c r="ED23" i="16"/>
  <c r="EC23" i="16"/>
  <c r="EB23" i="16"/>
  <c r="EA23" i="16"/>
  <c r="DZ23" i="16"/>
  <c r="DY23" i="16"/>
  <c r="DX23" i="16"/>
  <c r="DW23" i="16"/>
  <c r="DV23" i="16"/>
  <c r="DU23" i="16"/>
  <c r="DT23" i="16"/>
  <c r="DS23" i="16"/>
  <c r="DR23" i="16"/>
  <c r="DQ23" i="16"/>
  <c r="DP23" i="16"/>
  <c r="DO23" i="16"/>
  <c r="DN23" i="16"/>
  <c r="DM23" i="16"/>
  <c r="DL23" i="16"/>
  <c r="DK23" i="16"/>
  <c r="DJ23" i="16"/>
  <c r="DI23" i="16"/>
  <c r="DH23" i="16"/>
  <c r="DG23" i="16"/>
  <c r="DF23" i="16"/>
  <c r="DE23" i="16"/>
  <c r="DD23" i="16"/>
  <c r="DC23" i="16"/>
  <c r="DB23" i="16"/>
  <c r="DA23" i="16"/>
  <c r="CZ23" i="16"/>
  <c r="CY23" i="16"/>
  <c r="CX23" i="16"/>
  <c r="CW23" i="16"/>
  <c r="CV23" i="16"/>
  <c r="CU23" i="16"/>
  <c r="CT23" i="16"/>
  <c r="CS23" i="16"/>
  <c r="CR23" i="16"/>
  <c r="CQ23" i="16"/>
  <c r="CP23" i="16"/>
  <c r="CO23" i="16"/>
  <c r="CN23" i="16"/>
  <c r="CM23" i="16"/>
  <c r="CL23" i="16"/>
  <c r="CK23" i="16"/>
  <c r="CJ23" i="16"/>
  <c r="CI23" i="16"/>
  <c r="CH23" i="16"/>
  <c r="CG23" i="16"/>
  <c r="CF23" i="16"/>
  <c r="CE23" i="16"/>
  <c r="CD23" i="16"/>
  <c r="CC23" i="16"/>
  <c r="CB23" i="16"/>
  <c r="CA23" i="16"/>
  <c r="BZ23" i="16"/>
  <c r="BY23" i="16"/>
  <c r="BX23" i="16"/>
  <c r="BW23" i="16"/>
  <c r="BV23" i="16"/>
  <c r="BU23" i="16"/>
  <c r="BT23" i="16"/>
  <c r="BS23" i="16"/>
  <c r="BR23" i="16"/>
  <c r="BQ23" i="16"/>
  <c r="BP23" i="16"/>
  <c r="BO23" i="16"/>
  <c r="BN23" i="16"/>
  <c r="BM23" i="16"/>
  <c r="BL23" i="16"/>
  <c r="BK23" i="16"/>
  <c r="BJ23" i="16"/>
  <c r="BI23" i="16"/>
  <c r="BH23" i="16"/>
  <c r="BG23" i="16"/>
  <c r="BF23" i="16"/>
  <c r="BE23" i="16"/>
  <c r="BD23" i="16"/>
  <c r="BC23" i="16"/>
  <c r="BB23" i="16"/>
  <c r="BA23" i="16"/>
  <c r="AZ23" i="16"/>
  <c r="AY23" i="16"/>
  <c r="AX23" i="16"/>
  <c r="AW23" i="16"/>
  <c r="AV23" i="16"/>
  <c r="AU23" i="16"/>
  <c r="AT23" i="16"/>
  <c r="AS23" i="16"/>
  <c r="AR23" i="16"/>
  <c r="AQ23" i="16"/>
  <c r="AP23" i="16"/>
  <c r="AO23" i="16"/>
  <c r="AN23" i="16"/>
  <c r="AM23" i="16"/>
  <c r="AL23" i="16"/>
  <c r="AK23" i="16"/>
  <c r="AJ23" i="16"/>
  <c r="AI23" i="16"/>
  <c r="AH23" i="16"/>
  <c r="AG23" i="16"/>
  <c r="AF23" i="16"/>
  <c r="AE23" i="16"/>
  <c r="AD23" i="16"/>
  <c r="AC23" i="16"/>
  <c r="AB23" i="16"/>
  <c r="AA23" i="16"/>
  <c r="Z23" i="16"/>
  <c r="Y23" i="16"/>
  <c r="X23" i="16"/>
  <c r="W23" i="16"/>
  <c r="V23" i="16"/>
  <c r="U23" i="16"/>
  <c r="T23" i="16"/>
  <c r="S23" i="16"/>
  <c r="R23" i="16"/>
  <c r="Q23" i="16"/>
  <c r="P23" i="16"/>
  <c r="O23" i="16"/>
  <c r="N23" i="16"/>
  <c r="M23" i="16"/>
  <c r="L23" i="16"/>
  <c r="K23" i="16"/>
  <c r="J23" i="16"/>
  <c r="I23" i="16"/>
  <c r="H23" i="16"/>
  <c r="G23" i="16"/>
  <c r="F23" i="16"/>
  <c r="E23" i="16"/>
  <c r="D23" i="16"/>
  <c r="C23" i="16"/>
  <c r="B23" i="16"/>
  <c r="HN22" i="16"/>
  <c r="HO22" i="16" s="1"/>
  <c r="HM22" i="16"/>
  <c r="FK22" i="16"/>
  <c r="FJ22" i="16"/>
  <c r="FI22" i="16"/>
  <c r="FH22" i="16"/>
  <c r="FG22" i="16"/>
  <c r="FF22" i="16"/>
  <c r="FE22" i="16"/>
  <c r="FD22" i="16"/>
  <c r="FC22" i="16"/>
  <c r="FB22" i="16"/>
  <c r="FA22" i="16"/>
  <c r="EZ22" i="16"/>
  <c r="EY22" i="16"/>
  <c r="EX22" i="16"/>
  <c r="EW22" i="16"/>
  <c r="EV22" i="16"/>
  <c r="EU22" i="16"/>
  <c r="ET22" i="16"/>
  <c r="ES22" i="16"/>
  <c r="ER22" i="16"/>
  <c r="EQ22" i="16"/>
  <c r="EP22" i="16"/>
  <c r="EO22" i="16"/>
  <c r="EN22" i="16"/>
  <c r="EM22" i="16"/>
  <c r="EL22" i="16"/>
  <c r="EK22" i="16"/>
  <c r="EJ22" i="16"/>
  <c r="EI22" i="16"/>
  <c r="EH22" i="16"/>
  <c r="EG22" i="16"/>
  <c r="EF22" i="16"/>
  <c r="EE22" i="16"/>
  <c r="ED22" i="16"/>
  <c r="EC22" i="16"/>
  <c r="EB22" i="16"/>
  <c r="EA22" i="16"/>
  <c r="DZ22" i="16"/>
  <c r="DY22" i="16"/>
  <c r="DX22" i="16"/>
  <c r="DW22" i="16"/>
  <c r="DV22" i="16"/>
  <c r="DU22" i="16"/>
  <c r="DT22" i="16"/>
  <c r="DS22" i="16"/>
  <c r="DR22" i="16"/>
  <c r="DQ22" i="16"/>
  <c r="DP22" i="16"/>
  <c r="DO22" i="16"/>
  <c r="DN22" i="16"/>
  <c r="DM22" i="16"/>
  <c r="DL22" i="16"/>
  <c r="DK22" i="16"/>
  <c r="DJ22" i="16"/>
  <c r="DI22" i="16"/>
  <c r="DH22" i="16"/>
  <c r="DG22" i="16"/>
  <c r="DF22" i="16"/>
  <c r="DE22" i="16"/>
  <c r="DD22" i="16"/>
  <c r="DC22" i="16"/>
  <c r="DB22" i="16"/>
  <c r="DA22" i="16"/>
  <c r="CZ22" i="16"/>
  <c r="CY22" i="16"/>
  <c r="CX22" i="16"/>
  <c r="CW22" i="16"/>
  <c r="CV22" i="16"/>
  <c r="CU22" i="16"/>
  <c r="CT22" i="16"/>
  <c r="CS22" i="16"/>
  <c r="CR22" i="16"/>
  <c r="CQ22" i="16"/>
  <c r="CP22" i="16"/>
  <c r="CO22" i="16"/>
  <c r="CN22" i="16"/>
  <c r="CM22" i="16"/>
  <c r="CL22" i="16"/>
  <c r="CK22" i="16"/>
  <c r="CJ22" i="16"/>
  <c r="CI22" i="16"/>
  <c r="CH22" i="16"/>
  <c r="CG22" i="16"/>
  <c r="CF22" i="16"/>
  <c r="CE22" i="16"/>
  <c r="CD22" i="16"/>
  <c r="CC22" i="16"/>
  <c r="CB22" i="16"/>
  <c r="CA22" i="16"/>
  <c r="BZ22" i="16"/>
  <c r="BY22" i="16"/>
  <c r="BX22" i="16"/>
  <c r="BW22" i="16"/>
  <c r="BV22" i="16"/>
  <c r="BU22" i="16"/>
  <c r="BT22" i="16"/>
  <c r="BS22" i="16"/>
  <c r="BR22" i="16"/>
  <c r="BQ22" i="16"/>
  <c r="BP22" i="16"/>
  <c r="BO22" i="16"/>
  <c r="BN22" i="16"/>
  <c r="BM22" i="16"/>
  <c r="BL22" i="16"/>
  <c r="BK22" i="16"/>
  <c r="BJ22" i="16"/>
  <c r="BI22" i="16"/>
  <c r="BH22" i="16"/>
  <c r="BG22" i="16"/>
  <c r="BF22" i="16"/>
  <c r="BE22" i="16"/>
  <c r="BD22" i="16"/>
  <c r="BC22" i="16"/>
  <c r="BB22" i="16"/>
  <c r="BA22" i="16"/>
  <c r="AZ22" i="16"/>
  <c r="AY22" i="16"/>
  <c r="AX22" i="16"/>
  <c r="AW22" i="16"/>
  <c r="AV22" i="16"/>
  <c r="AU22" i="16"/>
  <c r="AT22" i="16"/>
  <c r="AS22" i="16"/>
  <c r="AR22" i="16"/>
  <c r="AQ22" i="16"/>
  <c r="AP22" i="16"/>
  <c r="AO22" i="16"/>
  <c r="AN22" i="16"/>
  <c r="AM22" i="16"/>
  <c r="AL22" i="16"/>
  <c r="AK22" i="16"/>
  <c r="AJ22" i="16"/>
  <c r="AI22" i="16"/>
  <c r="AH22" i="16"/>
  <c r="AG22" i="16"/>
  <c r="AF22" i="16"/>
  <c r="AE22" i="16"/>
  <c r="AD22" i="16"/>
  <c r="AC22" i="16"/>
  <c r="AB22" i="16"/>
  <c r="AA22" i="16"/>
  <c r="Z22" i="16"/>
  <c r="Y22" i="16"/>
  <c r="X22" i="16"/>
  <c r="W22" i="16"/>
  <c r="V22" i="16"/>
  <c r="U22" i="16"/>
  <c r="T22" i="16"/>
  <c r="S22" i="16"/>
  <c r="R22" i="16"/>
  <c r="Q22" i="16"/>
  <c r="P22" i="16"/>
  <c r="O22" i="16"/>
  <c r="N22" i="16"/>
  <c r="M22" i="16"/>
  <c r="L22" i="16"/>
  <c r="K22" i="16"/>
  <c r="J22" i="16"/>
  <c r="I22" i="16"/>
  <c r="H22" i="16"/>
  <c r="G22" i="16"/>
  <c r="F22" i="16"/>
  <c r="E22" i="16"/>
  <c r="D22" i="16"/>
  <c r="C22" i="16"/>
  <c r="B22" i="16"/>
  <c r="HN21" i="16"/>
  <c r="HM21" i="16"/>
  <c r="FK21" i="16"/>
  <c r="FJ21" i="16"/>
  <c r="FI21" i="16"/>
  <c r="FH21" i="16"/>
  <c r="FG21" i="16"/>
  <c r="FF21" i="16"/>
  <c r="FE21" i="16"/>
  <c r="FD21" i="16"/>
  <c r="FC21" i="16"/>
  <c r="FB21" i="16"/>
  <c r="FA21" i="16"/>
  <c r="EZ21" i="16"/>
  <c r="EY21" i="16"/>
  <c r="EX21" i="16"/>
  <c r="EW21" i="16"/>
  <c r="EV21" i="16"/>
  <c r="EU21" i="16"/>
  <c r="ET21" i="16"/>
  <c r="ES21" i="16"/>
  <c r="ER21" i="16"/>
  <c r="EQ21" i="16"/>
  <c r="EP21" i="16"/>
  <c r="EO21" i="16"/>
  <c r="EN21" i="16"/>
  <c r="EM21" i="16"/>
  <c r="EL21" i="16"/>
  <c r="EK21" i="16"/>
  <c r="EJ21" i="16"/>
  <c r="EI21" i="16"/>
  <c r="EH21" i="16"/>
  <c r="EG21" i="16"/>
  <c r="EF21" i="16"/>
  <c r="EE21" i="16"/>
  <c r="ED21" i="16"/>
  <c r="EC21" i="16"/>
  <c r="EB21" i="16"/>
  <c r="EA21" i="16"/>
  <c r="DZ21" i="16"/>
  <c r="DY21" i="16"/>
  <c r="DX21" i="16"/>
  <c r="DW21" i="16"/>
  <c r="DV21" i="16"/>
  <c r="DU21" i="16"/>
  <c r="DT21" i="16"/>
  <c r="DS21" i="16"/>
  <c r="DR21" i="16"/>
  <c r="DQ21" i="16"/>
  <c r="DP21" i="16"/>
  <c r="DO21" i="16"/>
  <c r="DN21" i="16"/>
  <c r="DM21" i="16"/>
  <c r="DL21" i="16"/>
  <c r="DK21" i="16"/>
  <c r="DJ21" i="16"/>
  <c r="DI21" i="16"/>
  <c r="DH21" i="16"/>
  <c r="DG21" i="16"/>
  <c r="DF21" i="16"/>
  <c r="DE21" i="16"/>
  <c r="DD21" i="16"/>
  <c r="DC21" i="16"/>
  <c r="DB21" i="16"/>
  <c r="DA21" i="16"/>
  <c r="CZ21" i="16"/>
  <c r="CY21" i="16"/>
  <c r="CX21" i="16"/>
  <c r="CW21" i="16"/>
  <c r="CV21" i="16"/>
  <c r="CU21" i="16"/>
  <c r="CT21" i="16"/>
  <c r="CS21" i="16"/>
  <c r="CR21" i="16"/>
  <c r="CQ21" i="16"/>
  <c r="CP21" i="16"/>
  <c r="CO21" i="16"/>
  <c r="CN21" i="16"/>
  <c r="CM21" i="16"/>
  <c r="CL21" i="16"/>
  <c r="CK21" i="16"/>
  <c r="CJ21" i="16"/>
  <c r="CI21" i="16"/>
  <c r="CH21" i="16"/>
  <c r="CG21" i="16"/>
  <c r="HC21" i="16" s="1"/>
  <c r="CF21" i="16"/>
  <c r="CE21" i="16"/>
  <c r="CD21" i="16"/>
  <c r="CC21" i="16"/>
  <c r="CB21" i="16"/>
  <c r="CA21" i="16"/>
  <c r="BZ21" i="16"/>
  <c r="BY21" i="16"/>
  <c r="BX21" i="16"/>
  <c r="BW21" i="16"/>
  <c r="BV21" i="16"/>
  <c r="BU21" i="16"/>
  <c r="BT21" i="16"/>
  <c r="BS21" i="16"/>
  <c r="BR21" i="16"/>
  <c r="BQ21" i="16"/>
  <c r="BP21" i="16"/>
  <c r="BO21" i="16"/>
  <c r="BN21" i="16"/>
  <c r="BM21" i="16"/>
  <c r="BL21" i="16"/>
  <c r="BK21" i="16"/>
  <c r="BJ21" i="16"/>
  <c r="BI21" i="16"/>
  <c r="BH21" i="16"/>
  <c r="BG21" i="16"/>
  <c r="BF21" i="16"/>
  <c r="BE21" i="16"/>
  <c r="BD21" i="16"/>
  <c r="BC21" i="16"/>
  <c r="BB21" i="16"/>
  <c r="BA21" i="16"/>
  <c r="AZ21" i="16"/>
  <c r="AY21" i="16"/>
  <c r="AX21" i="16"/>
  <c r="AW21" i="16"/>
  <c r="AV21" i="16"/>
  <c r="AU21" i="16"/>
  <c r="AT21" i="16"/>
  <c r="AS21" i="16"/>
  <c r="AR21" i="16"/>
  <c r="AQ21" i="16"/>
  <c r="AP21" i="16"/>
  <c r="AO21" i="16"/>
  <c r="AN21" i="16"/>
  <c r="AM21" i="16"/>
  <c r="AL21" i="16"/>
  <c r="AK21" i="16"/>
  <c r="AJ21" i="16"/>
  <c r="AI21" i="16"/>
  <c r="AH21" i="16"/>
  <c r="AG21" i="16"/>
  <c r="AF21" i="16"/>
  <c r="AE21" i="16"/>
  <c r="AD21" i="16"/>
  <c r="AC21" i="16"/>
  <c r="AB21" i="16"/>
  <c r="AA21" i="16"/>
  <c r="Z21" i="16"/>
  <c r="Y21" i="16"/>
  <c r="X21" i="16"/>
  <c r="W21" i="16"/>
  <c r="V21" i="16"/>
  <c r="U21" i="16"/>
  <c r="T21" i="16"/>
  <c r="S21" i="16"/>
  <c r="R21" i="16"/>
  <c r="Q21" i="16"/>
  <c r="P21" i="16"/>
  <c r="O21" i="16"/>
  <c r="N21" i="16"/>
  <c r="M21" i="16"/>
  <c r="L21" i="16"/>
  <c r="K21" i="16"/>
  <c r="J21" i="16"/>
  <c r="I21" i="16"/>
  <c r="H21" i="16"/>
  <c r="G21" i="16"/>
  <c r="F21" i="16"/>
  <c r="E21" i="16"/>
  <c r="D21" i="16"/>
  <c r="C21" i="16"/>
  <c r="B21" i="16"/>
  <c r="HN20" i="16"/>
  <c r="HO20" i="16" s="1"/>
  <c r="HM20" i="16"/>
  <c r="FK20" i="16"/>
  <c r="FJ20" i="16"/>
  <c r="FI20" i="16"/>
  <c r="FH20" i="16"/>
  <c r="FG20" i="16"/>
  <c r="FF20" i="16"/>
  <c r="FE20" i="16"/>
  <c r="FD20" i="16"/>
  <c r="FC20" i="16"/>
  <c r="FB20" i="16"/>
  <c r="FA20" i="16"/>
  <c r="EZ20" i="16"/>
  <c r="EY20" i="16"/>
  <c r="EX20" i="16"/>
  <c r="EW20" i="16"/>
  <c r="EV20" i="16"/>
  <c r="EU20" i="16"/>
  <c r="ET20" i="16"/>
  <c r="ES20" i="16"/>
  <c r="ER20" i="16"/>
  <c r="EQ20" i="16"/>
  <c r="EP20" i="16"/>
  <c r="EO20" i="16"/>
  <c r="EN20" i="16"/>
  <c r="EM20" i="16"/>
  <c r="EL20" i="16"/>
  <c r="EK20" i="16"/>
  <c r="EJ20" i="16"/>
  <c r="EI20" i="16"/>
  <c r="EH20" i="16"/>
  <c r="EG20" i="16"/>
  <c r="EF20" i="16"/>
  <c r="EE20" i="16"/>
  <c r="ED20" i="16"/>
  <c r="EC20" i="16"/>
  <c r="EB20" i="16"/>
  <c r="EA20" i="16"/>
  <c r="DZ20" i="16"/>
  <c r="DY20" i="16"/>
  <c r="DX20" i="16"/>
  <c r="DW20" i="16"/>
  <c r="DV20" i="16"/>
  <c r="DU20" i="16"/>
  <c r="DT20" i="16"/>
  <c r="DS20" i="16"/>
  <c r="DR20" i="16"/>
  <c r="DQ20" i="16"/>
  <c r="DP20" i="16"/>
  <c r="DO20" i="16"/>
  <c r="DN20" i="16"/>
  <c r="DM20" i="16"/>
  <c r="DL20" i="16"/>
  <c r="DK20" i="16"/>
  <c r="DJ20" i="16"/>
  <c r="DI20" i="16"/>
  <c r="DH20" i="16"/>
  <c r="DG20" i="16"/>
  <c r="DF20" i="16"/>
  <c r="DE20" i="16"/>
  <c r="DD20" i="16"/>
  <c r="DC20" i="16"/>
  <c r="DB20" i="16"/>
  <c r="DA20" i="16"/>
  <c r="CZ20" i="16"/>
  <c r="CY20" i="16"/>
  <c r="CX20" i="16"/>
  <c r="CW20" i="16"/>
  <c r="CV20" i="16"/>
  <c r="CU20" i="16"/>
  <c r="CT20" i="16"/>
  <c r="CS20" i="16"/>
  <c r="CR20" i="16"/>
  <c r="CQ20" i="16"/>
  <c r="CP20" i="16"/>
  <c r="CO20" i="16"/>
  <c r="CN20" i="16"/>
  <c r="CM20" i="16"/>
  <c r="CL20" i="16"/>
  <c r="CK20" i="16"/>
  <c r="CJ20" i="16"/>
  <c r="CI20" i="16"/>
  <c r="CH20" i="16"/>
  <c r="CG20" i="16"/>
  <c r="CF20" i="16"/>
  <c r="CE20" i="16"/>
  <c r="CD20" i="16"/>
  <c r="CC20" i="16"/>
  <c r="CB20" i="16"/>
  <c r="CA20" i="16"/>
  <c r="BZ20" i="16"/>
  <c r="BY20" i="16"/>
  <c r="BX20" i="16"/>
  <c r="BW20" i="16"/>
  <c r="BV20" i="16"/>
  <c r="BU20" i="16"/>
  <c r="BT20" i="16"/>
  <c r="BS20" i="16"/>
  <c r="BR20" i="16"/>
  <c r="BQ20" i="16"/>
  <c r="BP20" i="16"/>
  <c r="BO20" i="16"/>
  <c r="BN20" i="16"/>
  <c r="BM20" i="16"/>
  <c r="BL20" i="16"/>
  <c r="BK20" i="16"/>
  <c r="BJ20" i="16"/>
  <c r="BI20" i="16"/>
  <c r="BH20" i="16"/>
  <c r="BG20" i="16"/>
  <c r="BF20" i="16"/>
  <c r="BE20" i="16"/>
  <c r="BD20" i="16"/>
  <c r="BC20" i="16"/>
  <c r="BB20" i="16"/>
  <c r="BA20" i="16"/>
  <c r="AZ20" i="16"/>
  <c r="AY20" i="16"/>
  <c r="AX20" i="16"/>
  <c r="AW20" i="16"/>
  <c r="AV20" i="16"/>
  <c r="AU20" i="16"/>
  <c r="AT20" i="16"/>
  <c r="AS20" i="16"/>
  <c r="AR20" i="16"/>
  <c r="AQ20" i="16"/>
  <c r="AP20" i="16"/>
  <c r="AO20" i="16"/>
  <c r="AN20" i="16"/>
  <c r="AM20" i="16"/>
  <c r="AL20" i="16"/>
  <c r="AK20" i="16"/>
  <c r="AJ20" i="16"/>
  <c r="AI20" i="16"/>
  <c r="AH20" i="16"/>
  <c r="AG20" i="16"/>
  <c r="AF20" i="16"/>
  <c r="AE20" i="16"/>
  <c r="AD20" i="16"/>
  <c r="AC20" i="16"/>
  <c r="AB20" i="16"/>
  <c r="AA20" i="16"/>
  <c r="Z20" i="16"/>
  <c r="Y20" i="16"/>
  <c r="X20" i="16"/>
  <c r="W20" i="16"/>
  <c r="V20" i="16"/>
  <c r="U20" i="16"/>
  <c r="T20" i="16"/>
  <c r="S20" i="16"/>
  <c r="R20" i="16"/>
  <c r="Q20" i="16"/>
  <c r="P20" i="16"/>
  <c r="O20" i="16"/>
  <c r="N20" i="16"/>
  <c r="M20" i="16"/>
  <c r="L20" i="16"/>
  <c r="K20" i="16"/>
  <c r="J20" i="16"/>
  <c r="I20" i="16"/>
  <c r="H20" i="16"/>
  <c r="G20" i="16"/>
  <c r="F20" i="16"/>
  <c r="E20" i="16"/>
  <c r="D20" i="16"/>
  <c r="C20" i="16"/>
  <c r="B20" i="16"/>
  <c r="HN19" i="16"/>
  <c r="HM19" i="16"/>
  <c r="FK19" i="16"/>
  <c r="FJ19" i="16"/>
  <c r="FI19" i="16"/>
  <c r="FH19" i="16"/>
  <c r="FG19" i="16"/>
  <c r="FF19" i="16"/>
  <c r="FE19" i="16"/>
  <c r="FD19" i="16"/>
  <c r="FC19" i="16"/>
  <c r="FB19" i="16"/>
  <c r="FA19" i="16"/>
  <c r="EZ19" i="16"/>
  <c r="EY19" i="16"/>
  <c r="EX19" i="16"/>
  <c r="EW19" i="16"/>
  <c r="EV19" i="16"/>
  <c r="EU19" i="16"/>
  <c r="ET19" i="16"/>
  <c r="ES19" i="16"/>
  <c r="ER19" i="16"/>
  <c r="EQ19" i="16"/>
  <c r="EP19" i="16"/>
  <c r="EO19" i="16"/>
  <c r="EN19" i="16"/>
  <c r="EM19" i="16"/>
  <c r="EL19" i="16"/>
  <c r="EK19" i="16"/>
  <c r="EJ19" i="16"/>
  <c r="EI19" i="16"/>
  <c r="EH19" i="16"/>
  <c r="EG19" i="16"/>
  <c r="EF19" i="16"/>
  <c r="EE19" i="16"/>
  <c r="ED19" i="16"/>
  <c r="EC19" i="16"/>
  <c r="EB19" i="16"/>
  <c r="EA19" i="16"/>
  <c r="DZ19" i="16"/>
  <c r="DY19" i="16"/>
  <c r="DX19" i="16"/>
  <c r="DW19" i="16"/>
  <c r="DV19" i="16"/>
  <c r="DU19" i="16"/>
  <c r="DT19" i="16"/>
  <c r="DS19" i="16"/>
  <c r="DR19" i="16"/>
  <c r="DQ19" i="16"/>
  <c r="DP19" i="16"/>
  <c r="DO19" i="16"/>
  <c r="DN19" i="16"/>
  <c r="DM19" i="16"/>
  <c r="DL19" i="16"/>
  <c r="DK19" i="16"/>
  <c r="DJ19" i="16"/>
  <c r="DI19" i="16"/>
  <c r="DH19" i="16"/>
  <c r="DG19" i="16"/>
  <c r="DF19" i="16"/>
  <c r="DE19" i="16"/>
  <c r="DD19" i="16"/>
  <c r="DC19" i="16"/>
  <c r="DB19" i="16"/>
  <c r="DA19" i="16"/>
  <c r="CZ19" i="16"/>
  <c r="CY19" i="16"/>
  <c r="CX19" i="16"/>
  <c r="CW19" i="16"/>
  <c r="CV19" i="16"/>
  <c r="CU19" i="16"/>
  <c r="CT19" i="16"/>
  <c r="CS19" i="16"/>
  <c r="CR19" i="16"/>
  <c r="CQ19" i="16"/>
  <c r="CP19" i="16"/>
  <c r="CO19" i="16"/>
  <c r="CN19" i="16"/>
  <c r="CM19" i="16"/>
  <c r="CL19" i="16"/>
  <c r="CK19" i="16"/>
  <c r="CJ19" i="16"/>
  <c r="CI19" i="16"/>
  <c r="CH19" i="16"/>
  <c r="CG19" i="16"/>
  <c r="CF19" i="16"/>
  <c r="CE19" i="16"/>
  <c r="CD19" i="16"/>
  <c r="CC19" i="16"/>
  <c r="CB19" i="16"/>
  <c r="CA19" i="16"/>
  <c r="BZ19" i="16"/>
  <c r="BY19" i="16"/>
  <c r="BX19" i="16"/>
  <c r="BW19" i="16"/>
  <c r="BV19" i="16"/>
  <c r="BU19" i="16"/>
  <c r="BT19" i="16"/>
  <c r="BS19" i="16"/>
  <c r="BR19" i="16"/>
  <c r="BQ19" i="16"/>
  <c r="BP19" i="16"/>
  <c r="BO19" i="16"/>
  <c r="BN19" i="16"/>
  <c r="BM19" i="16"/>
  <c r="BL19" i="16"/>
  <c r="BK19" i="16"/>
  <c r="BJ19" i="16"/>
  <c r="BI19" i="16"/>
  <c r="BH19" i="16"/>
  <c r="BG19" i="16"/>
  <c r="BF19" i="16"/>
  <c r="BE19" i="16"/>
  <c r="BD19" i="16"/>
  <c r="BC19" i="16"/>
  <c r="BB19" i="16"/>
  <c r="BA19" i="16"/>
  <c r="AZ19" i="16"/>
  <c r="AY19" i="16"/>
  <c r="AX19" i="16"/>
  <c r="AW19" i="16"/>
  <c r="AV19" i="16"/>
  <c r="AU19" i="16"/>
  <c r="AT19" i="16"/>
  <c r="AS19" i="16"/>
  <c r="AR19" i="16"/>
  <c r="AQ19" i="16"/>
  <c r="AP19" i="16"/>
  <c r="AO19" i="16"/>
  <c r="AN19" i="16"/>
  <c r="AM19" i="16"/>
  <c r="AL19" i="16"/>
  <c r="AK19" i="16"/>
  <c r="AJ19" i="16"/>
  <c r="AI19" i="16"/>
  <c r="AH19" i="16"/>
  <c r="AG19" i="16"/>
  <c r="AF19" i="16"/>
  <c r="AE19" i="16"/>
  <c r="AD19" i="16"/>
  <c r="AC19" i="16"/>
  <c r="AB19" i="16"/>
  <c r="AA19" i="16"/>
  <c r="Z19" i="16"/>
  <c r="Y19" i="16"/>
  <c r="X19" i="16"/>
  <c r="W19" i="16"/>
  <c r="V19" i="16"/>
  <c r="U19" i="16"/>
  <c r="T19" i="16"/>
  <c r="S19" i="16"/>
  <c r="R19" i="16"/>
  <c r="Q19" i="16"/>
  <c r="P19" i="16"/>
  <c r="O19" i="16"/>
  <c r="N19" i="16"/>
  <c r="M19" i="16"/>
  <c r="L19" i="16"/>
  <c r="K19" i="16"/>
  <c r="J19" i="16"/>
  <c r="I19" i="16"/>
  <c r="H19" i="16"/>
  <c r="G19" i="16"/>
  <c r="F19" i="16"/>
  <c r="E19" i="16"/>
  <c r="D19" i="16"/>
  <c r="C19" i="16"/>
  <c r="B19" i="16"/>
  <c r="HN18" i="16"/>
  <c r="HO18" i="16" s="1"/>
  <c r="HM18" i="16"/>
  <c r="FK18" i="16"/>
  <c r="FJ18" i="16"/>
  <c r="FI18" i="16"/>
  <c r="FH18" i="16"/>
  <c r="FG18" i="16"/>
  <c r="FF18" i="16"/>
  <c r="FE18" i="16"/>
  <c r="FD18" i="16"/>
  <c r="FC18" i="16"/>
  <c r="FB18" i="16"/>
  <c r="FA18" i="16"/>
  <c r="EZ18" i="16"/>
  <c r="EY18" i="16"/>
  <c r="EX18" i="16"/>
  <c r="EW18" i="16"/>
  <c r="EV18" i="16"/>
  <c r="EU18" i="16"/>
  <c r="ET18" i="16"/>
  <c r="ES18" i="16"/>
  <c r="ER18" i="16"/>
  <c r="EQ18" i="16"/>
  <c r="EP18" i="16"/>
  <c r="EO18" i="16"/>
  <c r="EN18" i="16"/>
  <c r="EM18" i="16"/>
  <c r="EL18" i="16"/>
  <c r="EK18" i="16"/>
  <c r="EJ18" i="16"/>
  <c r="EI18" i="16"/>
  <c r="EH18" i="16"/>
  <c r="EG18" i="16"/>
  <c r="EF18" i="16"/>
  <c r="EE18" i="16"/>
  <c r="ED18" i="16"/>
  <c r="EC18" i="16"/>
  <c r="EB18" i="16"/>
  <c r="EA18" i="16"/>
  <c r="DZ18" i="16"/>
  <c r="DY18" i="16"/>
  <c r="DX18" i="16"/>
  <c r="DW18" i="16"/>
  <c r="DV18" i="16"/>
  <c r="DU18" i="16"/>
  <c r="DT18" i="16"/>
  <c r="DS18" i="16"/>
  <c r="DR18" i="16"/>
  <c r="DQ18" i="16"/>
  <c r="DP18" i="16"/>
  <c r="DO18" i="16"/>
  <c r="DN18" i="16"/>
  <c r="DM18" i="16"/>
  <c r="DL18" i="16"/>
  <c r="DK18" i="16"/>
  <c r="DJ18" i="16"/>
  <c r="DI18" i="16"/>
  <c r="DH18" i="16"/>
  <c r="DG18" i="16"/>
  <c r="DF18" i="16"/>
  <c r="DE18" i="16"/>
  <c r="DD18" i="16"/>
  <c r="DC18" i="16"/>
  <c r="DB18" i="16"/>
  <c r="DA18" i="16"/>
  <c r="CZ18" i="16"/>
  <c r="CY18" i="16"/>
  <c r="CX18" i="16"/>
  <c r="CW18" i="16"/>
  <c r="CV18" i="16"/>
  <c r="CU18" i="16"/>
  <c r="CT18" i="16"/>
  <c r="CS18" i="16"/>
  <c r="CR18" i="16"/>
  <c r="CQ18" i="16"/>
  <c r="CP18" i="16"/>
  <c r="CO18" i="16"/>
  <c r="CN18" i="16"/>
  <c r="CM18" i="16"/>
  <c r="CL18" i="16"/>
  <c r="CK18" i="16"/>
  <c r="CJ18" i="16"/>
  <c r="CI18" i="16"/>
  <c r="CH18" i="16"/>
  <c r="CG18" i="16"/>
  <c r="CF18" i="16"/>
  <c r="CE18" i="16"/>
  <c r="CD18" i="16"/>
  <c r="CC18" i="16"/>
  <c r="CB18" i="16"/>
  <c r="CA18" i="16"/>
  <c r="BZ18" i="16"/>
  <c r="BY18" i="16"/>
  <c r="BX18" i="16"/>
  <c r="BW18" i="16"/>
  <c r="BV18" i="16"/>
  <c r="BU18" i="16"/>
  <c r="BT18" i="16"/>
  <c r="BS18" i="16"/>
  <c r="BR18" i="16"/>
  <c r="BQ18" i="16"/>
  <c r="BP18" i="16"/>
  <c r="BO18" i="16"/>
  <c r="BN18" i="16"/>
  <c r="BM18" i="16"/>
  <c r="BL18" i="16"/>
  <c r="BK18" i="16"/>
  <c r="BJ18" i="16"/>
  <c r="BI18" i="16"/>
  <c r="BH18" i="16"/>
  <c r="BG18" i="16"/>
  <c r="BF18" i="16"/>
  <c r="BE18" i="16"/>
  <c r="BD18" i="16"/>
  <c r="BC18" i="16"/>
  <c r="BB18" i="16"/>
  <c r="BA18" i="16"/>
  <c r="AZ18" i="16"/>
  <c r="AY18" i="16"/>
  <c r="AX18" i="16"/>
  <c r="AW18" i="16"/>
  <c r="AV18" i="16"/>
  <c r="AU18" i="16"/>
  <c r="AT18" i="16"/>
  <c r="AS18" i="16"/>
  <c r="AR18" i="16"/>
  <c r="AQ18" i="16"/>
  <c r="AP18" i="16"/>
  <c r="AO18" i="16"/>
  <c r="AN18" i="16"/>
  <c r="AM18" i="16"/>
  <c r="AL18" i="16"/>
  <c r="AK18" i="16"/>
  <c r="AJ18" i="16"/>
  <c r="AI18" i="16"/>
  <c r="AH18" i="16"/>
  <c r="AG18" i="16"/>
  <c r="AF18" i="16"/>
  <c r="AE18" i="16"/>
  <c r="AD18" i="16"/>
  <c r="AC18" i="16"/>
  <c r="AB18" i="16"/>
  <c r="AA18" i="16"/>
  <c r="Z18" i="16"/>
  <c r="Y18" i="16"/>
  <c r="X18" i="16"/>
  <c r="W18" i="16"/>
  <c r="V18" i="16"/>
  <c r="U18" i="16"/>
  <c r="T18" i="16"/>
  <c r="S18" i="16"/>
  <c r="R18" i="16"/>
  <c r="Q18" i="16"/>
  <c r="P18" i="16"/>
  <c r="O18" i="16"/>
  <c r="N18" i="16"/>
  <c r="M18" i="16"/>
  <c r="L18" i="16"/>
  <c r="K18" i="16"/>
  <c r="J18" i="16"/>
  <c r="I18" i="16"/>
  <c r="H18" i="16"/>
  <c r="G18" i="16"/>
  <c r="F18" i="16"/>
  <c r="E18" i="16"/>
  <c r="D18" i="16"/>
  <c r="C18" i="16"/>
  <c r="B18" i="16"/>
  <c r="HN17" i="16"/>
  <c r="HM17" i="16"/>
  <c r="FK17" i="16"/>
  <c r="FJ17" i="16"/>
  <c r="FI17" i="16"/>
  <c r="FH17" i="16"/>
  <c r="FG17" i="16"/>
  <c r="FF17" i="16"/>
  <c r="FE17" i="16"/>
  <c r="FD17" i="16"/>
  <c r="FC17" i="16"/>
  <c r="FB17" i="16"/>
  <c r="FA17" i="16"/>
  <c r="EZ17" i="16"/>
  <c r="EY17" i="16"/>
  <c r="EX17" i="16"/>
  <c r="EW17" i="16"/>
  <c r="EV17" i="16"/>
  <c r="EU17" i="16"/>
  <c r="ET17" i="16"/>
  <c r="ES17" i="16"/>
  <c r="ER17" i="16"/>
  <c r="EQ17" i="16"/>
  <c r="EP17" i="16"/>
  <c r="EO17" i="16"/>
  <c r="EN17" i="16"/>
  <c r="EM17" i="16"/>
  <c r="EL17" i="16"/>
  <c r="EK17" i="16"/>
  <c r="EJ17" i="16"/>
  <c r="EI17" i="16"/>
  <c r="EH17" i="16"/>
  <c r="EG17" i="16"/>
  <c r="EF17" i="16"/>
  <c r="EE17" i="16"/>
  <c r="ED17" i="16"/>
  <c r="EC17" i="16"/>
  <c r="EB17" i="16"/>
  <c r="EA17" i="16"/>
  <c r="DZ17" i="16"/>
  <c r="DY17" i="16"/>
  <c r="DX17" i="16"/>
  <c r="DW17" i="16"/>
  <c r="DV17" i="16"/>
  <c r="DU17" i="16"/>
  <c r="DT17" i="16"/>
  <c r="DS17" i="16"/>
  <c r="DR17" i="16"/>
  <c r="DQ17" i="16"/>
  <c r="DP17" i="16"/>
  <c r="DO17" i="16"/>
  <c r="DN17" i="16"/>
  <c r="DM17" i="16"/>
  <c r="DL17" i="16"/>
  <c r="DK17" i="16"/>
  <c r="DJ17" i="16"/>
  <c r="DI17" i="16"/>
  <c r="DH17" i="16"/>
  <c r="DG17" i="16"/>
  <c r="DF17" i="16"/>
  <c r="DE17" i="16"/>
  <c r="DD17" i="16"/>
  <c r="DC17" i="16"/>
  <c r="DB17" i="16"/>
  <c r="DA17" i="16"/>
  <c r="CZ17" i="16"/>
  <c r="CY17" i="16"/>
  <c r="CX17" i="16"/>
  <c r="CW17" i="16"/>
  <c r="CV17" i="16"/>
  <c r="CU17" i="16"/>
  <c r="CT17" i="16"/>
  <c r="CS17" i="16"/>
  <c r="CR17" i="16"/>
  <c r="CQ17" i="16"/>
  <c r="CP17" i="16"/>
  <c r="CO17" i="16"/>
  <c r="CN17" i="16"/>
  <c r="CM17" i="16"/>
  <c r="CL17" i="16"/>
  <c r="CK17" i="16"/>
  <c r="CJ17" i="16"/>
  <c r="CI17" i="16"/>
  <c r="CH17" i="16"/>
  <c r="CG17" i="16"/>
  <c r="CF17" i="16"/>
  <c r="CE17" i="16"/>
  <c r="CD17" i="16"/>
  <c r="CC17" i="16"/>
  <c r="CB17" i="16"/>
  <c r="CA17" i="16"/>
  <c r="BZ17" i="16"/>
  <c r="BY17" i="16"/>
  <c r="BX17" i="16"/>
  <c r="BW17" i="16"/>
  <c r="BV17" i="16"/>
  <c r="BU17" i="16"/>
  <c r="BT17" i="16"/>
  <c r="BS17" i="16"/>
  <c r="BR17" i="16"/>
  <c r="BQ17" i="16"/>
  <c r="BP17" i="16"/>
  <c r="BO17" i="16"/>
  <c r="BN17" i="16"/>
  <c r="BM17" i="16"/>
  <c r="BL17" i="16"/>
  <c r="BK17" i="16"/>
  <c r="BJ17" i="16"/>
  <c r="BI17" i="16"/>
  <c r="BH17" i="16"/>
  <c r="BG17" i="16"/>
  <c r="BF17" i="16"/>
  <c r="BE17" i="16"/>
  <c r="BD17" i="16"/>
  <c r="BC17" i="16"/>
  <c r="BB17" i="16"/>
  <c r="BA17" i="16"/>
  <c r="AZ17" i="16"/>
  <c r="AY17" i="16"/>
  <c r="AX17" i="16"/>
  <c r="AW17" i="16"/>
  <c r="AV17" i="16"/>
  <c r="AU17" i="16"/>
  <c r="AT17" i="16"/>
  <c r="AS17" i="16"/>
  <c r="AR17" i="16"/>
  <c r="AQ17" i="16"/>
  <c r="AP17" i="16"/>
  <c r="AO17" i="16"/>
  <c r="AN17" i="16"/>
  <c r="AM17" i="16"/>
  <c r="AL17" i="16"/>
  <c r="AK17" i="16"/>
  <c r="AJ17" i="16"/>
  <c r="AI17" i="16"/>
  <c r="AH17" i="16"/>
  <c r="AG17" i="16"/>
  <c r="AF17" i="16"/>
  <c r="AE17" i="16"/>
  <c r="AD17" i="16"/>
  <c r="AC17" i="16"/>
  <c r="AB17" i="16"/>
  <c r="AA17" i="16"/>
  <c r="Z17" i="16"/>
  <c r="Y17" i="16"/>
  <c r="X17" i="16"/>
  <c r="W17" i="16"/>
  <c r="V17" i="16"/>
  <c r="U17" i="16"/>
  <c r="T17" i="16"/>
  <c r="S17" i="16"/>
  <c r="R17" i="16"/>
  <c r="Q17" i="16"/>
  <c r="P17" i="16"/>
  <c r="O17" i="16"/>
  <c r="N17" i="16"/>
  <c r="M17" i="16"/>
  <c r="L17" i="16"/>
  <c r="K17" i="16"/>
  <c r="J17" i="16"/>
  <c r="I17" i="16"/>
  <c r="H17" i="16"/>
  <c r="G17" i="16"/>
  <c r="F17" i="16"/>
  <c r="E17" i="16"/>
  <c r="D17" i="16"/>
  <c r="C17" i="16"/>
  <c r="B17" i="16"/>
  <c r="HN16" i="16"/>
  <c r="HO16" i="16" s="1"/>
  <c r="HM16" i="16"/>
  <c r="FK16" i="16"/>
  <c r="FJ16" i="16"/>
  <c r="FI16" i="16"/>
  <c r="FH16" i="16"/>
  <c r="FG16" i="16"/>
  <c r="FF16" i="16"/>
  <c r="FE16" i="16"/>
  <c r="FD16" i="16"/>
  <c r="FC16" i="16"/>
  <c r="FB16" i="16"/>
  <c r="FA16" i="16"/>
  <c r="EZ16" i="16"/>
  <c r="EY16" i="16"/>
  <c r="EX16" i="16"/>
  <c r="EW16" i="16"/>
  <c r="EV16" i="16"/>
  <c r="EU16" i="16"/>
  <c r="ET16" i="16"/>
  <c r="ES16" i="16"/>
  <c r="ER16" i="16"/>
  <c r="EQ16" i="16"/>
  <c r="EP16" i="16"/>
  <c r="EO16" i="16"/>
  <c r="EN16" i="16"/>
  <c r="EM16" i="16"/>
  <c r="EL16" i="16"/>
  <c r="EK16" i="16"/>
  <c r="EJ16" i="16"/>
  <c r="EI16" i="16"/>
  <c r="EH16" i="16"/>
  <c r="EG16" i="16"/>
  <c r="EF16" i="16"/>
  <c r="EE16" i="16"/>
  <c r="ED16" i="16"/>
  <c r="EC16" i="16"/>
  <c r="EB16" i="16"/>
  <c r="EA16" i="16"/>
  <c r="DZ16" i="16"/>
  <c r="DY16" i="16"/>
  <c r="DX16" i="16"/>
  <c r="DW16" i="16"/>
  <c r="DV16" i="16"/>
  <c r="DU16" i="16"/>
  <c r="DT16" i="16"/>
  <c r="DS16" i="16"/>
  <c r="DR16" i="16"/>
  <c r="DQ16" i="16"/>
  <c r="DP16" i="16"/>
  <c r="DO16" i="16"/>
  <c r="DN16" i="16"/>
  <c r="DM16" i="16"/>
  <c r="DL16" i="16"/>
  <c r="DK16" i="16"/>
  <c r="DJ16" i="16"/>
  <c r="DI16" i="16"/>
  <c r="DH16" i="16"/>
  <c r="DG16" i="16"/>
  <c r="DF16" i="16"/>
  <c r="DE16" i="16"/>
  <c r="DD16" i="16"/>
  <c r="DC16" i="16"/>
  <c r="DB16" i="16"/>
  <c r="DA16" i="16"/>
  <c r="CZ16" i="16"/>
  <c r="CY16" i="16"/>
  <c r="CX16" i="16"/>
  <c r="CW16" i="16"/>
  <c r="CV16" i="16"/>
  <c r="CU16" i="16"/>
  <c r="CT16" i="16"/>
  <c r="CS16" i="16"/>
  <c r="CR16" i="16"/>
  <c r="CQ16" i="16"/>
  <c r="CP16" i="16"/>
  <c r="CO16" i="16"/>
  <c r="CN16" i="16"/>
  <c r="CM16" i="16"/>
  <c r="CL16" i="16"/>
  <c r="CK16" i="16"/>
  <c r="CJ16" i="16"/>
  <c r="CI16" i="16"/>
  <c r="CH16" i="16"/>
  <c r="CG16" i="16"/>
  <c r="CF16" i="16"/>
  <c r="CE16" i="16"/>
  <c r="CD16" i="16"/>
  <c r="CC16" i="16"/>
  <c r="CB16" i="16"/>
  <c r="CA16" i="16"/>
  <c r="BZ16" i="16"/>
  <c r="BY16" i="16"/>
  <c r="BX16" i="16"/>
  <c r="BW16" i="16"/>
  <c r="BV16" i="16"/>
  <c r="BU16" i="16"/>
  <c r="BT16" i="16"/>
  <c r="BS16" i="16"/>
  <c r="BR16" i="16"/>
  <c r="BQ16" i="16"/>
  <c r="BP16" i="16"/>
  <c r="BO16" i="16"/>
  <c r="BN16" i="16"/>
  <c r="BM16" i="16"/>
  <c r="BL16" i="16"/>
  <c r="BK16" i="16"/>
  <c r="BJ16" i="16"/>
  <c r="BI16" i="16"/>
  <c r="BH16" i="16"/>
  <c r="BG16" i="16"/>
  <c r="BF16" i="16"/>
  <c r="BE16" i="16"/>
  <c r="BD16" i="16"/>
  <c r="BC16" i="16"/>
  <c r="BB16" i="16"/>
  <c r="BA16" i="16"/>
  <c r="AZ16" i="16"/>
  <c r="AY16" i="16"/>
  <c r="AX16" i="16"/>
  <c r="AW16" i="16"/>
  <c r="AV16" i="16"/>
  <c r="AU16" i="16"/>
  <c r="AT16" i="16"/>
  <c r="AS16" i="16"/>
  <c r="AR16" i="16"/>
  <c r="AQ16" i="16"/>
  <c r="AP16" i="16"/>
  <c r="AO16" i="16"/>
  <c r="AN16" i="16"/>
  <c r="AM16" i="16"/>
  <c r="AL16" i="16"/>
  <c r="AK16" i="16"/>
  <c r="AJ16" i="16"/>
  <c r="AI16" i="16"/>
  <c r="AH16" i="16"/>
  <c r="AG16" i="16"/>
  <c r="AF16" i="16"/>
  <c r="AE16" i="16"/>
  <c r="AD16" i="16"/>
  <c r="AC16" i="16"/>
  <c r="AB16" i="16"/>
  <c r="AA16" i="16"/>
  <c r="Z16" i="16"/>
  <c r="Y16" i="16"/>
  <c r="X16" i="16"/>
  <c r="W16" i="16"/>
  <c r="V16" i="16"/>
  <c r="U16" i="16"/>
  <c r="T16" i="16"/>
  <c r="S16" i="16"/>
  <c r="R16" i="16"/>
  <c r="Q16" i="16"/>
  <c r="P16" i="16"/>
  <c r="O16" i="16"/>
  <c r="N16" i="16"/>
  <c r="M16" i="16"/>
  <c r="L16" i="16"/>
  <c r="K16" i="16"/>
  <c r="J16" i="16"/>
  <c r="I16" i="16"/>
  <c r="H16" i="16"/>
  <c r="G16" i="16"/>
  <c r="F16" i="16"/>
  <c r="E16" i="16"/>
  <c r="D16" i="16"/>
  <c r="C16" i="16"/>
  <c r="B16" i="16"/>
  <c r="HN15" i="16"/>
  <c r="HM15" i="16"/>
  <c r="FK15" i="16"/>
  <c r="FJ15" i="16"/>
  <c r="FI15" i="16"/>
  <c r="FH15" i="16"/>
  <c r="FG15" i="16"/>
  <c r="FF15" i="16"/>
  <c r="FE15" i="16"/>
  <c r="FD15" i="16"/>
  <c r="FC15" i="16"/>
  <c r="FB15" i="16"/>
  <c r="FA15" i="16"/>
  <c r="EZ15" i="16"/>
  <c r="EY15" i="16"/>
  <c r="EX15" i="16"/>
  <c r="EW15" i="16"/>
  <c r="EV15" i="16"/>
  <c r="EU15" i="16"/>
  <c r="ET15" i="16"/>
  <c r="ES15" i="16"/>
  <c r="ER15" i="16"/>
  <c r="EQ15" i="16"/>
  <c r="EP15" i="16"/>
  <c r="EO15" i="16"/>
  <c r="EN15" i="16"/>
  <c r="EM15" i="16"/>
  <c r="EL15" i="16"/>
  <c r="EK15" i="16"/>
  <c r="EJ15" i="16"/>
  <c r="EI15" i="16"/>
  <c r="EH15" i="16"/>
  <c r="EG15" i="16"/>
  <c r="EF15" i="16"/>
  <c r="EE15" i="16"/>
  <c r="ED15" i="16"/>
  <c r="EC15" i="16"/>
  <c r="EB15" i="16"/>
  <c r="EA15" i="16"/>
  <c r="DZ15" i="16"/>
  <c r="DY15" i="16"/>
  <c r="DX15" i="16"/>
  <c r="DW15" i="16"/>
  <c r="DV15" i="16"/>
  <c r="DU15" i="16"/>
  <c r="DT15" i="16"/>
  <c r="DS15" i="16"/>
  <c r="DR15" i="16"/>
  <c r="DQ15" i="16"/>
  <c r="DP15" i="16"/>
  <c r="DO15" i="16"/>
  <c r="DN15" i="16"/>
  <c r="DM15" i="16"/>
  <c r="DL15" i="16"/>
  <c r="DK15" i="16"/>
  <c r="DJ15" i="16"/>
  <c r="DI15" i="16"/>
  <c r="DH15" i="16"/>
  <c r="DG15" i="16"/>
  <c r="DF15" i="16"/>
  <c r="DE15" i="16"/>
  <c r="DD15" i="16"/>
  <c r="DC15" i="16"/>
  <c r="DB15" i="16"/>
  <c r="DA15" i="16"/>
  <c r="CZ15" i="16"/>
  <c r="CY15" i="16"/>
  <c r="CX15" i="16"/>
  <c r="CW15" i="16"/>
  <c r="CV15" i="16"/>
  <c r="CU15" i="16"/>
  <c r="CT15" i="16"/>
  <c r="CS15" i="16"/>
  <c r="CR15" i="16"/>
  <c r="CQ15" i="16"/>
  <c r="CP15" i="16"/>
  <c r="CO15" i="16"/>
  <c r="CN15" i="16"/>
  <c r="CM15" i="16"/>
  <c r="CL15" i="16"/>
  <c r="CK15" i="16"/>
  <c r="CJ15" i="16"/>
  <c r="CI15" i="16"/>
  <c r="CH15" i="16"/>
  <c r="CG15" i="16"/>
  <c r="CF15" i="16"/>
  <c r="CE15" i="16"/>
  <c r="CD15" i="16"/>
  <c r="CC15" i="16"/>
  <c r="CB15" i="16"/>
  <c r="CA15" i="16"/>
  <c r="BZ15" i="16"/>
  <c r="BY15" i="16"/>
  <c r="BX15" i="16"/>
  <c r="BW15" i="16"/>
  <c r="BV15" i="16"/>
  <c r="BU15" i="16"/>
  <c r="BT15" i="16"/>
  <c r="BS15" i="16"/>
  <c r="BR15" i="16"/>
  <c r="BQ15" i="16"/>
  <c r="BP15" i="16"/>
  <c r="BO15" i="16"/>
  <c r="BN15" i="16"/>
  <c r="BM15" i="16"/>
  <c r="BL15" i="16"/>
  <c r="BK15" i="16"/>
  <c r="BJ15" i="16"/>
  <c r="BI15" i="16"/>
  <c r="BH15" i="16"/>
  <c r="BG15" i="16"/>
  <c r="BF15" i="16"/>
  <c r="BE15" i="16"/>
  <c r="BD15" i="16"/>
  <c r="BC15" i="16"/>
  <c r="BB15" i="16"/>
  <c r="BA15" i="16"/>
  <c r="AZ15" i="16"/>
  <c r="AY15" i="16"/>
  <c r="AX15" i="16"/>
  <c r="AW15" i="16"/>
  <c r="AV15" i="16"/>
  <c r="AU15" i="16"/>
  <c r="AT15" i="16"/>
  <c r="AS15" i="16"/>
  <c r="AR15" i="16"/>
  <c r="AQ15" i="16"/>
  <c r="AP15" i="16"/>
  <c r="AO15" i="16"/>
  <c r="AN15" i="16"/>
  <c r="AM15" i="16"/>
  <c r="AL15" i="16"/>
  <c r="AK15" i="16"/>
  <c r="AJ15" i="16"/>
  <c r="AI15" i="16"/>
  <c r="AH15" i="16"/>
  <c r="AG15" i="16"/>
  <c r="AF15" i="16"/>
  <c r="AE15" i="16"/>
  <c r="AD15" i="16"/>
  <c r="AC15" i="16"/>
  <c r="AB15" i="16"/>
  <c r="AA15" i="16"/>
  <c r="Z15" i="16"/>
  <c r="Y15" i="16"/>
  <c r="X15" i="16"/>
  <c r="W15" i="16"/>
  <c r="V15" i="16"/>
  <c r="U15" i="16"/>
  <c r="T15" i="16"/>
  <c r="S15" i="16"/>
  <c r="R15" i="16"/>
  <c r="Q15" i="16"/>
  <c r="P15" i="16"/>
  <c r="O15" i="16"/>
  <c r="N15" i="16"/>
  <c r="M15" i="16"/>
  <c r="L15" i="16"/>
  <c r="K15" i="16"/>
  <c r="J15" i="16"/>
  <c r="I15" i="16"/>
  <c r="H15" i="16"/>
  <c r="G15" i="16"/>
  <c r="F15" i="16"/>
  <c r="E15" i="16"/>
  <c r="D15" i="16"/>
  <c r="C15" i="16"/>
  <c r="B15" i="16"/>
  <c r="HN14" i="16"/>
  <c r="HO14" i="16" s="1"/>
  <c r="HM14" i="16"/>
  <c r="FK14" i="16"/>
  <c r="FJ14" i="16"/>
  <c r="FI14" i="16"/>
  <c r="FH14" i="16"/>
  <c r="FG14" i="16"/>
  <c r="FF14" i="16"/>
  <c r="FE14" i="16"/>
  <c r="FD14" i="16"/>
  <c r="FC14" i="16"/>
  <c r="FB14" i="16"/>
  <c r="FA14" i="16"/>
  <c r="EZ14" i="16"/>
  <c r="EY14" i="16"/>
  <c r="EX14" i="16"/>
  <c r="EW14" i="16"/>
  <c r="EV14" i="16"/>
  <c r="EU14" i="16"/>
  <c r="ET14" i="16"/>
  <c r="ES14" i="16"/>
  <c r="ER14" i="16"/>
  <c r="EQ14" i="16"/>
  <c r="EP14" i="16"/>
  <c r="EO14" i="16"/>
  <c r="EN14" i="16"/>
  <c r="EM14" i="16"/>
  <c r="EL14" i="16"/>
  <c r="EK14" i="16"/>
  <c r="EJ14" i="16"/>
  <c r="EI14" i="16"/>
  <c r="EH14" i="16"/>
  <c r="EG14" i="16"/>
  <c r="EF14" i="16"/>
  <c r="EE14" i="16"/>
  <c r="ED14" i="16"/>
  <c r="EC14" i="16"/>
  <c r="EB14" i="16"/>
  <c r="EA14" i="16"/>
  <c r="DZ14" i="16"/>
  <c r="DY14" i="16"/>
  <c r="DX14" i="16"/>
  <c r="DW14" i="16"/>
  <c r="DV14" i="16"/>
  <c r="DU14" i="16"/>
  <c r="DT14" i="16"/>
  <c r="DS14" i="16"/>
  <c r="DR14" i="16"/>
  <c r="DQ14" i="16"/>
  <c r="DP14" i="16"/>
  <c r="DO14" i="16"/>
  <c r="DN14" i="16"/>
  <c r="DM14" i="16"/>
  <c r="DL14" i="16"/>
  <c r="DK14" i="16"/>
  <c r="DJ14" i="16"/>
  <c r="DI14" i="16"/>
  <c r="DH14" i="16"/>
  <c r="DG14" i="16"/>
  <c r="DF14" i="16"/>
  <c r="DE14" i="16"/>
  <c r="DD14" i="16"/>
  <c r="DC14" i="16"/>
  <c r="DB14" i="16"/>
  <c r="DA14" i="16"/>
  <c r="CZ14" i="16"/>
  <c r="CY14" i="16"/>
  <c r="CX14" i="16"/>
  <c r="CW14" i="16"/>
  <c r="CV14" i="16"/>
  <c r="CU14" i="16"/>
  <c r="CT14" i="16"/>
  <c r="CS14" i="16"/>
  <c r="CR14" i="16"/>
  <c r="CQ14" i="16"/>
  <c r="CP14" i="16"/>
  <c r="CO14" i="16"/>
  <c r="CN14" i="16"/>
  <c r="CM14" i="16"/>
  <c r="CL14" i="16"/>
  <c r="CK14" i="16"/>
  <c r="CJ14" i="16"/>
  <c r="CI14" i="16"/>
  <c r="CH14" i="16"/>
  <c r="CG14" i="16"/>
  <c r="CF14" i="16"/>
  <c r="CE14" i="16"/>
  <c r="CD14" i="16"/>
  <c r="CC14" i="16"/>
  <c r="CB14" i="16"/>
  <c r="CA14" i="16"/>
  <c r="BZ14" i="16"/>
  <c r="BY14" i="16"/>
  <c r="BX14" i="16"/>
  <c r="BW14" i="16"/>
  <c r="BV14" i="16"/>
  <c r="BU14" i="16"/>
  <c r="BT14" i="16"/>
  <c r="BS14" i="16"/>
  <c r="BR14" i="16"/>
  <c r="BQ14" i="16"/>
  <c r="BP14" i="16"/>
  <c r="BO14" i="16"/>
  <c r="BN14" i="16"/>
  <c r="BM14" i="16"/>
  <c r="BL14" i="16"/>
  <c r="BK14" i="16"/>
  <c r="BJ14" i="16"/>
  <c r="BI14" i="16"/>
  <c r="BH14" i="16"/>
  <c r="BG14" i="16"/>
  <c r="BF14" i="16"/>
  <c r="BE14" i="16"/>
  <c r="BD14" i="16"/>
  <c r="BC14" i="16"/>
  <c r="BB14" i="16"/>
  <c r="BA14" i="16"/>
  <c r="AZ14" i="16"/>
  <c r="AY14" i="16"/>
  <c r="AX14" i="16"/>
  <c r="AW14" i="16"/>
  <c r="AV14" i="16"/>
  <c r="AU14" i="16"/>
  <c r="AT14" i="16"/>
  <c r="AS14" i="16"/>
  <c r="AR14" i="16"/>
  <c r="AQ14" i="16"/>
  <c r="AP14" i="16"/>
  <c r="AO14" i="16"/>
  <c r="AN14" i="16"/>
  <c r="AM14" i="16"/>
  <c r="AL14" i="16"/>
  <c r="AK14" i="16"/>
  <c r="AJ14" i="16"/>
  <c r="AI14" i="16"/>
  <c r="AH14" i="16"/>
  <c r="AG14" i="16"/>
  <c r="AF14" i="16"/>
  <c r="AE14" i="16"/>
  <c r="AD14" i="16"/>
  <c r="AC14" i="16"/>
  <c r="AB14" i="16"/>
  <c r="AA14" i="16"/>
  <c r="Z14" i="16"/>
  <c r="Y14" i="16"/>
  <c r="X14" i="16"/>
  <c r="W14" i="16"/>
  <c r="V14" i="16"/>
  <c r="U14" i="16"/>
  <c r="T14" i="16"/>
  <c r="S14" i="16"/>
  <c r="R14" i="16"/>
  <c r="Q14" i="16"/>
  <c r="P14" i="16"/>
  <c r="O14" i="16"/>
  <c r="N14" i="16"/>
  <c r="M14" i="16"/>
  <c r="L14" i="16"/>
  <c r="K14" i="16"/>
  <c r="J14" i="16"/>
  <c r="I14" i="16"/>
  <c r="H14" i="16"/>
  <c r="G14" i="16"/>
  <c r="F14" i="16"/>
  <c r="E14" i="16"/>
  <c r="D14" i="16"/>
  <c r="C14" i="16"/>
  <c r="B14" i="16"/>
  <c r="HN13" i="16"/>
  <c r="HM13" i="16"/>
  <c r="FK13" i="16"/>
  <c r="FJ13" i="16"/>
  <c r="FI13" i="16"/>
  <c r="FH13" i="16"/>
  <c r="FG13" i="16"/>
  <c r="FF13" i="16"/>
  <c r="FE13" i="16"/>
  <c r="FD13" i="16"/>
  <c r="FC13" i="16"/>
  <c r="FB13" i="16"/>
  <c r="FA13" i="16"/>
  <c r="EZ13" i="16"/>
  <c r="EY13" i="16"/>
  <c r="EX13" i="16"/>
  <c r="EW13" i="16"/>
  <c r="EV13" i="16"/>
  <c r="EU13" i="16"/>
  <c r="ET13" i="16"/>
  <c r="ES13" i="16"/>
  <c r="ER13" i="16"/>
  <c r="EQ13" i="16"/>
  <c r="EP13" i="16"/>
  <c r="EO13" i="16"/>
  <c r="EN13" i="16"/>
  <c r="EM13" i="16"/>
  <c r="EL13" i="16"/>
  <c r="EK13" i="16"/>
  <c r="EJ13" i="16"/>
  <c r="EI13" i="16"/>
  <c r="EH13" i="16"/>
  <c r="EG13" i="16"/>
  <c r="EF13" i="16"/>
  <c r="EE13" i="16"/>
  <c r="ED13" i="16"/>
  <c r="EC13" i="16"/>
  <c r="EB13" i="16"/>
  <c r="EA13" i="16"/>
  <c r="DZ13" i="16"/>
  <c r="DY13" i="16"/>
  <c r="DX13" i="16"/>
  <c r="DW13" i="16"/>
  <c r="DV13" i="16"/>
  <c r="DU13" i="16"/>
  <c r="DT13" i="16"/>
  <c r="DS13" i="16"/>
  <c r="DR13" i="16"/>
  <c r="DQ13" i="16"/>
  <c r="DP13" i="16"/>
  <c r="DO13" i="16"/>
  <c r="DN13" i="16"/>
  <c r="DM13" i="16"/>
  <c r="DL13" i="16"/>
  <c r="DK13" i="16"/>
  <c r="DJ13" i="16"/>
  <c r="DI13" i="16"/>
  <c r="DH13" i="16"/>
  <c r="DG13" i="16"/>
  <c r="DF13" i="16"/>
  <c r="DE13" i="16"/>
  <c r="DD13" i="16"/>
  <c r="DC13" i="16"/>
  <c r="DB13" i="16"/>
  <c r="DA13" i="16"/>
  <c r="CZ13" i="16"/>
  <c r="CY13" i="16"/>
  <c r="CX13" i="16"/>
  <c r="CW13" i="16"/>
  <c r="CV13" i="16"/>
  <c r="CU13" i="16"/>
  <c r="CT13" i="16"/>
  <c r="CS13" i="16"/>
  <c r="CR13" i="16"/>
  <c r="CQ13" i="16"/>
  <c r="CP13" i="16"/>
  <c r="CO13" i="16"/>
  <c r="CN13" i="16"/>
  <c r="CM13" i="16"/>
  <c r="CL13" i="16"/>
  <c r="CK13" i="16"/>
  <c r="CJ13" i="16"/>
  <c r="CI13" i="16"/>
  <c r="CH13" i="16"/>
  <c r="CG13" i="16"/>
  <c r="CF13" i="16"/>
  <c r="CE13" i="16"/>
  <c r="CD13" i="16"/>
  <c r="CC13" i="16"/>
  <c r="CB13" i="16"/>
  <c r="CA13" i="16"/>
  <c r="BZ13" i="16"/>
  <c r="BY13" i="16"/>
  <c r="BX13" i="16"/>
  <c r="BW13" i="16"/>
  <c r="BV13" i="16"/>
  <c r="BU13" i="16"/>
  <c r="BT13" i="16"/>
  <c r="BS13" i="16"/>
  <c r="BR13" i="16"/>
  <c r="BQ13" i="16"/>
  <c r="BP13" i="16"/>
  <c r="BO13" i="16"/>
  <c r="BN13" i="16"/>
  <c r="BM13" i="16"/>
  <c r="BL13" i="16"/>
  <c r="BK13" i="16"/>
  <c r="BJ13" i="16"/>
  <c r="BI13" i="16"/>
  <c r="BH13" i="16"/>
  <c r="BG13" i="16"/>
  <c r="BF13" i="16"/>
  <c r="BE13" i="16"/>
  <c r="BD13" i="16"/>
  <c r="BC13" i="16"/>
  <c r="BB13" i="16"/>
  <c r="BA13" i="16"/>
  <c r="AZ13" i="16"/>
  <c r="AY13" i="16"/>
  <c r="AX13" i="16"/>
  <c r="AW13" i="16"/>
  <c r="AV13" i="16"/>
  <c r="AU13" i="16"/>
  <c r="AT13" i="16"/>
  <c r="AS13" i="16"/>
  <c r="AR13" i="16"/>
  <c r="AQ13" i="16"/>
  <c r="AP13" i="16"/>
  <c r="AO13" i="16"/>
  <c r="AN13" i="16"/>
  <c r="AM13" i="16"/>
  <c r="AL13" i="16"/>
  <c r="AK13" i="16"/>
  <c r="AJ13" i="16"/>
  <c r="AI13" i="16"/>
  <c r="AH13" i="16"/>
  <c r="AG13" i="16"/>
  <c r="AF13" i="16"/>
  <c r="AE13" i="16"/>
  <c r="AD13" i="16"/>
  <c r="AC13" i="16"/>
  <c r="AB13" i="16"/>
  <c r="AA13" i="16"/>
  <c r="Z13" i="16"/>
  <c r="Y13" i="16"/>
  <c r="X13" i="16"/>
  <c r="W13" i="16"/>
  <c r="V13" i="16"/>
  <c r="U13" i="16"/>
  <c r="T13" i="16"/>
  <c r="S13" i="16"/>
  <c r="R13" i="16"/>
  <c r="Q13" i="16"/>
  <c r="P13" i="16"/>
  <c r="O13" i="16"/>
  <c r="N13" i="16"/>
  <c r="M13" i="16"/>
  <c r="L13" i="16"/>
  <c r="K13" i="16"/>
  <c r="J13" i="16"/>
  <c r="I13" i="16"/>
  <c r="H13" i="16"/>
  <c r="G13" i="16"/>
  <c r="F13" i="16"/>
  <c r="E13" i="16"/>
  <c r="D13" i="16"/>
  <c r="C13" i="16"/>
  <c r="B13" i="16"/>
  <c r="HN12" i="16"/>
  <c r="HO12" i="16" s="1"/>
  <c r="HM12" i="16"/>
  <c r="FK12" i="16"/>
  <c r="FJ12" i="16"/>
  <c r="FI12" i="16"/>
  <c r="FH12" i="16"/>
  <c r="FG12" i="16"/>
  <c r="FF12" i="16"/>
  <c r="FE12" i="16"/>
  <c r="FD12" i="16"/>
  <c r="FC12" i="16"/>
  <c r="FB12" i="16"/>
  <c r="FA12" i="16"/>
  <c r="EZ12" i="16"/>
  <c r="EY12" i="16"/>
  <c r="EX12" i="16"/>
  <c r="EW12" i="16"/>
  <c r="EV12" i="16"/>
  <c r="EU12" i="16"/>
  <c r="ET12" i="16"/>
  <c r="ES12" i="16"/>
  <c r="ER12" i="16"/>
  <c r="EQ12" i="16"/>
  <c r="EP12" i="16"/>
  <c r="EO12" i="16"/>
  <c r="EN12" i="16"/>
  <c r="EM12" i="16"/>
  <c r="EL12" i="16"/>
  <c r="EK12" i="16"/>
  <c r="EJ12" i="16"/>
  <c r="EI12" i="16"/>
  <c r="EH12" i="16"/>
  <c r="EG12" i="16"/>
  <c r="EF12" i="16"/>
  <c r="EE12" i="16"/>
  <c r="ED12" i="16"/>
  <c r="EC12" i="16"/>
  <c r="EB12" i="16"/>
  <c r="EA12" i="16"/>
  <c r="DZ12" i="16"/>
  <c r="DY12" i="16"/>
  <c r="DX12" i="16"/>
  <c r="DW12" i="16"/>
  <c r="DV12" i="16"/>
  <c r="DU12" i="16"/>
  <c r="DT12" i="16"/>
  <c r="DS12" i="16"/>
  <c r="DR12" i="16"/>
  <c r="DQ12" i="16"/>
  <c r="DP12" i="16"/>
  <c r="DO12" i="16"/>
  <c r="DN12" i="16"/>
  <c r="DM12" i="16"/>
  <c r="DL12" i="16"/>
  <c r="DK12" i="16"/>
  <c r="DJ12" i="16"/>
  <c r="DI12" i="16"/>
  <c r="DH12" i="16"/>
  <c r="DG12" i="16"/>
  <c r="DF12" i="16"/>
  <c r="DE12" i="16"/>
  <c r="DD12" i="16"/>
  <c r="DC12" i="16"/>
  <c r="DB12" i="16"/>
  <c r="DA12" i="16"/>
  <c r="CZ12" i="16"/>
  <c r="CY12" i="16"/>
  <c r="CX12" i="16"/>
  <c r="CW12" i="16"/>
  <c r="CV12" i="16"/>
  <c r="CU12" i="16"/>
  <c r="CT12" i="16"/>
  <c r="CS12" i="16"/>
  <c r="CR12" i="16"/>
  <c r="CQ12" i="16"/>
  <c r="CP12" i="16"/>
  <c r="CO12" i="16"/>
  <c r="CN12" i="16"/>
  <c r="CM12" i="16"/>
  <c r="CL12" i="16"/>
  <c r="CK12" i="16"/>
  <c r="CJ12" i="16"/>
  <c r="CI12" i="16"/>
  <c r="CH12" i="16"/>
  <c r="CG12" i="16"/>
  <c r="HC12" i="16" s="1"/>
  <c r="CF12" i="16"/>
  <c r="CE12" i="16"/>
  <c r="CD12" i="16"/>
  <c r="CC12" i="16"/>
  <c r="CB12" i="16"/>
  <c r="CA12" i="16"/>
  <c r="BZ12" i="16"/>
  <c r="BY12" i="16"/>
  <c r="BX12" i="16"/>
  <c r="BW12" i="16"/>
  <c r="BV12" i="16"/>
  <c r="BU12" i="16"/>
  <c r="BT12" i="16"/>
  <c r="BS12" i="16"/>
  <c r="BR12" i="16"/>
  <c r="BQ12" i="16"/>
  <c r="BP12" i="16"/>
  <c r="BO12" i="16"/>
  <c r="BN12" i="16"/>
  <c r="BM12" i="16"/>
  <c r="BL12" i="16"/>
  <c r="BK12" i="16"/>
  <c r="BJ12" i="16"/>
  <c r="BI12" i="16"/>
  <c r="BH12" i="16"/>
  <c r="BG12" i="16"/>
  <c r="BF12" i="16"/>
  <c r="BE12" i="16"/>
  <c r="BD12" i="16"/>
  <c r="BC12" i="16"/>
  <c r="BB12" i="16"/>
  <c r="BA12" i="16"/>
  <c r="AZ12" i="16"/>
  <c r="AY12" i="16"/>
  <c r="AX12" i="16"/>
  <c r="AW12" i="16"/>
  <c r="AV12" i="16"/>
  <c r="AU12" i="16"/>
  <c r="AT12" i="16"/>
  <c r="AS12" i="16"/>
  <c r="AR12" i="16"/>
  <c r="AQ12" i="16"/>
  <c r="AP12" i="16"/>
  <c r="AO12" i="16"/>
  <c r="AN12" i="16"/>
  <c r="AM12" i="16"/>
  <c r="AL12" i="16"/>
  <c r="AK12" i="16"/>
  <c r="AJ12" i="16"/>
  <c r="AI12" i="16"/>
  <c r="AH12" i="16"/>
  <c r="AG12" i="16"/>
  <c r="AF12" i="16"/>
  <c r="AE12" i="16"/>
  <c r="AD12" i="16"/>
  <c r="AC12" i="16"/>
  <c r="AB12" i="16"/>
  <c r="AA12" i="16"/>
  <c r="Z12" i="16"/>
  <c r="Y12" i="16"/>
  <c r="X12" i="16"/>
  <c r="W12" i="16"/>
  <c r="V12" i="16"/>
  <c r="U12" i="16"/>
  <c r="T12" i="16"/>
  <c r="S12" i="16"/>
  <c r="R12" i="16"/>
  <c r="Q12" i="16"/>
  <c r="P12" i="16"/>
  <c r="O12" i="16"/>
  <c r="N12" i="16"/>
  <c r="M12" i="16"/>
  <c r="L12" i="16"/>
  <c r="K12" i="16"/>
  <c r="J12" i="16"/>
  <c r="I12" i="16"/>
  <c r="H12" i="16"/>
  <c r="G12" i="16"/>
  <c r="F12" i="16"/>
  <c r="E12" i="16"/>
  <c r="D12" i="16"/>
  <c r="C12" i="16"/>
  <c r="B12" i="16"/>
  <c r="HN11" i="16"/>
  <c r="HM11" i="16"/>
  <c r="FK11" i="16"/>
  <c r="FJ11" i="16"/>
  <c r="FI11" i="16"/>
  <c r="FH11" i="16"/>
  <c r="FG11" i="16"/>
  <c r="FF11" i="16"/>
  <c r="FE11" i="16"/>
  <c r="FD11" i="16"/>
  <c r="FC11" i="16"/>
  <c r="FB11" i="16"/>
  <c r="FA11" i="16"/>
  <c r="EZ11" i="16"/>
  <c r="EY11" i="16"/>
  <c r="EX11" i="16"/>
  <c r="EW11" i="16"/>
  <c r="EV11" i="16"/>
  <c r="EU11" i="16"/>
  <c r="ET11" i="16"/>
  <c r="ES11" i="16"/>
  <c r="ER11" i="16"/>
  <c r="EQ11" i="16"/>
  <c r="EP11" i="16"/>
  <c r="EO11" i="16"/>
  <c r="EN11" i="16"/>
  <c r="EM11" i="16"/>
  <c r="EL11" i="16"/>
  <c r="EK11" i="16"/>
  <c r="EJ11" i="16"/>
  <c r="EI11" i="16"/>
  <c r="EH11" i="16"/>
  <c r="EG11" i="16"/>
  <c r="EF11" i="16"/>
  <c r="EE11" i="16"/>
  <c r="ED11" i="16"/>
  <c r="EC11" i="16"/>
  <c r="EB11" i="16"/>
  <c r="EA11" i="16"/>
  <c r="DZ11" i="16"/>
  <c r="DY11" i="16"/>
  <c r="DX11" i="16"/>
  <c r="DW11" i="16"/>
  <c r="DV11" i="16"/>
  <c r="DU11" i="16"/>
  <c r="DT11" i="16"/>
  <c r="DS11" i="16"/>
  <c r="DR11" i="16"/>
  <c r="DQ11" i="16"/>
  <c r="DP11" i="16"/>
  <c r="DO11" i="16"/>
  <c r="DN11" i="16"/>
  <c r="DM11" i="16"/>
  <c r="DL11" i="16"/>
  <c r="DK11" i="16"/>
  <c r="DJ11" i="16"/>
  <c r="DI11" i="16"/>
  <c r="DH11" i="16"/>
  <c r="DG11" i="16"/>
  <c r="DF11" i="16"/>
  <c r="DE11" i="16"/>
  <c r="DD11" i="16"/>
  <c r="DC11" i="16"/>
  <c r="DB11" i="16"/>
  <c r="DA11" i="16"/>
  <c r="CZ11" i="16"/>
  <c r="CY11" i="16"/>
  <c r="CX11" i="16"/>
  <c r="CW11" i="16"/>
  <c r="CV11" i="16"/>
  <c r="CU11" i="16"/>
  <c r="CT11" i="16"/>
  <c r="CS11" i="16"/>
  <c r="CR11" i="16"/>
  <c r="CQ11" i="16"/>
  <c r="CP11" i="16"/>
  <c r="CO11" i="16"/>
  <c r="CN11" i="16"/>
  <c r="CM11" i="16"/>
  <c r="CL11" i="16"/>
  <c r="CK11" i="16"/>
  <c r="CJ11" i="16"/>
  <c r="CI11" i="16"/>
  <c r="CH11" i="16"/>
  <c r="CG11" i="16"/>
  <c r="CF11" i="16"/>
  <c r="CE11" i="16"/>
  <c r="CD11" i="16"/>
  <c r="CC11" i="16"/>
  <c r="CB11" i="16"/>
  <c r="CA11" i="16"/>
  <c r="BZ11" i="16"/>
  <c r="BY11" i="16"/>
  <c r="BX11" i="16"/>
  <c r="BW11" i="16"/>
  <c r="BV11" i="16"/>
  <c r="BU11" i="16"/>
  <c r="BT11" i="16"/>
  <c r="BS11" i="16"/>
  <c r="BR11" i="16"/>
  <c r="BQ11" i="16"/>
  <c r="BP11" i="16"/>
  <c r="BO11" i="16"/>
  <c r="BN11" i="16"/>
  <c r="BM11" i="16"/>
  <c r="BL11" i="16"/>
  <c r="BK11" i="16"/>
  <c r="BJ11" i="16"/>
  <c r="BI11" i="16"/>
  <c r="BH11" i="16"/>
  <c r="BG11" i="16"/>
  <c r="BF11" i="16"/>
  <c r="BE11" i="16"/>
  <c r="BD11" i="16"/>
  <c r="BC11" i="16"/>
  <c r="BB11" i="16"/>
  <c r="BA11" i="16"/>
  <c r="AZ11" i="16"/>
  <c r="AY11" i="16"/>
  <c r="AX11" i="16"/>
  <c r="AW11" i="16"/>
  <c r="AV11" i="16"/>
  <c r="AU11" i="16"/>
  <c r="AT11" i="16"/>
  <c r="AS11" i="16"/>
  <c r="AR11" i="16"/>
  <c r="AQ11" i="16"/>
  <c r="AP11" i="16"/>
  <c r="AO11" i="16"/>
  <c r="AN11" i="16"/>
  <c r="AM11" i="16"/>
  <c r="AL11" i="16"/>
  <c r="AK11" i="16"/>
  <c r="AJ11" i="16"/>
  <c r="AI11" i="16"/>
  <c r="AH11" i="16"/>
  <c r="AG11" i="16"/>
  <c r="AF11" i="16"/>
  <c r="AE11" i="16"/>
  <c r="AD11" i="16"/>
  <c r="AC11" i="16"/>
  <c r="AB11" i="16"/>
  <c r="AA11" i="16"/>
  <c r="Z11" i="16"/>
  <c r="Y11" i="16"/>
  <c r="X11" i="16"/>
  <c r="W11" i="16"/>
  <c r="V11" i="16"/>
  <c r="U11" i="16"/>
  <c r="T11" i="16"/>
  <c r="S11" i="16"/>
  <c r="R11" i="16"/>
  <c r="Q11" i="16"/>
  <c r="P11" i="16"/>
  <c r="O11" i="16"/>
  <c r="N11" i="16"/>
  <c r="M11" i="16"/>
  <c r="L11" i="16"/>
  <c r="K11" i="16"/>
  <c r="J11" i="16"/>
  <c r="I11" i="16"/>
  <c r="H11" i="16"/>
  <c r="G11" i="16"/>
  <c r="F11" i="16"/>
  <c r="E11" i="16"/>
  <c r="D11" i="16"/>
  <c r="C11" i="16"/>
  <c r="B11" i="16"/>
  <c r="FK93" i="15"/>
  <c r="FJ93" i="15"/>
  <c r="FI93" i="15"/>
  <c r="FH93" i="15"/>
  <c r="FG93" i="15"/>
  <c r="FF93" i="15"/>
  <c r="FE93" i="15"/>
  <c r="FD93" i="15"/>
  <c r="FC93" i="15"/>
  <c r="FB93" i="15"/>
  <c r="FA93" i="15"/>
  <c r="EZ93" i="15"/>
  <c r="EY93" i="15"/>
  <c r="EX93" i="15"/>
  <c r="EW93" i="15"/>
  <c r="EV93" i="15"/>
  <c r="EU93" i="15"/>
  <c r="ET93" i="15"/>
  <c r="ES93" i="15"/>
  <c r="ER93" i="15"/>
  <c r="EQ93" i="15"/>
  <c r="EP93" i="15"/>
  <c r="EO93" i="15"/>
  <c r="EN93" i="15"/>
  <c r="EM93" i="15"/>
  <c r="EL93" i="15"/>
  <c r="EK93" i="15"/>
  <c r="EJ93" i="15"/>
  <c r="EI93" i="15"/>
  <c r="EH93" i="15"/>
  <c r="EG93" i="15"/>
  <c r="EF93" i="15"/>
  <c r="EE93" i="15"/>
  <c r="ED93" i="15"/>
  <c r="EC93" i="15"/>
  <c r="EB93" i="15"/>
  <c r="EA93" i="15"/>
  <c r="DZ93" i="15"/>
  <c r="DY93" i="15"/>
  <c r="DX93" i="15"/>
  <c r="DW93" i="15"/>
  <c r="DV93" i="15"/>
  <c r="DU93" i="15"/>
  <c r="DT93" i="15"/>
  <c r="DS93" i="15"/>
  <c r="DR93" i="15"/>
  <c r="DQ93" i="15"/>
  <c r="DP93" i="15"/>
  <c r="DO93" i="15"/>
  <c r="DN93" i="15"/>
  <c r="DM93" i="15"/>
  <c r="DL93" i="15"/>
  <c r="DK93" i="15"/>
  <c r="DJ93" i="15"/>
  <c r="DI93" i="15"/>
  <c r="DH93" i="15"/>
  <c r="DG93" i="15"/>
  <c r="DF93" i="15"/>
  <c r="DE93" i="15"/>
  <c r="DD93" i="15"/>
  <c r="DC93" i="15"/>
  <c r="DB93" i="15"/>
  <c r="DA93" i="15"/>
  <c r="CZ93" i="15"/>
  <c r="CY93" i="15"/>
  <c r="CX93" i="15"/>
  <c r="CW93" i="15"/>
  <c r="CV93" i="15"/>
  <c r="CU93" i="15"/>
  <c r="CT93" i="15"/>
  <c r="CS93" i="15"/>
  <c r="CR93" i="15"/>
  <c r="CQ93" i="15"/>
  <c r="CP93" i="15"/>
  <c r="CO93" i="15"/>
  <c r="CN93" i="15"/>
  <c r="CM93" i="15"/>
  <c r="CL93" i="15"/>
  <c r="CK93" i="15"/>
  <c r="CJ93" i="15"/>
  <c r="CI93" i="15"/>
  <c r="CH93" i="15"/>
  <c r="CG93" i="15"/>
  <c r="CF93" i="15"/>
  <c r="CE93" i="15"/>
  <c r="CD93" i="15"/>
  <c r="CC93" i="15"/>
  <c r="CB93" i="15"/>
  <c r="CA93" i="15"/>
  <c r="BZ93" i="15"/>
  <c r="BY93" i="15"/>
  <c r="BX93" i="15"/>
  <c r="BW93" i="15"/>
  <c r="BV93" i="15"/>
  <c r="BU93" i="15"/>
  <c r="BT93" i="15"/>
  <c r="BS93" i="15"/>
  <c r="BR93" i="15"/>
  <c r="BQ93" i="15"/>
  <c r="BP93" i="15"/>
  <c r="BO93" i="15"/>
  <c r="BN93" i="15"/>
  <c r="BM93" i="15"/>
  <c r="BL93" i="15"/>
  <c r="BK93" i="15"/>
  <c r="BJ93" i="15"/>
  <c r="BI93" i="15"/>
  <c r="BH93" i="15"/>
  <c r="BG93" i="15"/>
  <c r="BF93" i="15"/>
  <c r="BE93" i="15"/>
  <c r="BD93" i="15"/>
  <c r="BC93" i="15"/>
  <c r="BB93" i="15"/>
  <c r="BA93" i="15"/>
  <c r="AZ93" i="15"/>
  <c r="AY93" i="15"/>
  <c r="AX93" i="15"/>
  <c r="AW93" i="15"/>
  <c r="AV93" i="15"/>
  <c r="AU93" i="15"/>
  <c r="AT93" i="15"/>
  <c r="AS93" i="15"/>
  <c r="AR93" i="15"/>
  <c r="AQ93" i="15"/>
  <c r="AP93" i="15"/>
  <c r="AO93" i="15"/>
  <c r="AN93" i="15"/>
  <c r="AM93" i="15"/>
  <c r="AL93" i="15"/>
  <c r="AK93" i="15"/>
  <c r="AJ93" i="15"/>
  <c r="AI93" i="15"/>
  <c r="AH93" i="15"/>
  <c r="AG93" i="15"/>
  <c r="AF93" i="15"/>
  <c r="AE93" i="15"/>
  <c r="AD93" i="15"/>
  <c r="AC93" i="15"/>
  <c r="AB93" i="15"/>
  <c r="AA93" i="15"/>
  <c r="Z93" i="15"/>
  <c r="Y93" i="15"/>
  <c r="X93" i="15"/>
  <c r="W93" i="15"/>
  <c r="V93" i="15"/>
  <c r="U93" i="15"/>
  <c r="T93" i="15"/>
  <c r="S93" i="15"/>
  <c r="R93" i="15"/>
  <c r="Q93" i="15"/>
  <c r="P93" i="15"/>
  <c r="O93" i="15"/>
  <c r="N93" i="15"/>
  <c r="M93" i="15"/>
  <c r="L93" i="15"/>
  <c r="K93" i="15"/>
  <c r="J93" i="15"/>
  <c r="I93" i="15"/>
  <c r="H93" i="15"/>
  <c r="G93" i="15"/>
  <c r="F93" i="15"/>
  <c r="E93" i="15"/>
  <c r="D93" i="15"/>
  <c r="C93" i="15"/>
  <c r="B93" i="15"/>
  <c r="FK92" i="15"/>
  <c r="FJ92" i="15"/>
  <c r="FI92" i="15"/>
  <c r="FH92" i="15"/>
  <c r="FG92" i="15"/>
  <c r="FF92" i="15"/>
  <c r="FE92" i="15"/>
  <c r="FD92" i="15"/>
  <c r="FC92" i="15"/>
  <c r="FB92" i="15"/>
  <c r="FA92" i="15"/>
  <c r="EZ92" i="15"/>
  <c r="EY92" i="15"/>
  <c r="EX92" i="15"/>
  <c r="EW92" i="15"/>
  <c r="EV92" i="15"/>
  <c r="EU92" i="15"/>
  <c r="ET92" i="15"/>
  <c r="ES92" i="15"/>
  <c r="ER92" i="15"/>
  <c r="EQ92" i="15"/>
  <c r="EP92" i="15"/>
  <c r="EO92" i="15"/>
  <c r="EN92" i="15"/>
  <c r="EM92" i="15"/>
  <c r="EL92" i="15"/>
  <c r="EK92" i="15"/>
  <c r="EJ92" i="15"/>
  <c r="EI92" i="15"/>
  <c r="EH92" i="15"/>
  <c r="EG92" i="15"/>
  <c r="EF92" i="15"/>
  <c r="EE92" i="15"/>
  <c r="ED92" i="15"/>
  <c r="EC92" i="15"/>
  <c r="EB92" i="15"/>
  <c r="EA92" i="15"/>
  <c r="DZ92" i="15"/>
  <c r="DY92" i="15"/>
  <c r="DX92" i="15"/>
  <c r="DW92" i="15"/>
  <c r="DV92" i="15"/>
  <c r="DU92" i="15"/>
  <c r="DT92" i="15"/>
  <c r="DS92" i="15"/>
  <c r="DR92" i="15"/>
  <c r="DQ92" i="15"/>
  <c r="DP92" i="15"/>
  <c r="DO92" i="15"/>
  <c r="DN92" i="15"/>
  <c r="DM92" i="15"/>
  <c r="DL92" i="15"/>
  <c r="DK92" i="15"/>
  <c r="DJ92" i="15"/>
  <c r="DI92" i="15"/>
  <c r="DH92" i="15"/>
  <c r="DG92" i="15"/>
  <c r="DF92" i="15"/>
  <c r="DE92" i="15"/>
  <c r="DD92" i="15"/>
  <c r="DC92" i="15"/>
  <c r="DB92" i="15"/>
  <c r="DA92" i="15"/>
  <c r="CZ92" i="15"/>
  <c r="CY92" i="15"/>
  <c r="CX92" i="15"/>
  <c r="CW92" i="15"/>
  <c r="CV92" i="15"/>
  <c r="CU92" i="15"/>
  <c r="CT92" i="15"/>
  <c r="CS92" i="15"/>
  <c r="CR92" i="15"/>
  <c r="CQ92" i="15"/>
  <c r="CP92" i="15"/>
  <c r="CO92" i="15"/>
  <c r="CN92" i="15"/>
  <c r="CM92" i="15"/>
  <c r="CL92" i="15"/>
  <c r="CK92" i="15"/>
  <c r="CJ92" i="15"/>
  <c r="CI92" i="15"/>
  <c r="CH92" i="15"/>
  <c r="CG92" i="15"/>
  <c r="CF92" i="15"/>
  <c r="CE92" i="15"/>
  <c r="CD92" i="15"/>
  <c r="CC92" i="15"/>
  <c r="CB92" i="15"/>
  <c r="CA92" i="15"/>
  <c r="BZ92" i="15"/>
  <c r="BY92" i="15"/>
  <c r="BX92" i="15"/>
  <c r="BW92" i="15"/>
  <c r="BV92" i="15"/>
  <c r="BU92" i="15"/>
  <c r="BT92" i="15"/>
  <c r="BS92" i="15"/>
  <c r="BR92" i="15"/>
  <c r="BQ92" i="15"/>
  <c r="BP92" i="15"/>
  <c r="BO92" i="15"/>
  <c r="BN92" i="15"/>
  <c r="BM92" i="15"/>
  <c r="BL92" i="15"/>
  <c r="BK92" i="15"/>
  <c r="BJ92" i="15"/>
  <c r="BI92" i="15"/>
  <c r="BH92" i="15"/>
  <c r="BG92" i="15"/>
  <c r="BF92" i="15"/>
  <c r="BE92" i="15"/>
  <c r="BD92" i="15"/>
  <c r="BC92" i="15"/>
  <c r="BB92" i="15"/>
  <c r="BA92" i="15"/>
  <c r="AZ92" i="15"/>
  <c r="AY92" i="15"/>
  <c r="AX92" i="15"/>
  <c r="AW92" i="15"/>
  <c r="AV92" i="15"/>
  <c r="AU92" i="15"/>
  <c r="AT92" i="15"/>
  <c r="AS92" i="15"/>
  <c r="AR92" i="15"/>
  <c r="AQ92" i="15"/>
  <c r="AP92" i="15"/>
  <c r="AO92" i="15"/>
  <c r="AN92" i="15"/>
  <c r="AM92" i="15"/>
  <c r="AL92" i="15"/>
  <c r="AK92" i="15"/>
  <c r="AJ92" i="15"/>
  <c r="AI92" i="15"/>
  <c r="AH92" i="15"/>
  <c r="AG92" i="15"/>
  <c r="AF92" i="15"/>
  <c r="AE92" i="15"/>
  <c r="AD92" i="15"/>
  <c r="AC92" i="15"/>
  <c r="AB92" i="15"/>
  <c r="AA92" i="15"/>
  <c r="Z92" i="15"/>
  <c r="Y92" i="15"/>
  <c r="X92" i="15"/>
  <c r="W92" i="15"/>
  <c r="V92" i="15"/>
  <c r="U92" i="15"/>
  <c r="T92" i="15"/>
  <c r="S92" i="15"/>
  <c r="R92" i="15"/>
  <c r="Q92" i="15"/>
  <c r="P92" i="15"/>
  <c r="O92" i="15"/>
  <c r="N92" i="15"/>
  <c r="M92" i="15"/>
  <c r="L92" i="15"/>
  <c r="K92" i="15"/>
  <c r="J92" i="15"/>
  <c r="I92" i="15"/>
  <c r="H92" i="15"/>
  <c r="G92" i="15"/>
  <c r="F92" i="15"/>
  <c r="E92" i="15"/>
  <c r="D92" i="15"/>
  <c r="C92" i="15"/>
  <c r="B92" i="15"/>
  <c r="FK91" i="15"/>
  <c r="FJ91" i="15"/>
  <c r="FI91" i="15"/>
  <c r="FH91" i="15"/>
  <c r="FG91" i="15"/>
  <c r="FF91" i="15"/>
  <c r="FE91" i="15"/>
  <c r="FD91" i="15"/>
  <c r="FC91" i="15"/>
  <c r="FB91" i="15"/>
  <c r="FA91" i="15"/>
  <c r="EZ91" i="15"/>
  <c r="EY91" i="15"/>
  <c r="EX91" i="15"/>
  <c r="EW91" i="15"/>
  <c r="EV91" i="15"/>
  <c r="EU91" i="15"/>
  <c r="ET91" i="15"/>
  <c r="ES91" i="15"/>
  <c r="ER91" i="15"/>
  <c r="EQ91" i="15"/>
  <c r="EP91" i="15"/>
  <c r="EO91" i="15"/>
  <c r="EN91" i="15"/>
  <c r="EM91" i="15"/>
  <c r="EL91" i="15"/>
  <c r="EK91" i="15"/>
  <c r="EJ91" i="15"/>
  <c r="EI91" i="15"/>
  <c r="EH91" i="15"/>
  <c r="EG91" i="15"/>
  <c r="EF91" i="15"/>
  <c r="EE91" i="15"/>
  <c r="ED91" i="15"/>
  <c r="EC91" i="15"/>
  <c r="EB91" i="15"/>
  <c r="EA91" i="15"/>
  <c r="DZ91" i="15"/>
  <c r="DY91" i="15"/>
  <c r="DX91" i="15"/>
  <c r="DW91" i="15"/>
  <c r="DV91" i="15"/>
  <c r="DU91" i="15"/>
  <c r="DT91" i="15"/>
  <c r="DS91" i="15"/>
  <c r="DR91" i="15"/>
  <c r="DQ91" i="15"/>
  <c r="DP91" i="15"/>
  <c r="DO91" i="15"/>
  <c r="DN91" i="15"/>
  <c r="DM91" i="15"/>
  <c r="DL91" i="15"/>
  <c r="DK91" i="15"/>
  <c r="DJ91" i="15"/>
  <c r="DI91" i="15"/>
  <c r="DH91" i="15"/>
  <c r="DG91" i="15"/>
  <c r="DF91" i="15"/>
  <c r="DE91" i="15"/>
  <c r="DD91" i="15"/>
  <c r="DC91" i="15"/>
  <c r="DB91" i="15"/>
  <c r="DA91" i="15"/>
  <c r="CZ91" i="15"/>
  <c r="CY91" i="15"/>
  <c r="CX91" i="15"/>
  <c r="CW91" i="15"/>
  <c r="CV91" i="15"/>
  <c r="CU91" i="15"/>
  <c r="CT91" i="15"/>
  <c r="CS91" i="15"/>
  <c r="CR91" i="15"/>
  <c r="CQ91" i="15"/>
  <c r="CP91" i="15"/>
  <c r="CO91" i="15"/>
  <c r="CN91" i="15"/>
  <c r="CM91" i="15"/>
  <c r="CL91" i="15"/>
  <c r="CK91" i="15"/>
  <c r="CJ91" i="15"/>
  <c r="CI91" i="15"/>
  <c r="CH91" i="15"/>
  <c r="CG91" i="15"/>
  <c r="CF91" i="15"/>
  <c r="CE91" i="15"/>
  <c r="CD91" i="15"/>
  <c r="CC91" i="15"/>
  <c r="CB91" i="15"/>
  <c r="CA91" i="15"/>
  <c r="BZ91" i="15"/>
  <c r="BY91" i="15"/>
  <c r="BX91" i="15"/>
  <c r="BW91" i="15"/>
  <c r="BV91" i="15"/>
  <c r="BU91" i="15"/>
  <c r="BT91" i="15"/>
  <c r="BS91" i="15"/>
  <c r="BR91" i="15"/>
  <c r="BQ91" i="15"/>
  <c r="BP91" i="15"/>
  <c r="BO91" i="15"/>
  <c r="BN91" i="15"/>
  <c r="BM91" i="15"/>
  <c r="BL91" i="15"/>
  <c r="BK91" i="15"/>
  <c r="BJ91" i="15"/>
  <c r="BI91" i="15"/>
  <c r="BH91" i="15"/>
  <c r="BG91" i="15"/>
  <c r="BF91" i="15"/>
  <c r="BE91" i="15"/>
  <c r="BD91" i="15"/>
  <c r="BC91" i="15"/>
  <c r="BB91" i="15"/>
  <c r="BA91" i="15"/>
  <c r="AZ91" i="15"/>
  <c r="AY91" i="15"/>
  <c r="AX91" i="15"/>
  <c r="AW91" i="15"/>
  <c r="AV91" i="15"/>
  <c r="AU91" i="15"/>
  <c r="AT91" i="15"/>
  <c r="AS91" i="15"/>
  <c r="AR91" i="15"/>
  <c r="AQ91" i="15"/>
  <c r="AP91" i="15"/>
  <c r="AO91" i="15"/>
  <c r="AN91" i="15"/>
  <c r="AM91" i="15"/>
  <c r="AL91" i="15"/>
  <c r="AK91" i="15"/>
  <c r="AJ91" i="15"/>
  <c r="AI91" i="15"/>
  <c r="AH91" i="15"/>
  <c r="AG91" i="15"/>
  <c r="AF91" i="15"/>
  <c r="AE91" i="15"/>
  <c r="AD91" i="15"/>
  <c r="AC91" i="15"/>
  <c r="AB91" i="15"/>
  <c r="AA91" i="15"/>
  <c r="Z91" i="15"/>
  <c r="Y91" i="15"/>
  <c r="X91" i="15"/>
  <c r="W91" i="15"/>
  <c r="V91" i="15"/>
  <c r="U91" i="15"/>
  <c r="T91" i="15"/>
  <c r="S91" i="15"/>
  <c r="R91" i="15"/>
  <c r="Q91" i="15"/>
  <c r="P91" i="15"/>
  <c r="O91" i="15"/>
  <c r="N91" i="15"/>
  <c r="M91" i="15"/>
  <c r="L91" i="15"/>
  <c r="K91" i="15"/>
  <c r="J91" i="15"/>
  <c r="I91" i="15"/>
  <c r="H91" i="15"/>
  <c r="G91" i="15"/>
  <c r="F91" i="15"/>
  <c r="E91" i="15"/>
  <c r="D91" i="15"/>
  <c r="C91" i="15"/>
  <c r="B91" i="15"/>
  <c r="FK90" i="15"/>
  <c r="FJ90" i="15"/>
  <c r="FI90" i="15"/>
  <c r="FH90" i="15"/>
  <c r="FG90" i="15"/>
  <c r="FF90" i="15"/>
  <c r="FE90" i="15"/>
  <c r="FD90" i="15"/>
  <c r="FC90" i="15"/>
  <c r="FB90" i="15"/>
  <c r="FA90" i="15"/>
  <c r="EZ90" i="15"/>
  <c r="EY90" i="15"/>
  <c r="EX90" i="15"/>
  <c r="EW90" i="15"/>
  <c r="EV90" i="15"/>
  <c r="EU90" i="15"/>
  <c r="ET90" i="15"/>
  <c r="ES90" i="15"/>
  <c r="ER90" i="15"/>
  <c r="EQ90" i="15"/>
  <c r="EP90" i="15"/>
  <c r="EO90" i="15"/>
  <c r="EN90" i="15"/>
  <c r="EM90" i="15"/>
  <c r="EL90" i="15"/>
  <c r="EK90" i="15"/>
  <c r="EJ90" i="15"/>
  <c r="EI90" i="15"/>
  <c r="EH90" i="15"/>
  <c r="EG90" i="15"/>
  <c r="EF90" i="15"/>
  <c r="EE90" i="15"/>
  <c r="ED90" i="15"/>
  <c r="EC90" i="15"/>
  <c r="EB90" i="15"/>
  <c r="EA90" i="15"/>
  <c r="DZ90" i="15"/>
  <c r="DY90" i="15"/>
  <c r="DX90" i="15"/>
  <c r="DW90" i="15"/>
  <c r="DV90" i="15"/>
  <c r="DU90" i="15"/>
  <c r="DT90" i="15"/>
  <c r="DS90" i="15"/>
  <c r="DR90" i="15"/>
  <c r="DQ90" i="15"/>
  <c r="DP90" i="15"/>
  <c r="DO90" i="15"/>
  <c r="DN90" i="15"/>
  <c r="DM90" i="15"/>
  <c r="DL90" i="15"/>
  <c r="DK90" i="15"/>
  <c r="DJ90" i="15"/>
  <c r="DI90" i="15"/>
  <c r="DH90" i="15"/>
  <c r="DG90" i="15"/>
  <c r="DF90" i="15"/>
  <c r="DE90" i="15"/>
  <c r="DD90" i="15"/>
  <c r="DC90" i="15"/>
  <c r="DB90" i="15"/>
  <c r="DA90" i="15"/>
  <c r="CZ90" i="15"/>
  <c r="CY90" i="15"/>
  <c r="CX90" i="15"/>
  <c r="CW90" i="15"/>
  <c r="CV90" i="15"/>
  <c r="CU90" i="15"/>
  <c r="CT90" i="15"/>
  <c r="CS90" i="15"/>
  <c r="CR90" i="15"/>
  <c r="CQ90" i="15"/>
  <c r="CP90" i="15"/>
  <c r="CO90" i="15"/>
  <c r="CN90" i="15"/>
  <c r="CM90" i="15"/>
  <c r="CL90" i="15"/>
  <c r="CK90" i="15"/>
  <c r="CJ90" i="15"/>
  <c r="CI90" i="15"/>
  <c r="CH90" i="15"/>
  <c r="CG90" i="15"/>
  <c r="CF90" i="15"/>
  <c r="CE90" i="15"/>
  <c r="CD90" i="15"/>
  <c r="CC90" i="15"/>
  <c r="CB90" i="15"/>
  <c r="CA90" i="15"/>
  <c r="BZ90" i="15"/>
  <c r="BY90" i="15"/>
  <c r="BX90" i="15"/>
  <c r="BW90" i="15"/>
  <c r="BV90" i="15"/>
  <c r="BU90" i="15"/>
  <c r="BT90" i="15"/>
  <c r="BS90" i="15"/>
  <c r="BR90" i="15"/>
  <c r="BQ90" i="15"/>
  <c r="BP90" i="15"/>
  <c r="BO90" i="15"/>
  <c r="BN90" i="15"/>
  <c r="BM90" i="15"/>
  <c r="BL90" i="15"/>
  <c r="BK90" i="15"/>
  <c r="BJ90" i="15"/>
  <c r="BI90" i="15"/>
  <c r="BH90" i="15"/>
  <c r="BG90" i="15"/>
  <c r="BF90" i="15"/>
  <c r="BE90" i="15"/>
  <c r="BD90" i="15"/>
  <c r="BC90" i="15"/>
  <c r="BB90" i="15"/>
  <c r="BA90" i="15"/>
  <c r="AZ90" i="15"/>
  <c r="AY90" i="15"/>
  <c r="AX90" i="15"/>
  <c r="AW90" i="15"/>
  <c r="AV90" i="15"/>
  <c r="AU90" i="15"/>
  <c r="AT90" i="15"/>
  <c r="AS90" i="15"/>
  <c r="AR90" i="15"/>
  <c r="AQ90" i="15"/>
  <c r="AP90" i="15"/>
  <c r="AO90" i="15"/>
  <c r="AN90" i="15"/>
  <c r="AM90" i="15"/>
  <c r="AL90" i="15"/>
  <c r="AK90" i="15"/>
  <c r="AJ90" i="15"/>
  <c r="AI90" i="15"/>
  <c r="AH90" i="15"/>
  <c r="AG90" i="15"/>
  <c r="AF90" i="15"/>
  <c r="AE90" i="15"/>
  <c r="AD90" i="15"/>
  <c r="AC90" i="15"/>
  <c r="AB90" i="15"/>
  <c r="AA90" i="15"/>
  <c r="Z90" i="15"/>
  <c r="Y90" i="15"/>
  <c r="X90" i="15"/>
  <c r="W90" i="15"/>
  <c r="V90" i="15"/>
  <c r="U90" i="15"/>
  <c r="T90" i="15"/>
  <c r="S90" i="15"/>
  <c r="R90" i="15"/>
  <c r="Q90" i="15"/>
  <c r="P90" i="15"/>
  <c r="O90" i="15"/>
  <c r="N90" i="15"/>
  <c r="M90" i="15"/>
  <c r="L90" i="15"/>
  <c r="K90" i="15"/>
  <c r="J90" i="15"/>
  <c r="I90" i="15"/>
  <c r="H90" i="15"/>
  <c r="G90" i="15"/>
  <c r="F90" i="15"/>
  <c r="E90" i="15"/>
  <c r="D90" i="15"/>
  <c r="C90" i="15"/>
  <c r="B90" i="15"/>
  <c r="FK89" i="15"/>
  <c r="FJ89" i="15"/>
  <c r="FI89" i="15"/>
  <c r="FH89" i="15"/>
  <c r="FG89" i="15"/>
  <c r="FF89" i="15"/>
  <c r="FE89" i="15"/>
  <c r="FD89" i="15"/>
  <c r="FC89" i="15"/>
  <c r="FB89" i="15"/>
  <c r="FA89" i="15"/>
  <c r="EZ89" i="15"/>
  <c r="EY89" i="15"/>
  <c r="EX89" i="15"/>
  <c r="EW89" i="15"/>
  <c r="EV89" i="15"/>
  <c r="EU89" i="15"/>
  <c r="ET89" i="15"/>
  <c r="ES89" i="15"/>
  <c r="ER89" i="15"/>
  <c r="EQ89" i="15"/>
  <c r="EP89" i="15"/>
  <c r="EO89" i="15"/>
  <c r="EN89" i="15"/>
  <c r="EM89" i="15"/>
  <c r="EL89" i="15"/>
  <c r="EK89" i="15"/>
  <c r="EJ89" i="15"/>
  <c r="EI89" i="15"/>
  <c r="EH89" i="15"/>
  <c r="EG89" i="15"/>
  <c r="EF89" i="15"/>
  <c r="EE89" i="15"/>
  <c r="ED89" i="15"/>
  <c r="EC89" i="15"/>
  <c r="EB89" i="15"/>
  <c r="EA89" i="15"/>
  <c r="DZ89" i="15"/>
  <c r="DY89" i="15"/>
  <c r="DX89" i="15"/>
  <c r="DW89" i="15"/>
  <c r="DV89" i="15"/>
  <c r="DU89" i="15"/>
  <c r="DT89" i="15"/>
  <c r="DS89" i="15"/>
  <c r="DR89" i="15"/>
  <c r="DQ89" i="15"/>
  <c r="DP89" i="15"/>
  <c r="DO89" i="15"/>
  <c r="DN89" i="15"/>
  <c r="DM89" i="15"/>
  <c r="DL89" i="15"/>
  <c r="DK89" i="15"/>
  <c r="DJ89" i="15"/>
  <c r="DI89" i="15"/>
  <c r="DH89" i="15"/>
  <c r="DG89" i="15"/>
  <c r="DF89" i="15"/>
  <c r="DE89" i="15"/>
  <c r="DD89" i="15"/>
  <c r="DC89" i="15"/>
  <c r="DB89" i="15"/>
  <c r="DA89" i="15"/>
  <c r="CZ89" i="15"/>
  <c r="CY89" i="15"/>
  <c r="CX89" i="15"/>
  <c r="CW89" i="15"/>
  <c r="CV89" i="15"/>
  <c r="CU89" i="15"/>
  <c r="CT89" i="15"/>
  <c r="CS89" i="15"/>
  <c r="CR89" i="15"/>
  <c r="CQ89" i="15"/>
  <c r="CP89" i="15"/>
  <c r="CO89" i="15"/>
  <c r="CN89" i="15"/>
  <c r="CM89" i="15"/>
  <c r="CL89" i="15"/>
  <c r="CK89" i="15"/>
  <c r="CJ89" i="15"/>
  <c r="CI89" i="15"/>
  <c r="CH89" i="15"/>
  <c r="CG89" i="15"/>
  <c r="HC89" i="15" s="1"/>
  <c r="CF89" i="15"/>
  <c r="CE89" i="15"/>
  <c r="CD89" i="15"/>
  <c r="CC89" i="15"/>
  <c r="CB89" i="15"/>
  <c r="CA89" i="15"/>
  <c r="BZ89" i="15"/>
  <c r="BY89" i="15"/>
  <c r="BX89" i="15"/>
  <c r="BW89" i="15"/>
  <c r="BV89" i="15"/>
  <c r="BU89" i="15"/>
  <c r="BT89" i="15"/>
  <c r="BS89" i="15"/>
  <c r="BR89" i="15"/>
  <c r="BQ89" i="15"/>
  <c r="BP89" i="15"/>
  <c r="BO89" i="15"/>
  <c r="BN89" i="15"/>
  <c r="BM89" i="15"/>
  <c r="BL89" i="15"/>
  <c r="BK89" i="15"/>
  <c r="BJ89" i="15"/>
  <c r="BI89" i="15"/>
  <c r="BH89" i="15"/>
  <c r="BG89" i="15"/>
  <c r="BF89" i="15"/>
  <c r="BE89" i="15"/>
  <c r="BD89" i="15"/>
  <c r="BC89" i="15"/>
  <c r="BB89" i="15"/>
  <c r="BA89" i="15"/>
  <c r="AZ89" i="15"/>
  <c r="AY89" i="15"/>
  <c r="AX89" i="15"/>
  <c r="AW89" i="15"/>
  <c r="AV89" i="15"/>
  <c r="AU89" i="15"/>
  <c r="AT89" i="15"/>
  <c r="AS89" i="15"/>
  <c r="AR89" i="15"/>
  <c r="AQ89" i="15"/>
  <c r="AP89" i="15"/>
  <c r="AO89" i="15"/>
  <c r="AN89" i="15"/>
  <c r="AM89" i="15"/>
  <c r="AL89" i="15"/>
  <c r="AK89" i="15"/>
  <c r="AJ89" i="15"/>
  <c r="AI89" i="15"/>
  <c r="AH89" i="15"/>
  <c r="AG89" i="15"/>
  <c r="AF89" i="15"/>
  <c r="AE89" i="15"/>
  <c r="AD89" i="15"/>
  <c r="AC89" i="15"/>
  <c r="AB89" i="15"/>
  <c r="AA89" i="15"/>
  <c r="Z89" i="15"/>
  <c r="Y89" i="15"/>
  <c r="X89" i="15"/>
  <c r="W89" i="15"/>
  <c r="V89" i="15"/>
  <c r="U89" i="15"/>
  <c r="T89" i="15"/>
  <c r="S89" i="15"/>
  <c r="R89" i="15"/>
  <c r="Q89" i="15"/>
  <c r="P89" i="15"/>
  <c r="O89" i="15"/>
  <c r="N89" i="15"/>
  <c r="M89" i="15"/>
  <c r="L89" i="15"/>
  <c r="K89" i="15"/>
  <c r="J89" i="15"/>
  <c r="I89" i="15"/>
  <c r="H89" i="15"/>
  <c r="G89" i="15"/>
  <c r="F89" i="15"/>
  <c r="E89" i="15"/>
  <c r="D89" i="15"/>
  <c r="C89" i="15"/>
  <c r="B89" i="15"/>
  <c r="FK88" i="15"/>
  <c r="FJ88" i="15"/>
  <c r="FI88" i="15"/>
  <c r="FH88" i="15"/>
  <c r="FG88" i="15"/>
  <c r="FF88" i="15"/>
  <c r="FE88" i="15"/>
  <c r="FD88" i="15"/>
  <c r="FC88" i="15"/>
  <c r="FB88" i="15"/>
  <c r="FA88" i="15"/>
  <c r="EZ88" i="15"/>
  <c r="EY88" i="15"/>
  <c r="EX88" i="15"/>
  <c r="EW88" i="15"/>
  <c r="EV88" i="15"/>
  <c r="EU88" i="15"/>
  <c r="ET88" i="15"/>
  <c r="ES88" i="15"/>
  <c r="ER88" i="15"/>
  <c r="EQ88" i="15"/>
  <c r="EP88" i="15"/>
  <c r="EO88" i="15"/>
  <c r="EN88" i="15"/>
  <c r="EN94" i="15" s="1"/>
  <c r="EM88" i="15"/>
  <c r="EL88" i="15"/>
  <c r="EK88" i="15"/>
  <c r="EJ88" i="15"/>
  <c r="EI88" i="15"/>
  <c r="EH88" i="15"/>
  <c r="EG88" i="15"/>
  <c r="EF88" i="15"/>
  <c r="EE88" i="15"/>
  <c r="ED88" i="15"/>
  <c r="EC88" i="15"/>
  <c r="EB88" i="15"/>
  <c r="EA88" i="15"/>
  <c r="DZ88" i="15"/>
  <c r="DY88" i="15"/>
  <c r="DX88" i="15"/>
  <c r="DW88" i="15"/>
  <c r="DV88" i="15"/>
  <c r="DU88" i="15"/>
  <c r="DT88" i="15"/>
  <c r="DS88" i="15"/>
  <c r="DR88" i="15"/>
  <c r="DQ88" i="15"/>
  <c r="DP88" i="15"/>
  <c r="DO88" i="15"/>
  <c r="DN88" i="15"/>
  <c r="DM88" i="15"/>
  <c r="DL88" i="15"/>
  <c r="DK88" i="15"/>
  <c r="DJ88" i="15"/>
  <c r="DI88" i="15"/>
  <c r="DH88" i="15"/>
  <c r="DG88" i="15"/>
  <c r="DF88" i="15"/>
  <c r="DE88" i="15"/>
  <c r="DD88" i="15"/>
  <c r="DC88" i="15"/>
  <c r="DB88" i="15"/>
  <c r="DA88" i="15"/>
  <c r="CZ88" i="15"/>
  <c r="CY88" i="15"/>
  <c r="CX88" i="15"/>
  <c r="CW88" i="15"/>
  <c r="CV88" i="15"/>
  <c r="CU88" i="15"/>
  <c r="CT88" i="15"/>
  <c r="CS88" i="15"/>
  <c r="CR88" i="15"/>
  <c r="CQ88" i="15"/>
  <c r="CP88" i="15"/>
  <c r="CO88" i="15"/>
  <c r="CN88" i="15"/>
  <c r="CM88" i="15"/>
  <c r="CL88" i="15"/>
  <c r="CK88" i="15"/>
  <c r="CJ88" i="15"/>
  <c r="CI88" i="15"/>
  <c r="CI94" i="15" s="1"/>
  <c r="CH88" i="15"/>
  <c r="CG88" i="15"/>
  <c r="CF88" i="15"/>
  <c r="CE88" i="15"/>
  <c r="CD88" i="15"/>
  <c r="CC88" i="15"/>
  <c r="CB88" i="15"/>
  <c r="CA88" i="15"/>
  <c r="BZ88" i="15"/>
  <c r="BY88" i="15"/>
  <c r="BX88" i="15"/>
  <c r="BW88" i="15"/>
  <c r="BV88" i="15"/>
  <c r="BU88" i="15"/>
  <c r="BT88" i="15"/>
  <c r="BS88" i="15"/>
  <c r="BR88" i="15"/>
  <c r="BQ88" i="15"/>
  <c r="BP88" i="15"/>
  <c r="BO88" i="15"/>
  <c r="BN88" i="15"/>
  <c r="BM88" i="15"/>
  <c r="BL88" i="15"/>
  <c r="BK88" i="15"/>
  <c r="BJ88" i="15"/>
  <c r="BI88" i="15"/>
  <c r="BH88" i="15"/>
  <c r="BG88" i="15"/>
  <c r="BF88" i="15"/>
  <c r="BE88" i="15"/>
  <c r="BD88" i="15"/>
  <c r="BC88" i="15"/>
  <c r="BB88" i="15"/>
  <c r="BA88" i="15"/>
  <c r="AZ88" i="15"/>
  <c r="AY88" i="15"/>
  <c r="AX88" i="15"/>
  <c r="AW88" i="15"/>
  <c r="AV88" i="15"/>
  <c r="AU88" i="15"/>
  <c r="AT88" i="15"/>
  <c r="AS88" i="15"/>
  <c r="AR88" i="15"/>
  <c r="AQ88" i="15"/>
  <c r="AP88" i="15"/>
  <c r="AO88" i="15"/>
  <c r="AN88" i="15"/>
  <c r="AM88" i="15"/>
  <c r="AL88" i="15"/>
  <c r="AK88" i="15"/>
  <c r="AJ88" i="15"/>
  <c r="AI88" i="15"/>
  <c r="AH88" i="15"/>
  <c r="AG88" i="15"/>
  <c r="AF88" i="15"/>
  <c r="AE88" i="15"/>
  <c r="AD88" i="15"/>
  <c r="AC88" i="15"/>
  <c r="AB88" i="15"/>
  <c r="AA88" i="15"/>
  <c r="Z88" i="15"/>
  <c r="Y88" i="15"/>
  <c r="X88" i="15"/>
  <c r="W88" i="15"/>
  <c r="V88" i="15"/>
  <c r="U88" i="15"/>
  <c r="T88" i="15"/>
  <c r="S88" i="15"/>
  <c r="R88" i="15"/>
  <c r="Q88" i="15"/>
  <c r="P88" i="15"/>
  <c r="O88" i="15"/>
  <c r="N88" i="15"/>
  <c r="M88" i="15"/>
  <c r="L88" i="15"/>
  <c r="K88" i="15"/>
  <c r="J88" i="15"/>
  <c r="I88" i="15"/>
  <c r="I94" i="15" s="1"/>
  <c r="H88" i="15"/>
  <c r="H94" i="15" s="1"/>
  <c r="G88" i="15"/>
  <c r="G94" i="15" s="1"/>
  <c r="F88" i="15"/>
  <c r="E88" i="15"/>
  <c r="D88" i="15"/>
  <c r="C88" i="15"/>
  <c r="B88" i="15"/>
  <c r="FK86" i="15"/>
  <c r="FJ86" i="15"/>
  <c r="FI86" i="15"/>
  <c r="FH86" i="15"/>
  <c r="FG86" i="15"/>
  <c r="FF86" i="15"/>
  <c r="FE86" i="15"/>
  <c r="FD86" i="15"/>
  <c r="FC86" i="15"/>
  <c r="FB86" i="15"/>
  <c r="FA86" i="15"/>
  <c r="EZ86" i="15"/>
  <c r="EY86" i="15"/>
  <c r="EX86" i="15"/>
  <c r="EW86" i="15"/>
  <c r="EV86" i="15"/>
  <c r="EU86" i="15"/>
  <c r="ET86" i="15"/>
  <c r="ES86" i="15"/>
  <c r="ER86" i="15"/>
  <c r="EQ86" i="15"/>
  <c r="EP86" i="15"/>
  <c r="EO86" i="15"/>
  <c r="EN86" i="15"/>
  <c r="EM86" i="15"/>
  <c r="EL86" i="15"/>
  <c r="EK86" i="15"/>
  <c r="EJ86" i="15"/>
  <c r="EI86" i="15"/>
  <c r="EH86" i="15"/>
  <c r="EG86" i="15"/>
  <c r="EF86" i="15"/>
  <c r="EE86" i="15"/>
  <c r="ED86" i="15"/>
  <c r="EC86" i="15"/>
  <c r="EB86" i="15"/>
  <c r="EA86" i="15"/>
  <c r="DZ86" i="15"/>
  <c r="DY86" i="15"/>
  <c r="DX86" i="15"/>
  <c r="DW86" i="15"/>
  <c r="DV86" i="15"/>
  <c r="DU86" i="15"/>
  <c r="DT86" i="15"/>
  <c r="DS86" i="15"/>
  <c r="DR86" i="15"/>
  <c r="DQ86" i="15"/>
  <c r="DP86" i="15"/>
  <c r="DO86" i="15"/>
  <c r="DN86" i="15"/>
  <c r="DM86" i="15"/>
  <c r="DL86" i="15"/>
  <c r="DK86" i="15"/>
  <c r="DJ86" i="15"/>
  <c r="DI86" i="15"/>
  <c r="DH86" i="15"/>
  <c r="DG86" i="15"/>
  <c r="DF86" i="15"/>
  <c r="DE86" i="15"/>
  <c r="DD86" i="15"/>
  <c r="DC86" i="15"/>
  <c r="DB86" i="15"/>
  <c r="DA86" i="15"/>
  <c r="CZ86" i="15"/>
  <c r="CY86" i="15"/>
  <c r="CX86" i="15"/>
  <c r="CW86" i="15"/>
  <c r="CV86" i="15"/>
  <c r="CU86" i="15"/>
  <c r="CT86" i="15"/>
  <c r="CS86" i="15"/>
  <c r="CR86" i="15"/>
  <c r="CQ86" i="15"/>
  <c r="CP86" i="15"/>
  <c r="CO86" i="15"/>
  <c r="CN86" i="15"/>
  <c r="CM86" i="15"/>
  <c r="CL86" i="15"/>
  <c r="CK86" i="15"/>
  <c r="CJ86" i="15"/>
  <c r="CI86" i="15"/>
  <c r="CH86" i="15"/>
  <c r="CG86" i="15"/>
  <c r="CF86" i="15"/>
  <c r="CE86" i="15"/>
  <c r="CD86" i="15"/>
  <c r="CC86" i="15"/>
  <c r="CB86" i="15"/>
  <c r="CA86" i="15"/>
  <c r="BZ86" i="15"/>
  <c r="BY86" i="15"/>
  <c r="BX86" i="15"/>
  <c r="BW86" i="15"/>
  <c r="BV86" i="15"/>
  <c r="BU86" i="15"/>
  <c r="BT86" i="15"/>
  <c r="BS86" i="15"/>
  <c r="BR86" i="15"/>
  <c r="BQ86" i="15"/>
  <c r="BP86" i="15"/>
  <c r="BO86" i="15"/>
  <c r="BN86" i="15"/>
  <c r="BM86" i="15"/>
  <c r="BL86" i="15"/>
  <c r="BK86" i="15"/>
  <c r="BJ86" i="15"/>
  <c r="BI86" i="15"/>
  <c r="BH86" i="15"/>
  <c r="BG86" i="15"/>
  <c r="BF86" i="15"/>
  <c r="BE86" i="15"/>
  <c r="BD86" i="15"/>
  <c r="BC86" i="15"/>
  <c r="BB86" i="15"/>
  <c r="BA86" i="15"/>
  <c r="AZ86" i="15"/>
  <c r="AY86" i="15"/>
  <c r="AX86" i="15"/>
  <c r="AW86" i="15"/>
  <c r="AV86" i="15"/>
  <c r="AU86" i="15"/>
  <c r="AT86" i="15"/>
  <c r="AS86" i="15"/>
  <c r="AR86" i="15"/>
  <c r="AQ86" i="15"/>
  <c r="AP86" i="15"/>
  <c r="AO86" i="15"/>
  <c r="AN86" i="15"/>
  <c r="AM86" i="15"/>
  <c r="AL86" i="15"/>
  <c r="AK86" i="15"/>
  <c r="AJ86" i="15"/>
  <c r="AI86" i="15"/>
  <c r="AH86" i="15"/>
  <c r="AG86" i="15"/>
  <c r="AF86" i="15"/>
  <c r="AE86" i="15"/>
  <c r="AD86" i="15"/>
  <c r="AC86" i="15"/>
  <c r="AB86" i="15"/>
  <c r="AA86" i="15"/>
  <c r="Z86" i="15"/>
  <c r="Y86" i="15"/>
  <c r="X86" i="15"/>
  <c r="W86" i="15"/>
  <c r="V86" i="15"/>
  <c r="U86" i="15"/>
  <c r="T86" i="15"/>
  <c r="S86" i="15"/>
  <c r="R86" i="15"/>
  <c r="Q86" i="15"/>
  <c r="P86" i="15"/>
  <c r="O86" i="15"/>
  <c r="N86" i="15"/>
  <c r="M86" i="15"/>
  <c r="L86" i="15"/>
  <c r="K86" i="15"/>
  <c r="J86" i="15"/>
  <c r="I86" i="15"/>
  <c r="H86" i="15"/>
  <c r="G86" i="15"/>
  <c r="F86" i="15"/>
  <c r="E86" i="15"/>
  <c r="D86" i="15"/>
  <c r="C86" i="15"/>
  <c r="B86" i="15"/>
  <c r="FK85" i="15"/>
  <c r="FJ85" i="15"/>
  <c r="FI85" i="15"/>
  <c r="FH85" i="15"/>
  <c r="FG85" i="15"/>
  <c r="FF85" i="15"/>
  <c r="FE85" i="15"/>
  <c r="FD85" i="15"/>
  <c r="FC85" i="15"/>
  <c r="FB85" i="15"/>
  <c r="FA85" i="15"/>
  <c r="EZ85" i="15"/>
  <c r="EY85" i="15"/>
  <c r="EX85" i="15"/>
  <c r="EW85" i="15"/>
  <c r="EV85" i="15"/>
  <c r="EU85" i="15"/>
  <c r="ET85" i="15"/>
  <c r="ES85" i="15"/>
  <c r="ER85" i="15"/>
  <c r="EQ85" i="15"/>
  <c r="EP85" i="15"/>
  <c r="EO85" i="15"/>
  <c r="EN85" i="15"/>
  <c r="EM85" i="15"/>
  <c r="EL85" i="15"/>
  <c r="EK85" i="15"/>
  <c r="EJ85" i="15"/>
  <c r="EI85" i="15"/>
  <c r="EH85" i="15"/>
  <c r="EG85" i="15"/>
  <c r="EF85" i="15"/>
  <c r="EE85" i="15"/>
  <c r="ED85" i="15"/>
  <c r="EC85" i="15"/>
  <c r="EB85" i="15"/>
  <c r="EA85" i="15"/>
  <c r="DZ85" i="15"/>
  <c r="DY85" i="15"/>
  <c r="DX85" i="15"/>
  <c r="DW85" i="15"/>
  <c r="DV85" i="15"/>
  <c r="DU85" i="15"/>
  <c r="DT85" i="15"/>
  <c r="DS85" i="15"/>
  <c r="DR85" i="15"/>
  <c r="DQ85" i="15"/>
  <c r="DP85" i="15"/>
  <c r="DO85" i="15"/>
  <c r="DN85" i="15"/>
  <c r="DM85" i="15"/>
  <c r="DL85" i="15"/>
  <c r="DK85" i="15"/>
  <c r="DJ85" i="15"/>
  <c r="DI85" i="15"/>
  <c r="DH85" i="15"/>
  <c r="DG85" i="15"/>
  <c r="DF85" i="15"/>
  <c r="DE85" i="15"/>
  <c r="DD85" i="15"/>
  <c r="DC85" i="15"/>
  <c r="DB85" i="15"/>
  <c r="DA85" i="15"/>
  <c r="CZ85" i="15"/>
  <c r="CY85" i="15"/>
  <c r="CX85" i="15"/>
  <c r="CW85" i="15"/>
  <c r="CV85" i="15"/>
  <c r="CU85" i="15"/>
  <c r="CT85" i="15"/>
  <c r="CS85" i="15"/>
  <c r="CR85" i="15"/>
  <c r="CQ85" i="15"/>
  <c r="CP85" i="15"/>
  <c r="CO85" i="15"/>
  <c r="CN85" i="15"/>
  <c r="CM85" i="15"/>
  <c r="CL85" i="15"/>
  <c r="CK85" i="15"/>
  <c r="CJ85" i="15"/>
  <c r="CI85" i="15"/>
  <c r="CH85" i="15"/>
  <c r="CG85" i="15"/>
  <c r="CF85" i="15"/>
  <c r="CE85" i="15"/>
  <c r="CD85" i="15"/>
  <c r="CC85" i="15"/>
  <c r="CB85" i="15"/>
  <c r="CA85" i="15"/>
  <c r="BZ85" i="15"/>
  <c r="BY85" i="15"/>
  <c r="BX85" i="15"/>
  <c r="BW85" i="15"/>
  <c r="BV85" i="15"/>
  <c r="BU85" i="15"/>
  <c r="BT85" i="15"/>
  <c r="BS85" i="15"/>
  <c r="BR85" i="15"/>
  <c r="BQ85" i="15"/>
  <c r="BP85" i="15"/>
  <c r="BO85" i="15"/>
  <c r="BN85" i="15"/>
  <c r="BM85" i="15"/>
  <c r="BL85" i="15"/>
  <c r="BK85" i="15"/>
  <c r="BJ85" i="15"/>
  <c r="BI85" i="15"/>
  <c r="BH85" i="15"/>
  <c r="BG85" i="15"/>
  <c r="BF85" i="15"/>
  <c r="BE85" i="15"/>
  <c r="BD85" i="15"/>
  <c r="BC85" i="15"/>
  <c r="BB85" i="15"/>
  <c r="BA85" i="15"/>
  <c r="AZ85" i="15"/>
  <c r="AY85" i="15"/>
  <c r="AX85" i="15"/>
  <c r="AW85" i="15"/>
  <c r="AV85" i="15"/>
  <c r="AU85" i="15"/>
  <c r="AT85" i="15"/>
  <c r="AS85" i="15"/>
  <c r="AR85" i="15"/>
  <c r="AQ85" i="15"/>
  <c r="AP85" i="15"/>
  <c r="AO85" i="15"/>
  <c r="AN85" i="15"/>
  <c r="AM85" i="15"/>
  <c r="AL85" i="15"/>
  <c r="AK85" i="15"/>
  <c r="AJ85" i="15"/>
  <c r="AI85" i="15"/>
  <c r="AH85" i="15"/>
  <c r="AG85" i="15"/>
  <c r="AF85" i="15"/>
  <c r="AE85" i="15"/>
  <c r="AD85" i="15"/>
  <c r="AC85" i="15"/>
  <c r="AB85" i="15"/>
  <c r="AA85" i="15"/>
  <c r="Z85" i="15"/>
  <c r="Y85" i="15"/>
  <c r="X85" i="15"/>
  <c r="W85" i="15"/>
  <c r="V85" i="15"/>
  <c r="U85" i="15"/>
  <c r="T85" i="15"/>
  <c r="S85" i="15"/>
  <c r="R85" i="15"/>
  <c r="Q85" i="15"/>
  <c r="P85" i="15"/>
  <c r="O85" i="15"/>
  <c r="N85" i="15"/>
  <c r="M85" i="15"/>
  <c r="L85" i="15"/>
  <c r="K85" i="15"/>
  <c r="J85" i="15"/>
  <c r="I85" i="15"/>
  <c r="H85" i="15"/>
  <c r="G85" i="15"/>
  <c r="F85" i="15"/>
  <c r="E85" i="15"/>
  <c r="D85" i="15"/>
  <c r="C85" i="15"/>
  <c r="B85" i="15"/>
  <c r="FK84" i="15"/>
  <c r="FJ84" i="15"/>
  <c r="FI84" i="15"/>
  <c r="FH84" i="15"/>
  <c r="FG84" i="15"/>
  <c r="FF84" i="15"/>
  <c r="FE84" i="15"/>
  <c r="FD84" i="15"/>
  <c r="FC84" i="15"/>
  <c r="FB84" i="15"/>
  <c r="FA84" i="15"/>
  <c r="EZ84" i="15"/>
  <c r="EY84" i="15"/>
  <c r="EX84" i="15"/>
  <c r="EW84" i="15"/>
  <c r="EV84" i="15"/>
  <c r="EU84" i="15"/>
  <c r="ET84" i="15"/>
  <c r="ES84" i="15"/>
  <c r="ER84" i="15"/>
  <c r="EQ84" i="15"/>
  <c r="EP84" i="15"/>
  <c r="EO84" i="15"/>
  <c r="EN84" i="15"/>
  <c r="EM84" i="15"/>
  <c r="EL84" i="15"/>
  <c r="EK84" i="15"/>
  <c r="EJ84" i="15"/>
  <c r="EI84" i="15"/>
  <c r="EH84" i="15"/>
  <c r="EG84" i="15"/>
  <c r="EF84" i="15"/>
  <c r="EE84" i="15"/>
  <c r="ED84" i="15"/>
  <c r="EC84" i="15"/>
  <c r="EB84" i="15"/>
  <c r="EA84" i="15"/>
  <c r="DZ84" i="15"/>
  <c r="DY84" i="15"/>
  <c r="DX84" i="15"/>
  <c r="DW84" i="15"/>
  <c r="DV84" i="15"/>
  <c r="DU84" i="15"/>
  <c r="DT84" i="15"/>
  <c r="DS84" i="15"/>
  <c r="DR84" i="15"/>
  <c r="DQ84" i="15"/>
  <c r="DP84" i="15"/>
  <c r="DO84" i="15"/>
  <c r="DN84" i="15"/>
  <c r="DM84" i="15"/>
  <c r="DL84" i="15"/>
  <c r="DK84" i="15"/>
  <c r="DJ84" i="15"/>
  <c r="DI84" i="15"/>
  <c r="DH84" i="15"/>
  <c r="DG84" i="15"/>
  <c r="DF84" i="15"/>
  <c r="DE84" i="15"/>
  <c r="DD84" i="15"/>
  <c r="DC84" i="15"/>
  <c r="DB84" i="15"/>
  <c r="DA84" i="15"/>
  <c r="CZ84" i="15"/>
  <c r="CY84" i="15"/>
  <c r="CX84" i="15"/>
  <c r="CW84" i="15"/>
  <c r="CV84" i="15"/>
  <c r="CU84" i="15"/>
  <c r="CT84" i="15"/>
  <c r="CS84" i="15"/>
  <c r="CR84" i="15"/>
  <c r="CQ84" i="15"/>
  <c r="CP84" i="15"/>
  <c r="CO84" i="15"/>
  <c r="CN84" i="15"/>
  <c r="CM84" i="15"/>
  <c r="CL84" i="15"/>
  <c r="CK84" i="15"/>
  <c r="CJ84" i="15"/>
  <c r="CI84" i="15"/>
  <c r="CH84" i="15"/>
  <c r="CG84" i="15"/>
  <c r="CF84" i="15"/>
  <c r="CE84" i="15"/>
  <c r="CD84" i="15"/>
  <c r="CC84" i="15"/>
  <c r="CB84" i="15"/>
  <c r="CA84" i="15"/>
  <c r="BZ84" i="15"/>
  <c r="BY84" i="15"/>
  <c r="BX84" i="15"/>
  <c r="BW84" i="15"/>
  <c r="BV84" i="15"/>
  <c r="BU84" i="15"/>
  <c r="BT84" i="15"/>
  <c r="BS84" i="15"/>
  <c r="BR84" i="15"/>
  <c r="BQ84" i="15"/>
  <c r="BP84" i="15"/>
  <c r="BO84" i="15"/>
  <c r="BN84" i="15"/>
  <c r="BM84" i="15"/>
  <c r="BL84" i="15"/>
  <c r="BK84" i="15"/>
  <c r="BJ84" i="15"/>
  <c r="BI84" i="15"/>
  <c r="BH84" i="15"/>
  <c r="BG84" i="15"/>
  <c r="BF84" i="15"/>
  <c r="BE84" i="15"/>
  <c r="BD84" i="15"/>
  <c r="BC84" i="15"/>
  <c r="BB84" i="15"/>
  <c r="BA84" i="15"/>
  <c r="AZ84" i="15"/>
  <c r="AY84" i="15"/>
  <c r="AX84" i="15"/>
  <c r="AW84" i="15"/>
  <c r="AV84" i="15"/>
  <c r="AU84" i="15"/>
  <c r="AT84" i="15"/>
  <c r="AS84" i="15"/>
  <c r="AR84" i="15"/>
  <c r="AQ84" i="15"/>
  <c r="AP84" i="15"/>
  <c r="AO84" i="15"/>
  <c r="AN84" i="15"/>
  <c r="AM84" i="15"/>
  <c r="AL84" i="15"/>
  <c r="AK84" i="15"/>
  <c r="AJ84" i="15"/>
  <c r="AI84" i="15"/>
  <c r="AH84" i="15"/>
  <c r="AG84" i="15"/>
  <c r="AF84" i="15"/>
  <c r="AE84" i="15"/>
  <c r="AD84" i="15"/>
  <c r="AC84" i="15"/>
  <c r="AB84" i="15"/>
  <c r="AA84" i="15"/>
  <c r="Z84" i="15"/>
  <c r="Y84" i="15"/>
  <c r="X84" i="15"/>
  <c r="W84" i="15"/>
  <c r="V84" i="15"/>
  <c r="U84" i="15"/>
  <c r="T84" i="15"/>
  <c r="S84" i="15"/>
  <c r="R84" i="15"/>
  <c r="Q84" i="15"/>
  <c r="P84" i="15"/>
  <c r="O84" i="15"/>
  <c r="N84" i="15"/>
  <c r="M84" i="15"/>
  <c r="L84" i="15"/>
  <c r="K84" i="15"/>
  <c r="J84" i="15"/>
  <c r="I84" i="15"/>
  <c r="H84" i="15"/>
  <c r="G84" i="15"/>
  <c r="F84" i="15"/>
  <c r="E84" i="15"/>
  <c r="D84" i="15"/>
  <c r="C84" i="15"/>
  <c r="B84" i="15"/>
  <c r="FK83" i="15"/>
  <c r="FJ83" i="15"/>
  <c r="FI83" i="15"/>
  <c r="FH83" i="15"/>
  <c r="FG83" i="15"/>
  <c r="FF83" i="15"/>
  <c r="FE83" i="15"/>
  <c r="FD83" i="15"/>
  <c r="FC83" i="15"/>
  <c r="FB83" i="15"/>
  <c r="FA83" i="15"/>
  <c r="EZ83" i="15"/>
  <c r="EY83" i="15"/>
  <c r="EX83" i="15"/>
  <c r="EW83" i="15"/>
  <c r="EV83" i="15"/>
  <c r="EU83" i="15"/>
  <c r="ET83" i="15"/>
  <c r="ES83" i="15"/>
  <c r="ER83" i="15"/>
  <c r="EQ83" i="15"/>
  <c r="EP83" i="15"/>
  <c r="EO83" i="15"/>
  <c r="EN83" i="15"/>
  <c r="EM83" i="15"/>
  <c r="EL83" i="15"/>
  <c r="EK83" i="15"/>
  <c r="EJ83" i="15"/>
  <c r="EI83" i="15"/>
  <c r="EH83" i="15"/>
  <c r="EG83" i="15"/>
  <c r="EF83" i="15"/>
  <c r="EE83" i="15"/>
  <c r="ED83" i="15"/>
  <c r="EC83" i="15"/>
  <c r="EB83" i="15"/>
  <c r="EA83" i="15"/>
  <c r="DZ83" i="15"/>
  <c r="DY83" i="15"/>
  <c r="DX83" i="15"/>
  <c r="DW83" i="15"/>
  <c r="DV83" i="15"/>
  <c r="DU83" i="15"/>
  <c r="DT83" i="15"/>
  <c r="DS83" i="15"/>
  <c r="DR83" i="15"/>
  <c r="DQ83" i="15"/>
  <c r="DP83" i="15"/>
  <c r="DO83" i="15"/>
  <c r="DN83" i="15"/>
  <c r="DM83" i="15"/>
  <c r="DL83" i="15"/>
  <c r="DK83" i="15"/>
  <c r="DJ83" i="15"/>
  <c r="DI83" i="15"/>
  <c r="DH83" i="15"/>
  <c r="DG83" i="15"/>
  <c r="DF83" i="15"/>
  <c r="DE83" i="15"/>
  <c r="DD83" i="15"/>
  <c r="DC83" i="15"/>
  <c r="DB83" i="15"/>
  <c r="DA83" i="15"/>
  <c r="CZ83" i="15"/>
  <c r="CY83" i="15"/>
  <c r="CX83" i="15"/>
  <c r="CW83" i="15"/>
  <c r="CV83" i="15"/>
  <c r="CU83" i="15"/>
  <c r="CT83" i="15"/>
  <c r="CS83" i="15"/>
  <c r="CR83" i="15"/>
  <c r="CQ83" i="15"/>
  <c r="CP83" i="15"/>
  <c r="CO83" i="15"/>
  <c r="CN83" i="15"/>
  <c r="CM83" i="15"/>
  <c r="CL83" i="15"/>
  <c r="CK83" i="15"/>
  <c r="CJ83" i="15"/>
  <c r="CI83" i="15"/>
  <c r="CH83" i="15"/>
  <c r="CG83" i="15"/>
  <c r="CF83" i="15"/>
  <c r="CE83" i="15"/>
  <c r="CD83" i="15"/>
  <c r="CC83" i="15"/>
  <c r="CB83" i="15"/>
  <c r="CA83" i="15"/>
  <c r="BZ83" i="15"/>
  <c r="BY83" i="15"/>
  <c r="BX83" i="15"/>
  <c r="BW83" i="15"/>
  <c r="BV83" i="15"/>
  <c r="BU83" i="15"/>
  <c r="BT83" i="15"/>
  <c r="BS83" i="15"/>
  <c r="BR83" i="15"/>
  <c r="BQ83" i="15"/>
  <c r="BP83" i="15"/>
  <c r="BO83" i="15"/>
  <c r="BN83" i="15"/>
  <c r="BM83" i="15"/>
  <c r="BL83" i="15"/>
  <c r="BK83" i="15"/>
  <c r="BJ83" i="15"/>
  <c r="BI83" i="15"/>
  <c r="BH83" i="15"/>
  <c r="BG83" i="15"/>
  <c r="BF83" i="15"/>
  <c r="BE83" i="15"/>
  <c r="BD83" i="15"/>
  <c r="BC83" i="15"/>
  <c r="BB83" i="15"/>
  <c r="BA83" i="15"/>
  <c r="AZ83" i="15"/>
  <c r="AY83" i="15"/>
  <c r="AX83" i="15"/>
  <c r="AW83" i="15"/>
  <c r="AV83" i="15"/>
  <c r="AU83" i="15"/>
  <c r="AT83" i="15"/>
  <c r="AS83" i="15"/>
  <c r="AR83" i="15"/>
  <c r="AQ83" i="15"/>
  <c r="AP83" i="15"/>
  <c r="AO83" i="15"/>
  <c r="AN83" i="15"/>
  <c r="AM83" i="15"/>
  <c r="AL83" i="15"/>
  <c r="AK83" i="15"/>
  <c r="AJ83" i="15"/>
  <c r="AI83" i="15"/>
  <c r="AH83" i="15"/>
  <c r="AG83" i="15"/>
  <c r="AF83" i="15"/>
  <c r="AE83" i="15"/>
  <c r="AD83" i="15"/>
  <c r="AC83" i="15"/>
  <c r="AB83" i="15"/>
  <c r="AA83" i="15"/>
  <c r="Z83" i="15"/>
  <c r="Y83" i="15"/>
  <c r="X83" i="15"/>
  <c r="W83" i="15"/>
  <c r="V83" i="15"/>
  <c r="U83" i="15"/>
  <c r="T83" i="15"/>
  <c r="S83" i="15"/>
  <c r="R83" i="15"/>
  <c r="Q83" i="15"/>
  <c r="P83" i="15"/>
  <c r="O83" i="15"/>
  <c r="N83" i="15"/>
  <c r="M83" i="15"/>
  <c r="L83" i="15"/>
  <c r="K83" i="15"/>
  <c r="J83" i="15"/>
  <c r="I83" i="15"/>
  <c r="H83" i="15"/>
  <c r="G83" i="15"/>
  <c r="F83" i="15"/>
  <c r="E83" i="15"/>
  <c r="D83" i="15"/>
  <c r="C83" i="15"/>
  <c r="B83" i="15"/>
  <c r="FK82" i="15"/>
  <c r="FJ82" i="15"/>
  <c r="FI82" i="15"/>
  <c r="FH82" i="15"/>
  <c r="FG82" i="15"/>
  <c r="FF82" i="15"/>
  <c r="FE82" i="15"/>
  <c r="FD82" i="15"/>
  <c r="FC82" i="15"/>
  <c r="FB82" i="15"/>
  <c r="FA82" i="15"/>
  <c r="EZ82" i="15"/>
  <c r="EY82" i="15"/>
  <c r="EX82" i="15"/>
  <c r="EW82" i="15"/>
  <c r="EV82" i="15"/>
  <c r="EU82" i="15"/>
  <c r="ET82" i="15"/>
  <c r="ES82" i="15"/>
  <c r="ER82" i="15"/>
  <c r="EQ82" i="15"/>
  <c r="EP82" i="15"/>
  <c r="EO82" i="15"/>
  <c r="EN82" i="15"/>
  <c r="EM82" i="15"/>
  <c r="EL82" i="15"/>
  <c r="EK82" i="15"/>
  <c r="EJ82" i="15"/>
  <c r="EI82" i="15"/>
  <c r="EH82" i="15"/>
  <c r="EG82" i="15"/>
  <c r="EF82" i="15"/>
  <c r="EE82" i="15"/>
  <c r="ED82" i="15"/>
  <c r="EC82" i="15"/>
  <c r="EB82" i="15"/>
  <c r="EA82" i="15"/>
  <c r="DZ82" i="15"/>
  <c r="DY82" i="15"/>
  <c r="DX82" i="15"/>
  <c r="DW82" i="15"/>
  <c r="DV82" i="15"/>
  <c r="DU82" i="15"/>
  <c r="DT82" i="15"/>
  <c r="DS82" i="15"/>
  <c r="DR82" i="15"/>
  <c r="DQ82" i="15"/>
  <c r="DP82" i="15"/>
  <c r="DO82" i="15"/>
  <c r="DN82" i="15"/>
  <c r="DM82" i="15"/>
  <c r="DL82" i="15"/>
  <c r="DK82" i="15"/>
  <c r="DJ82" i="15"/>
  <c r="DI82" i="15"/>
  <c r="DH82" i="15"/>
  <c r="DG82" i="15"/>
  <c r="DF82" i="15"/>
  <c r="DE82" i="15"/>
  <c r="DD82" i="15"/>
  <c r="DC82" i="15"/>
  <c r="DB82" i="15"/>
  <c r="DA82" i="15"/>
  <c r="CZ82" i="15"/>
  <c r="CY82" i="15"/>
  <c r="CX82" i="15"/>
  <c r="CW82" i="15"/>
  <c r="CV82" i="15"/>
  <c r="CU82" i="15"/>
  <c r="CT82" i="15"/>
  <c r="CS82" i="15"/>
  <c r="CR82" i="15"/>
  <c r="CQ82" i="15"/>
  <c r="CP82" i="15"/>
  <c r="CO82" i="15"/>
  <c r="CN82" i="15"/>
  <c r="CM82" i="15"/>
  <c r="CL82" i="15"/>
  <c r="CK82" i="15"/>
  <c r="CJ82" i="15"/>
  <c r="CI82" i="15"/>
  <c r="CH82" i="15"/>
  <c r="CG82" i="15"/>
  <c r="CF82" i="15"/>
  <c r="CE82" i="15"/>
  <c r="CD82" i="15"/>
  <c r="CC82" i="15"/>
  <c r="CB82" i="15"/>
  <c r="CA82" i="15"/>
  <c r="BZ82" i="15"/>
  <c r="BY82" i="15"/>
  <c r="BX82" i="15"/>
  <c r="BW82" i="15"/>
  <c r="BV82" i="15"/>
  <c r="BU82" i="15"/>
  <c r="BT82" i="15"/>
  <c r="BS82" i="15"/>
  <c r="BR82" i="15"/>
  <c r="BQ82" i="15"/>
  <c r="BP82" i="15"/>
  <c r="BO82" i="15"/>
  <c r="BN82" i="15"/>
  <c r="BM82" i="15"/>
  <c r="BL82" i="15"/>
  <c r="BK82" i="15"/>
  <c r="BJ82" i="15"/>
  <c r="BI82" i="15"/>
  <c r="BH82" i="15"/>
  <c r="BG82" i="15"/>
  <c r="BF82" i="15"/>
  <c r="BE82" i="15"/>
  <c r="BD82" i="15"/>
  <c r="BC82" i="15"/>
  <c r="BB82" i="15"/>
  <c r="BA82" i="15"/>
  <c r="AZ82" i="15"/>
  <c r="AY82" i="15"/>
  <c r="AX82" i="15"/>
  <c r="AW82" i="15"/>
  <c r="AV82" i="15"/>
  <c r="AU82" i="15"/>
  <c r="AT82" i="15"/>
  <c r="AS82" i="15"/>
  <c r="AR82" i="15"/>
  <c r="AQ82" i="15"/>
  <c r="AP82" i="15"/>
  <c r="AO82" i="15"/>
  <c r="AN82" i="15"/>
  <c r="AM82" i="15"/>
  <c r="AL82" i="15"/>
  <c r="AK82" i="15"/>
  <c r="AJ82" i="15"/>
  <c r="AI82" i="15"/>
  <c r="AH82" i="15"/>
  <c r="AG82" i="15"/>
  <c r="AF82" i="15"/>
  <c r="AE82" i="15"/>
  <c r="AD82" i="15"/>
  <c r="AC82" i="15"/>
  <c r="AB82" i="15"/>
  <c r="AA82" i="15"/>
  <c r="Z82" i="15"/>
  <c r="Y82" i="15"/>
  <c r="X82" i="15"/>
  <c r="W82" i="15"/>
  <c r="V82" i="15"/>
  <c r="U82" i="15"/>
  <c r="T82" i="15"/>
  <c r="S82" i="15"/>
  <c r="R82" i="15"/>
  <c r="Q82" i="15"/>
  <c r="P82" i="15"/>
  <c r="O82" i="15"/>
  <c r="N82" i="15"/>
  <c r="M82" i="15"/>
  <c r="L82" i="15"/>
  <c r="K82" i="15"/>
  <c r="J82" i="15"/>
  <c r="I82" i="15"/>
  <c r="H82" i="15"/>
  <c r="G82" i="15"/>
  <c r="F82" i="15"/>
  <c r="E82" i="15"/>
  <c r="D82" i="15"/>
  <c r="C82" i="15"/>
  <c r="B82" i="15"/>
  <c r="FK81" i="15"/>
  <c r="FJ81" i="15"/>
  <c r="FI81" i="15"/>
  <c r="FH81" i="15"/>
  <c r="FG81" i="15"/>
  <c r="FF81" i="15"/>
  <c r="FE81" i="15"/>
  <c r="FD81" i="15"/>
  <c r="FC81" i="15"/>
  <c r="FB81" i="15"/>
  <c r="FA81" i="15"/>
  <c r="EZ81" i="15"/>
  <c r="EY81" i="15"/>
  <c r="EX81" i="15"/>
  <c r="EW81" i="15"/>
  <c r="EV81" i="15"/>
  <c r="EU81" i="15"/>
  <c r="ET81" i="15"/>
  <c r="ES81" i="15"/>
  <c r="ER81" i="15"/>
  <c r="EQ81" i="15"/>
  <c r="EP81" i="15"/>
  <c r="EO81" i="15"/>
  <c r="EN81" i="15"/>
  <c r="EM81" i="15"/>
  <c r="EL81" i="15"/>
  <c r="EK81" i="15"/>
  <c r="EJ81" i="15"/>
  <c r="EI81" i="15"/>
  <c r="EH81" i="15"/>
  <c r="EG81" i="15"/>
  <c r="EF81" i="15"/>
  <c r="EE81" i="15"/>
  <c r="ED81" i="15"/>
  <c r="EC81" i="15"/>
  <c r="EB81" i="15"/>
  <c r="EA81" i="15"/>
  <c r="DZ81" i="15"/>
  <c r="DY81" i="15"/>
  <c r="DX81" i="15"/>
  <c r="DW81" i="15"/>
  <c r="DV81" i="15"/>
  <c r="DU81" i="15"/>
  <c r="DT81" i="15"/>
  <c r="DS81" i="15"/>
  <c r="DR81" i="15"/>
  <c r="DQ81" i="15"/>
  <c r="DP81" i="15"/>
  <c r="DO81" i="15"/>
  <c r="DN81" i="15"/>
  <c r="DM81" i="15"/>
  <c r="DL81" i="15"/>
  <c r="DK81" i="15"/>
  <c r="DJ81" i="15"/>
  <c r="DI81" i="15"/>
  <c r="DH81" i="15"/>
  <c r="DG81" i="15"/>
  <c r="DF81" i="15"/>
  <c r="DE81" i="15"/>
  <c r="DD81" i="15"/>
  <c r="DC81" i="15"/>
  <c r="DB81" i="15"/>
  <c r="DA81" i="15"/>
  <c r="CZ81" i="15"/>
  <c r="CY81" i="15"/>
  <c r="CX81" i="15"/>
  <c r="CW81" i="15"/>
  <c r="CV81" i="15"/>
  <c r="CU81" i="15"/>
  <c r="CT81" i="15"/>
  <c r="CS81" i="15"/>
  <c r="CR81" i="15"/>
  <c r="CQ81" i="15"/>
  <c r="CP81" i="15"/>
  <c r="CO81" i="15"/>
  <c r="CN81" i="15"/>
  <c r="CM81" i="15"/>
  <c r="CL81" i="15"/>
  <c r="CK81" i="15"/>
  <c r="CJ81" i="15"/>
  <c r="CI81" i="15"/>
  <c r="CH81" i="15"/>
  <c r="CG81" i="15"/>
  <c r="CF81" i="15"/>
  <c r="CE81" i="15"/>
  <c r="CD81" i="15"/>
  <c r="CC81" i="15"/>
  <c r="CB81" i="15"/>
  <c r="CA81" i="15"/>
  <c r="BZ81" i="15"/>
  <c r="BY81" i="15"/>
  <c r="BX81" i="15"/>
  <c r="BW81" i="15"/>
  <c r="BV81" i="15"/>
  <c r="BU81" i="15"/>
  <c r="BT81" i="15"/>
  <c r="BS81" i="15"/>
  <c r="BR81" i="15"/>
  <c r="BQ81" i="15"/>
  <c r="BP81" i="15"/>
  <c r="BO81" i="15"/>
  <c r="BN81" i="15"/>
  <c r="BM81" i="15"/>
  <c r="BL81" i="15"/>
  <c r="BK81" i="15"/>
  <c r="BJ81" i="15"/>
  <c r="BI81" i="15"/>
  <c r="BH81" i="15"/>
  <c r="BG81" i="15"/>
  <c r="BF81" i="15"/>
  <c r="BE81" i="15"/>
  <c r="BD81" i="15"/>
  <c r="BC81" i="15"/>
  <c r="BB81" i="15"/>
  <c r="BA81" i="15"/>
  <c r="AZ81" i="15"/>
  <c r="AY81" i="15"/>
  <c r="AX81" i="15"/>
  <c r="AW81" i="15"/>
  <c r="AV81" i="15"/>
  <c r="AU81" i="15"/>
  <c r="AT81" i="15"/>
  <c r="AS81" i="15"/>
  <c r="AR81" i="15"/>
  <c r="AQ81" i="15"/>
  <c r="AP81" i="15"/>
  <c r="AO81" i="15"/>
  <c r="AN81" i="15"/>
  <c r="AM81" i="15"/>
  <c r="AL81" i="15"/>
  <c r="AK81" i="15"/>
  <c r="AJ81" i="15"/>
  <c r="AI81" i="15"/>
  <c r="AH81" i="15"/>
  <c r="AG81" i="15"/>
  <c r="AF81" i="15"/>
  <c r="AE81" i="15"/>
  <c r="AD81" i="15"/>
  <c r="AC81" i="15"/>
  <c r="AB81" i="15"/>
  <c r="AA81" i="15"/>
  <c r="Z81" i="15"/>
  <c r="Y81" i="15"/>
  <c r="X81" i="15"/>
  <c r="W81" i="15"/>
  <c r="V81" i="15"/>
  <c r="U81" i="15"/>
  <c r="T81" i="15"/>
  <c r="S81" i="15"/>
  <c r="R81" i="15"/>
  <c r="Q81" i="15"/>
  <c r="P81" i="15"/>
  <c r="O81" i="15"/>
  <c r="N81" i="15"/>
  <c r="M81" i="15"/>
  <c r="L81" i="15"/>
  <c r="K81" i="15"/>
  <c r="J81" i="15"/>
  <c r="I81" i="15"/>
  <c r="H81" i="15"/>
  <c r="G81" i="15"/>
  <c r="F81" i="15"/>
  <c r="E81" i="15"/>
  <c r="D81" i="15"/>
  <c r="C81" i="15"/>
  <c r="B81" i="15"/>
  <c r="FK80" i="15"/>
  <c r="FJ80" i="15"/>
  <c r="FI80" i="15"/>
  <c r="FH80" i="15"/>
  <c r="FG80" i="15"/>
  <c r="FF80" i="15"/>
  <c r="FE80" i="15"/>
  <c r="FD80" i="15"/>
  <c r="FC80" i="15"/>
  <c r="FB80" i="15"/>
  <c r="FA80" i="15"/>
  <c r="EZ80" i="15"/>
  <c r="EY80" i="15"/>
  <c r="EX80" i="15"/>
  <c r="EW80" i="15"/>
  <c r="EV80" i="15"/>
  <c r="EU80" i="15"/>
  <c r="ET80" i="15"/>
  <c r="ES80" i="15"/>
  <c r="ER80" i="15"/>
  <c r="EQ80" i="15"/>
  <c r="EP80" i="15"/>
  <c r="EO80" i="15"/>
  <c r="EN80" i="15"/>
  <c r="EM80" i="15"/>
  <c r="EL80" i="15"/>
  <c r="EK80" i="15"/>
  <c r="EJ80" i="15"/>
  <c r="EI80" i="15"/>
  <c r="EH80" i="15"/>
  <c r="EG80" i="15"/>
  <c r="EF80" i="15"/>
  <c r="EE80" i="15"/>
  <c r="ED80" i="15"/>
  <c r="EC80" i="15"/>
  <c r="EB80" i="15"/>
  <c r="EA80" i="15"/>
  <c r="DZ80" i="15"/>
  <c r="DY80" i="15"/>
  <c r="DX80" i="15"/>
  <c r="DW80" i="15"/>
  <c r="DV80" i="15"/>
  <c r="DU80" i="15"/>
  <c r="DT80" i="15"/>
  <c r="DS80" i="15"/>
  <c r="DR80" i="15"/>
  <c r="DQ80" i="15"/>
  <c r="DP80" i="15"/>
  <c r="DO80" i="15"/>
  <c r="DN80" i="15"/>
  <c r="DM80" i="15"/>
  <c r="DL80" i="15"/>
  <c r="DK80" i="15"/>
  <c r="DJ80" i="15"/>
  <c r="DI80" i="15"/>
  <c r="DH80" i="15"/>
  <c r="DG80" i="15"/>
  <c r="DF80" i="15"/>
  <c r="DE80" i="15"/>
  <c r="DD80" i="15"/>
  <c r="DC80" i="15"/>
  <c r="DB80" i="15"/>
  <c r="DA80" i="15"/>
  <c r="CZ80" i="15"/>
  <c r="CY80" i="15"/>
  <c r="CX80" i="15"/>
  <c r="CW80" i="15"/>
  <c r="CV80" i="15"/>
  <c r="CU80" i="15"/>
  <c r="CT80" i="15"/>
  <c r="CS80" i="15"/>
  <c r="CR80" i="15"/>
  <c r="CQ80" i="15"/>
  <c r="CP80" i="15"/>
  <c r="CO80" i="15"/>
  <c r="CN80" i="15"/>
  <c r="CM80" i="15"/>
  <c r="CL80" i="15"/>
  <c r="CK80" i="15"/>
  <c r="CJ80" i="15"/>
  <c r="CI80" i="15"/>
  <c r="CH80" i="15"/>
  <c r="CG80" i="15"/>
  <c r="CF80" i="15"/>
  <c r="CE80" i="15"/>
  <c r="CD80" i="15"/>
  <c r="CC80" i="15"/>
  <c r="CB80" i="15"/>
  <c r="CA80" i="15"/>
  <c r="BZ80" i="15"/>
  <c r="BY80" i="15"/>
  <c r="BX80" i="15"/>
  <c r="BW80" i="15"/>
  <c r="BV80" i="15"/>
  <c r="BU80" i="15"/>
  <c r="BT80" i="15"/>
  <c r="BS80" i="15"/>
  <c r="BR80" i="15"/>
  <c r="BQ80" i="15"/>
  <c r="BP80" i="15"/>
  <c r="BO80" i="15"/>
  <c r="BN80" i="15"/>
  <c r="BM80" i="15"/>
  <c r="BL80" i="15"/>
  <c r="BK80" i="15"/>
  <c r="BJ80" i="15"/>
  <c r="BI80" i="15"/>
  <c r="BH80" i="15"/>
  <c r="BG80" i="15"/>
  <c r="BF80" i="15"/>
  <c r="BE80" i="15"/>
  <c r="BD80" i="15"/>
  <c r="BC80" i="15"/>
  <c r="BB80" i="15"/>
  <c r="BA80" i="15"/>
  <c r="AZ80" i="15"/>
  <c r="AY80" i="15"/>
  <c r="AX80" i="15"/>
  <c r="AW80" i="15"/>
  <c r="AV80" i="15"/>
  <c r="AU80" i="15"/>
  <c r="AT80" i="15"/>
  <c r="AS80" i="15"/>
  <c r="AR80" i="15"/>
  <c r="AQ80" i="15"/>
  <c r="AP80" i="15"/>
  <c r="AO80" i="15"/>
  <c r="AN80" i="15"/>
  <c r="AM80" i="15"/>
  <c r="AL80" i="15"/>
  <c r="AK80" i="15"/>
  <c r="AJ80" i="15"/>
  <c r="AI80" i="15"/>
  <c r="AH80" i="15"/>
  <c r="AG80" i="15"/>
  <c r="AF80" i="15"/>
  <c r="AE80" i="15"/>
  <c r="AD80" i="15"/>
  <c r="AC80" i="15"/>
  <c r="AB80" i="15"/>
  <c r="AA80" i="15"/>
  <c r="Z80" i="15"/>
  <c r="Y80" i="15"/>
  <c r="X80" i="15"/>
  <c r="W80" i="15"/>
  <c r="V80" i="15"/>
  <c r="U80" i="15"/>
  <c r="T80" i="15"/>
  <c r="S80" i="15"/>
  <c r="R80" i="15"/>
  <c r="Q80" i="15"/>
  <c r="P80" i="15"/>
  <c r="O80" i="15"/>
  <c r="N80" i="15"/>
  <c r="M80" i="15"/>
  <c r="L80" i="15"/>
  <c r="K80" i="15"/>
  <c r="J80" i="15"/>
  <c r="I80" i="15"/>
  <c r="H80" i="15"/>
  <c r="G80" i="15"/>
  <c r="F80" i="15"/>
  <c r="E80" i="15"/>
  <c r="D80" i="15"/>
  <c r="C80" i="15"/>
  <c r="B80" i="15"/>
  <c r="FK79" i="15"/>
  <c r="FJ79" i="15"/>
  <c r="FI79" i="15"/>
  <c r="FH79" i="15"/>
  <c r="FG79" i="15"/>
  <c r="FF79" i="15"/>
  <c r="FE79" i="15"/>
  <c r="FD79" i="15"/>
  <c r="FC79" i="15"/>
  <c r="FB79" i="15"/>
  <c r="FA79" i="15"/>
  <c r="EZ79" i="15"/>
  <c r="EY79" i="15"/>
  <c r="EX79" i="15"/>
  <c r="EW79" i="15"/>
  <c r="EV79" i="15"/>
  <c r="EU79" i="15"/>
  <c r="ET79" i="15"/>
  <c r="ES79" i="15"/>
  <c r="ER79" i="15"/>
  <c r="EQ79" i="15"/>
  <c r="EP79" i="15"/>
  <c r="EO79" i="15"/>
  <c r="EN79" i="15"/>
  <c r="EM79" i="15"/>
  <c r="EL79" i="15"/>
  <c r="EK79" i="15"/>
  <c r="EJ79" i="15"/>
  <c r="EI79" i="15"/>
  <c r="EH79" i="15"/>
  <c r="EG79" i="15"/>
  <c r="EF79" i="15"/>
  <c r="EE79" i="15"/>
  <c r="ED79" i="15"/>
  <c r="EC79" i="15"/>
  <c r="EB79" i="15"/>
  <c r="EA79" i="15"/>
  <c r="DZ79" i="15"/>
  <c r="DY79" i="15"/>
  <c r="DX79" i="15"/>
  <c r="DW79" i="15"/>
  <c r="DV79" i="15"/>
  <c r="DU79" i="15"/>
  <c r="DT79" i="15"/>
  <c r="DS79" i="15"/>
  <c r="DR79" i="15"/>
  <c r="DQ79" i="15"/>
  <c r="DP79" i="15"/>
  <c r="DO79" i="15"/>
  <c r="DN79" i="15"/>
  <c r="DM79" i="15"/>
  <c r="DL79" i="15"/>
  <c r="DK79" i="15"/>
  <c r="DJ79" i="15"/>
  <c r="DI79" i="15"/>
  <c r="DH79" i="15"/>
  <c r="DG79" i="15"/>
  <c r="DF79" i="15"/>
  <c r="DE79" i="15"/>
  <c r="DD79" i="15"/>
  <c r="DC79" i="15"/>
  <c r="DB79" i="15"/>
  <c r="DA79" i="15"/>
  <c r="CZ79" i="15"/>
  <c r="CY79" i="15"/>
  <c r="CX79" i="15"/>
  <c r="CW79" i="15"/>
  <c r="CV79" i="15"/>
  <c r="CU79" i="15"/>
  <c r="CT79" i="15"/>
  <c r="CS79" i="15"/>
  <c r="CR79" i="15"/>
  <c r="CQ79" i="15"/>
  <c r="CP79" i="15"/>
  <c r="CO79" i="15"/>
  <c r="CN79" i="15"/>
  <c r="CM79" i="15"/>
  <c r="CL79" i="15"/>
  <c r="CK79" i="15"/>
  <c r="CJ79" i="15"/>
  <c r="CI79" i="15"/>
  <c r="CH79" i="15"/>
  <c r="CG79" i="15"/>
  <c r="CF79" i="15"/>
  <c r="CE79" i="15"/>
  <c r="CD79" i="15"/>
  <c r="CC79" i="15"/>
  <c r="CB79" i="15"/>
  <c r="CA79" i="15"/>
  <c r="BZ79" i="15"/>
  <c r="BY79" i="15"/>
  <c r="BX79" i="15"/>
  <c r="BW79" i="15"/>
  <c r="BV79" i="15"/>
  <c r="BU79" i="15"/>
  <c r="BT79" i="15"/>
  <c r="BS79" i="15"/>
  <c r="BR79" i="15"/>
  <c r="BQ79" i="15"/>
  <c r="BP79" i="15"/>
  <c r="BO79" i="15"/>
  <c r="BN79" i="15"/>
  <c r="BM79" i="15"/>
  <c r="BL79" i="15"/>
  <c r="BK79" i="15"/>
  <c r="BJ79" i="15"/>
  <c r="BI79" i="15"/>
  <c r="BH79" i="15"/>
  <c r="BG79" i="15"/>
  <c r="BF79" i="15"/>
  <c r="BE79" i="15"/>
  <c r="BD79" i="15"/>
  <c r="BC79" i="15"/>
  <c r="BB79" i="15"/>
  <c r="BA79" i="15"/>
  <c r="AZ79" i="15"/>
  <c r="AY79" i="15"/>
  <c r="AX79" i="15"/>
  <c r="AW79" i="15"/>
  <c r="AV79" i="15"/>
  <c r="AU79" i="15"/>
  <c r="AT79" i="15"/>
  <c r="AS79" i="15"/>
  <c r="AR79" i="15"/>
  <c r="AQ79" i="15"/>
  <c r="AP79" i="15"/>
  <c r="AO79" i="15"/>
  <c r="AN79" i="15"/>
  <c r="AM79" i="15"/>
  <c r="AL79" i="15"/>
  <c r="AK79" i="15"/>
  <c r="AJ79" i="15"/>
  <c r="AI79" i="15"/>
  <c r="AH79" i="15"/>
  <c r="AG79" i="15"/>
  <c r="AF79" i="15"/>
  <c r="AE79" i="15"/>
  <c r="AD79" i="15"/>
  <c r="AC79" i="15"/>
  <c r="AB79" i="15"/>
  <c r="AA79" i="15"/>
  <c r="Z79" i="15"/>
  <c r="Y79" i="15"/>
  <c r="X79" i="15"/>
  <c r="W79" i="15"/>
  <c r="V79" i="15"/>
  <c r="U79" i="15"/>
  <c r="T79" i="15"/>
  <c r="S79" i="15"/>
  <c r="R79" i="15"/>
  <c r="Q79" i="15"/>
  <c r="P79" i="15"/>
  <c r="O79" i="15"/>
  <c r="N79" i="15"/>
  <c r="M79" i="15"/>
  <c r="L79" i="15"/>
  <c r="K79" i="15"/>
  <c r="J79" i="15"/>
  <c r="I79" i="15"/>
  <c r="H79" i="15"/>
  <c r="G79" i="15"/>
  <c r="F79" i="15"/>
  <c r="E79" i="15"/>
  <c r="D79" i="15"/>
  <c r="C79" i="15"/>
  <c r="B79" i="15"/>
  <c r="FK78" i="15"/>
  <c r="FJ78" i="15"/>
  <c r="FI78" i="15"/>
  <c r="FH78" i="15"/>
  <c r="FG78" i="15"/>
  <c r="FF78" i="15"/>
  <c r="FE78" i="15"/>
  <c r="FD78" i="15"/>
  <c r="FC78" i="15"/>
  <c r="FB78" i="15"/>
  <c r="FA78" i="15"/>
  <c r="EZ78" i="15"/>
  <c r="EY78" i="15"/>
  <c r="EX78" i="15"/>
  <c r="EW78" i="15"/>
  <c r="EV78" i="15"/>
  <c r="EV87" i="15" s="1"/>
  <c r="EU78" i="15"/>
  <c r="EU87" i="15" s="1"/>
  <c r="ET78" i="15"/>
  <c r="ET87" i="15" s="1"/>
  <c r="ES78" i="15"/>
  <c r="ER78" i="15"/>
  <c r="EQ78" i="15"/>
  <c r="EP78" i="15"/>
  <c r="EO78" i="15"/>
  <c r="EN78" i="15"/>
  <c r="EM78" i="15"/>
  <c r="EL78" i="15"/>
  <c r="EK78" i="15"/>
  <c r="EJ78" i="15"/>
  <c r="EI78" i="15"/>
  <c r="EH78" i="15"/>
  <c r="EG78" i="15"/>
  <c r="EF78" i="15"/>
  <c r="EE78" i="15"/>
  <c r="ED78" i="15"/>
  <c r="EC78" i="15"/>
  <c r="EB78" i="15"/>
  <c r="EA78" i="15"/>
  <c r="DZ78" i="15"/>
  <c r="DY78" i="15"/>
  <c r="DX78" i="15"/>
  <c r="DW78" i="15"/>
  <c r="DV78" i="15"/>
  <c r="DU78" i="15"/>
  <c r="DT78" i="15"/>
  <c r="DS78" i="15"/>
  <c r="DR78" i="15"/>
  <c r="DQ78" i="15"/>
  <c r="DP78" i="15"/>
  <c r="DO78" i="15"/>
  <c r="DN78" i="15"/>
  <c r="DM78" i="15"/>
  <c r="DL78" i="15"/>
  <c r="DK78" i="15"/>
  <c r="DJ78" i="15"/>
  <c r="DI78" i="15"/>
  <c r="DH78" i="15"/>
  <c r="DG78" i="15"/>
  <c r="DF78" i="15"/>
  <c r="DE78" i="15"/>
  <c r="DD78" i="15"/>
  <c r="DC78" i="15"/>
  <c r="DB78" i="15"/>
  <c r="DA78" i="15"/>
  <c r="CZ78" i="15"/>
  <c r="CY78" i="15"/>
  <c r="CX78" i="15"/>
  <c r="CW78" i="15"/>
  <c r="CV78" i="15"/>
  <c r="CU78" i="15"/>
  <c r="CT78" i="15"/>
  <c r="CS78" i="15"/>
  <c r="CR78" i="15"/>
  <c r="CQ78" i="15"/>
  <c r="CP78" i="15"/>
  <c r="CO78" i="15"/>
  <c r="CO87" i="15" s="1"/>
  <c r="CN78" i="15"/>
  <c r="CN87" i="15" s="1"/>
  <c r="CM78" i="15"/>
  <c r="CL78" i="15"/>
  <c r="CL87" i="15" s="1"/>
  <c r="CK78" i="15"/>
  <c r="CJ78" i="15"/>
  <c r="CI78" i="15"/>
  <c r="CH78" i="15"/>
  <c r="CG78" i="15"/>
  <c r="HC78" i="15" s="1"/>
  <c r="CF78" i="15"/>
  <c r="CF87" i="15" s="1"/>
  <c r="CE78" i="15"/>
  <c r="CD78" i="15"/>
  <c r="CC78" i="15"/>
  <c r="CB78" i="15"/>
  <c r="CA78" i="15"/>
  <c r="BZ78" i="15"/>
  <c r="BY78" i="15"/>
  <c r="BX78" i="15"/>
  <c r="BW78" i="15"/>
  <c r="BV78" i="15"/>
  <c r="BU78" i="15"/>
  <c r="BT78" i="15"/>
  <c r="BS78" i="15"/>
  <c r="BR78" i="15"/>
  <c r="BQ78" i="15"/>
  <c r="BP78" i="15"/>
  <c r="BO78" i="15"/>
  <c r="BN78" i="15"/>
  <c r="BM78" i="15"/>
  <c r="BL78" i="15"/>
  <c r="BK78" i="15"/>
  <c r="BJ78" i="15"/>
  <c r="BJ87" i="15" s="1"/>
  <c r="BI78" i="15"/>
  <c r="BH78" i="15"/>
  <c r="BG78" i="15"/>
  <c r="BF78" i="15"/>
  <c r="BE78" i="15"/>
  <c r="BD78" i="15"/>
  <c r="BC78" i="15"/>
  <c r="BB78" i="15"/>
  <c r="BA78" i="15"/>
  <c r="AZ78" i="15"/>
  <c r="AY78" i="15"/>
  <c r="AX78" i="15"/>
  <c r="AW78" i="15"/>
  <c r="AV78" i="15"/>
  <c r="AU78" i="15"/>
  <c r="AT78" i="15"/>
  <c r="AS78" i="15"/>
  <c r="AR78" i="15"/>
  <c r="AQ78" i="15"/>
  <c r="AP78" i="15"/>
  <c r="AO78" i="15"/>
  <c r="AN78" i="15"/>
  <c r="AM78" i="15"/>
  <c r="AL78" i="15"/>
  <c r="AK78" i="15"/>
  <c r="AJ78" i="15"/>
  <c r="AI78" i="15"/>
  <c r="AH78" i="15"/>
  <c r="AG78" i="15"/>
  <c r="AF78" i="15"/>
  <c r="AE78" i="15"/>
  <c r="AD78" i="15"/>
  <c r="AC78" i="15"/>
  <c r="AB78" i="15"/>
  <c r="AA78" i="15"/>
  <c r="Z78" i="15"/>
  <c r="Y78" i="15"/>
  <c r="X78" i="15"/>
  <c r="W78" i="15"/>
  <c r="V78" i="15"/>
  <c r="U78" i="15"/>
  <c r="T78" i="15"/>
  <c r="S78" i="15"/>
  <c r="R78" i="15"/>
  <c r="Q78" i="15"/>
  <c r="P78" i="15"/>
  <c r="O78" i="15"/>
  <c r="N78" i="15"/>
  <c r="M78" i="15"/>
  <c r="L78" i="15"/>
  <c r="K78" i="15"/>
  <c r="J78" i="15"/>
  <c r="J87" i="15" s="1"/>
  <c r="I78" i="15"/>
  <c r="H78" i="15"/>
  <c r="G78" i="15"/>
  <c r="F78" i="15"/>
  <c r="E78" i="15"/>
  <c r="D78" i="15"/>
  <c r="D87" i="15" s="1"/>
  <c r="C78" i="15"/>
  <c r="B78" i="15"/>
  <c r="GZ78" i="15" s="1"/>
  <c r="FK76" i="15"/>
  <c r="FJ76" i="15"/>
  <c r="FI76" i="15"/>
  <c r="FH76" i="15"/>
  <c r="FG76" i="15"/>
  <c r="FF76" i="15"/>
  <c r="FE76" i="15"/>
  <c r="FD76" i="15"/>
  <c r="FC76" i="15"/>
  <c r="FB76" i="15"/>
  <c r="FA76" i="15"/>
  <c r="EZ76" i="15"/>
  <c r="EY76" i="15"/>
  <c r="EX76" i="15"/>
  <c r="EW76" i="15"/>
  <c r="EV76" i="15"/>
  <c r="EU76" i="15"/>
  <c r="ET76" i="15"/>
  <c r="ES76" i="15"/>
  <c r="ER76" i="15"/>
  <c r="EQ76" i="15"/>
  <c r="EP76" i="15"/>
  <c r="EO76" i="15"/>
  <c r="EN76" i="15"/>
  <c r="EM76" i="15"/>
  <c r="EL76" i="15"/>
  <c r="EK76" i="15"/>
  <c r="EJ76" i="15"/>
  <c r="EI76" i="15"/>
  <c r="EH76" i="15"/>
  <c r="EG76" i="15"/>
  <c r="EF76" i="15"/>
  <c r="EE76" i="15"/>
  <c r="ED76" i="15"/>
  <c r="EC76" i="15"/>
  <c r="EB76" i="15"/>
  <c r="EA76" i="15"/>
  <c r="DZ76" i="15"/>
  <c r="DY76" i="15"/>
  <c r="DX76" i="15"/>
  <c r="DW76" i="15"/>
  <c r="DV76" i="15"/>
  <c r="DU76" i="15"/>
  <c r="DT76" i="15"/>
  <c r="DS76" i="15"/>
  <c r="DR76" i="15"/>
  <c r="DQ76" i="15"/>
  <c r="DP76" i="15"/>
  <c r="DO76" i="15"/>
  <c r="DN76" i="15"/>
  <c r="DM76" i="15"/>
  <c r="DL76" i="15"/>
  <c r="DK76" i="15"/>
  <c r="DJ76" i="15"/>
  <c r="DI76" i="15"/>
  <c r="DH76" i="15"/>
  <c r="DG76" i="15"/>
  <c r="DF76" i="15"/>
  <c r="DE76" i="15"/>
  <c r="DD76" i="15"/>
  <c r="DC76" i="15"/>
  <c r="DB76" i="15"/>
  <c r="DA76" i="15"/>
  <c r="CZ76" i="15"/>
  <c r="CY76" i="15"/>
  <c r="CX76" i="15"/>
  <c r="CW76" i="15"/>
  <c r="CV76" i="15"/>
  <c r="CU76" i="15"/>
  <c r="CT76" i="15"/>
  <c r="CS76" i="15"/>
  <c r="CR76" i="15"/>
  <c r="CQ76" i="15"/>
  <c r="CP76" i="15"/>
  <c r="CO76" i="15"/>
  <c r="CN76" i="15"/>
  <c r="CM76" i="15"/>
  <c r="CL76" i="15"/>
  <c r="CK76" i="15"/>
  <c r="CJ76" i="15"/>
  <c r="CI76" i="15"/>
  <c r="CH76" i="15"/>
  <c r="CG76" i="15"/>
  <c r="CF76" i="15"/>
  <c r="CE76" i="15"/>
  <c r="CD76" i="15"/>
  <c r="CC76" i="15"/>
  <c r="CB76" i="15"/>
  <c r="CA76" i="15"/>
  <c r="BZ76" i="15"/>
  <c r="BY76" i="15"/>
  <c r="BX76" i="15"/>
  <c r="BW76" i="15"/>
  <c r="BV76" i="15"/>
  <c r="BU76" i="15"/>
  <c r="BT76" i="15"/>
  <c r="BS76" i="15"/>
  <c r="BR76" i="15"/>
  <c r="BQ76" i="15"/>
  <c r="BP76" i="15"/>
  <c r="BO76" i="15"/>
  <c r="BN76" i="15"/>
  <c r="BM76" i="15"/>
  <c r="BL76" i="15"/>
  <c r="BK76" i="15"/>
  <c r="BJ76" i="15"/>
  <c r="BI76" i="15"/>
  <c r="BH76" i="15"/>
  <c r="BG76" i="15"/>
  <c r="BF76" i="15"/>
  <c r="BE76" i="15"/>
  <c r="BD76" i="15"/>
  <c r="BC76" i="15"/>
  <c r="BB76" i="15"/>
  <c r="BA76" i="15"/>
  <c r="AZ76" i="15"/>
  <c r="AY76" i="15"/>
  <c r="AX76" i="15"/>
  <c r="AW76" i="15"/>
  <c r="AV76" i="15"/>
  <c r="AU76" i="15"/>
  <c r="AT76" i="15"/>
  <c r="AS76" i="15"/>
  <c r="AR76" i="15"/>
  <c r="AQ76" i="15"/>
  <c r="AP76" i="15"/>
  <c r="AO76" i="15"/>
  <c r="AN76" i="15"/>
  <c r="AM76" i="15"/>
  <c r="AL76" i="15"/>
  <c r="AK76" i="15"/>
  <c r="AJ76" i="15"/>
  <c r="AI76" i="15"/>
  <c r="AH76" i="15"/>
  <c r="AG76" i="15"/>
  <c r="AF76" i="15"/>
  <c r="AE76" i="15"/>
  <c r="AD76" i="15"/>
  <c r="AC76" i="15"/>
  <c r="AB76" i="15"/>
  <c r="AA76" i="15"/>
  <c r="Z76" i="15"/>
  <c r="Y76" i="15"/>
  <c r="X76" i="15"/>
  <c r="W76" i="15"/>
  <c r="V76" i="15"/>
  <c r="U76" i="15"/>
  <c r="T76" i="15"/>
  <c r="S76" i="15"/>
  <c r="R76" i="15"/>
  <c r="Q76" i="15"/>
  <c r="P76" i="15"/>
  <c r="O76" i="15"/>
  <c r="N76" i="15"/>
  <c r="M76" i="15"/>
  <c r="L76" i="15"/>
  <c r="K76" i="15"/>
  <c r="J76" i="15"/>
  <c r="I76" i="15"/>
  <c r="H76" i="15"/>
  <c r="G76" i="15"/>
  <c r="F76" i="15"/>
  <c r="E76" i="15"/>
  <c r="D76" i="15"/>
  <c r="C76" i="15"/>
  <c r="B76" i="15"/>
  <c r="FK75" i="15"/>
  <c r="FJ75" i="15"/>
  <c r="FI75" i="15"/>
  <c r="FH75" i="15"/>
  <c r="FG75" i="15"/>
  <c r="FF75" i="15"/>
  <c r="FE75" i="15"/>
  <c r="FD75" i="15"/>
  <c r="FC75" i="15"/>
  <c r="FB75" i="15"/>
  <c r="FA75" i="15"/>
  <c r="EZ75" i="15"/>
  <c r="EY75" i="15"/>
  <c r="EX75" i="15"/>
  <c r="EW75" i="15"/>
  <c r="EV75" i="15"/>
  <c r="EU75" i="15"/>
  <c r="ET75" i="15"/>
  <c r="ES75" i="15"/>
  <c r="ER75" i="15"/>
  <c r="EQ75" i="15"/>
  <c r="EP75" i="15"/>
  <c r="EO75" i="15"/>
  <c r="EN75" i="15"/>
  <c r="EM75" i="15"/>
  <c r="EL75" i="15"/>
  <c r="EK75" i="15"/>
  <c r="EJ75" i="15"/>
  <c r="EI75" i="15"/>
  <c r="EH75" i="15"/>
  <c r="EG75" i="15"/>
  <c r="EF75" i="15"/>
  <c r="EE75" i="15"/>
  <c r="ED75" i="15"/>
  <c r="EC75" i="15"/>
  <c r="EB75" i="15"/>
  <c r="EA75" i="15"/>
  <c r="DZ75" i="15"/>
  <c r="DY75" i="15"/>
  <c r="DX75" i="15"/>
  <c r="DW75" i="15"/>
  <c r="DV75" i="15"/>
  <c r="DU75" i="15"/>
  <c r="DT75" i="15"/>
  <c r="DS75" i="15"/>
  <c r="DR75" i="15"/>
  <c r="DQ75" i="15"/>
  <c r="DP75" i="15"/>
  <c r="DO75" i="15"/>
  <c r="DN75" i="15"/>
  <c r="DM75" i="15"/>
  <c r="DL75" i="15"/>
  <c r="DK75" i="15"/>
  <c r="DJ75" i="15"/>
  <c r="DI75" i="15"/>
  <c r="DH75" i="15"/>
  <c r="DG75" i="15"/>
  <c r="DF75" i="15"/>
  <c r="DE75" i="15"/>
  <c r="DD75" i="15"/>
  <c r="DC75" i="15"/>
  <c r="DB75" i="15"/>
  <c r="DA75" i="15"/>
  <c r="CZ75" i="15"/>
  <c r="CY75" i="15"/>
  <c r="CX75" i="15"/>
  <c r="CW75" i="15"/>
  <c r="CV75" i="15"/>
  <c r="CU75" i="15"/>
  <c r="CT75" i="15"/>
  <c r="CS75" i="15"/>
  <c r="CR75" i="15"/>
  <c r="CQ75" i="15"/>
  <c r="CP75" i="15"/>
  <c r="CO75" i="15"/>
  <c r="CN75" i="15"/>
  <c r="CM75" i="15"/>
  <c r="CL75" i="15"/>
  <c r="CK75" i="15"/>
  <c r="CJ75" i="15"/>
  <c r="CI75" i="15"/>
  <c r="CH75" i="15"/>
  <c r="CG75" i="15"/>
  <c r="CF75" i="15"/>
  <c r="CE75" i="15"/>
  <c r="CD75" i="15"/>
  <c r="CC75" i="15"/>
  <c r="CB75" i="15"/>
  <c r="CA75" i="15"/>
  <c r="BZ75" i="15"/>
  <c r="BY75" i="15"/>
  <c r="BX75" i="15"/>
  <c r="BW75" i="15"/>
  <c r="BV75" i="15"/>
  <c r="BU75" i="15"/>
  <c r="BT75" i="15"/>
  <c r="BS75" i="15"/>
  <c r="BR75" i="15"/>
  <c r="BQ75" i="15"/>
  <c r="BP75" i="15"/>
  <c r="BO75" i="15"/>
  <c r="BN75" i="15"/>
  <c r="BM75" i="15"/>
  <c r="BL75" i="15"/>
  <c r="BK75" i="15"/>
  <c r="BJ75" i="15"/>
  <c r="BI75" i="15"/>
  <c r="BH75" i="15"/>
  <c r="BG75" i="15"/>
  <c r="BF75" i="15"/>
  <c r="BE75" i="15"/>
  <c r="BD75" i="15"/>
  <c r="BC75" i="15"/>
  <c r="BB75" i="15"/>
  <c r="BA75" i="15"/>
  <c r="AZ75" i="15"/>
  <c r="AY75" i="15"/>
  <c r="AX75" i="15"/>
  <c r="AW75" i="15"/>
  <c r="AV75" i="15"/>
  <c r="AU75" i="15"/>
  <c r="AT75" i="15"/>
  <c r="AS75" i="15"/>
  <c r="AR75" i="15"/>
  <c r="AQ75" i="15"/>
  <c r="AP75" i="15"/>
  <c r="AO75" i="15"/>
  <c r="AN75" i="15"/>
  <c r="AM75" i="15"/>
  <c r="AL75" i="15"/>
  <c r="AK75" i="15"/>
  <c r="AJ75" i="15"/>
  <c r="AI75" i="15"/>
  <c r="AH75" i="15"/>
  <c r="AG75" i="15"/>
  <c r="AF75" i="15"/>
  <c r="AE75" i="15"/>
  <c r="AD75" i="15"/>
  <c r="AC75" i="15"/>
  <c r="AB75" i="15"/>
  <c r="AA75" i="15"/>
  <c r="Z75" i="15"/>
  <c r="Y75" i="15"/>
  <c r="X75" i="15"/>
  <c r="W75" i="15"/>
  <c r="V75" i="15"/>
  <c r="U75" i="15"/>
  <c r="T75" i="15"/>
  <c r="S75" i="15"/>
  <c r="R75" i="15"/>
  <c r="Q75" i="15"/>
  <c r="P75" i="15"/>
  <c r="O75" i="15"/>
  <c r="N75" i="15"/>
  <c r="M75" i="15"/>
  <c r="L75" i="15"/>
  <c r="K75" i="15"/>
  <c r="J75" i="15"/>
  <c r="I75" i="15"/>
  <c r="H75" i="15"/>
  <c r="G75" i="15"/>
  <c r="F75" i="15"/>
  <c r="E75" i="15"/>
  <c r="D75" i="15"/>
  <c r="C75" i="15"/>
  <c r="B75" i="15"/>
  <c r="FK74" i="15"/>
  <c r="FJ74" i="15"/>
  <c r="FI74" i="15"/>
  <c r="FH74" i="15"/>
  <c r="FG74" i="15"/>
  <c r="FF74" i="15"/>
  <c r="FE74" i="15"/>
  <c r="FD74" i="15"/>
  <c r="FC74" i="15"/>
  <c r="FB74" i="15"/>
  <c r="FA74" i="15"/>
  <c r="EZ74" i="15"/>
  <c r="EY74" i="15"/>
  <c r="EX74" i="15"/>
  <c r="EW74" i="15"/>
  <c r="EV74" i="15"/>
  <c r="EU74" i="15"/>
  <c r="ET74" i="15"/>
  <c r="ES74" i="15"/>
  <c r="ER74" i="15"/>
  <c r="EQ74" i="15"/>
  <c r="EP74" i="15"/>
  <c r="EO74" i="15"/>
  <c r="EN74" i="15"/>
  <c r="EM74" i="15"/>
  <c r="EL74" i="15"/>
  <c r="EK74" i="15"/>
  <c r="EJ74" i="15"/>
  <c r="EI74" i="15"/>
  <c r="EH74" i="15"/>
  <c r="EG74" i="15"/>
  <c r="EF74" i="15"/>
  <c r="EE74" i="15"/>
  <c r="ED74" i="15"/>
  <c r="EC74" i="15"/>
  <c r="EB74" i="15"/>
  <c r="EA74" i="15"/>
  <c r="DZ74" i="15"/>
  <c r="DY74" i="15"/>
  <c r="DX74" i="15"/>
  <c r="DW74" i="15"/>
  <c r="DV74" i="15"/>
  <c r="DU74" i="15"/>
  <c r="DT74" i="15"/>
  <c r="DS74" i="15"/>
  <c r="DR74" i="15"/>
  <c r="DQ74" i="15"/>
  <c r="DP74" i="15"/>
  <c r="DO74" i="15"/>
  <c r="DN74" i="15"/>
  <c r="DM74" i="15"/>
  <c r="DL74" i="15"/>
  <c r="DK74" i="15"/>
  <c r="DJ74" i="15"/>
  <c r="DI74" i="15"/>
  <c r="DH74" i="15"/>
  <c r="DG74" i="15"/>
  <c r="DF74" i="15"/>
  <c r="DE74" i="15"/>
  <c r="DD74" i="15"/>
  <c r="DC74" i="15"/>
  <c r="DB74" i="15"/>
  <c r="DA74" i="15"/>
  <c r="CZ74" i="15"/>
  <c r="CY74" i="15"/>
  <c r="CX74" i="15"/>
  <c r="CW74" i="15"/>
  <c r="CV74" i="15"/>
  <c r="CU74" i="15"/>
  <c r="CT74" i="15"/>
  <c r="CS74" i="15"/>
  <c r="CR74" i="15"/>
  <c r="CQ74" i="15"/>
  <c r="CP74" i="15"/>
  <c r="CO74" i="15"/>
  <c r="CN74" i="15"/>
  <c r="CM74" i="15"/>
  <c r="CL74" i="15"/>
  <c r="CK74" i="15"/>
  <c r="CJ74" i="15"/>
  <c r="CI74" i="15"/>
  <c r="CH74" i="15"/>
  <c r="CG74" i="15"/>
  <c r="CF74" i="15"/>
  <c r="CE74" i="15"/>
  <c r="CD74" i="15"/>
  <c r="CC74" i="15"/>
  <c r="CB74" i="15"/>
  <c r="CA74" i="15"/>
  <c r="BZ74" i="15"/>
  <c r="BY74" i="15"/>
  <c r="BX74" i="15"/>
  <c r="BW74" i="15"/>
  <c r="BV74" i="15"/>
  <c r="BU74" i="15"/>
  <c r="BT74" i="15"/>
  <c r="BS74" i="15"/>
  <c r="BR74" i="15"/>
  <c r="BQ74" i="15"/>
  <c r="BP74" i="15"/>
  <c r="BO74" i="15"/>
  <c r="BN74" i="15"/>
  <c r="BM74" i="15"/>
  <c r="BL74" i="15"/>
  <c r="BK74" i="15"/>
  <c r="BJ74" i="15"/>
  <c r="BI74" i="15"/>
  <c r="BH74" i="15"/>
  <c r="BG74" i="15"/>
  <c r="BF74" i="15"/>
  <c r="BE74" i="15"/>
  <c r="BD74" i="15"/>
  <c r="BC74" i="15"/>
  <c r="BB74" i="15"/>
  <c r="BA74" i="15"/>
  <c r="AZ74" i="15"/>
  <c r="AY74" i="15"/>
  <c r="AX74" i="15"/>
  <c r="AW74" i="15"/>
  <c r="AV74" i="15"/>
  <c r="AU74" i="15"/>
  <c r="AT74" i="15"/>
  <c r="AS74" i="15"/>
  <c r="AR74" i="15"/>
  <c r="AQ74" i="15"/>
  <c r="AP74" i="15"/>
  <c r="AO74" i="15"/>
  <c r="AN74" i="15"/>
  <c r="AM74" i="15"/>
  <c r="AL74" i="15"/>
  <c r="AK74" i="15"/>
  <c r="AJ74" i="15"/>
  <c r="AI74" i="15"/>
  <c r="AH74" i="15"/>
  <c r="AG74" i="15"/>
  <c r="AF74" i="15"/>
  <c r="AE74" i="15"/>
  <c r="AD74" i="15"/>
  <c r="AC74" i="15"/>
  <c r="AB74" i="15"/>
  <c r="AA74" i="15"/>
  <c r="Z74" i="15"/>
  <c r="Y74" i="15"/>
  <c r="X74" i="15"/>
  <c r="W74" i="15"/>
  <c r="V74" i="15"/>
  <c r="U74" i="15"/>
  <c r="T74" i="15"/>
  <c r="S74" i="15"/>
  <c r="R74" i="15"/>
  <c r="Q74" i="15"/>
  <c r="P74" i="15"/>
  <c r="O74" i="15"/>
  <c r="N74" i="15"/>
  <c r="M74" i="15"/>
  <c r="L74" i="15"/>
  <c r="K74" i="15"/>
  <c r="J74" i="15"/>
  <c r="I74" i="15"/>
  <c r="H74" i="15"/>
  <c r="G74" i="15"/>
  <c r="F74" i="15"/>
  <c r="E74" i="15"/>
  <c r="D74" i="15"/>
  <c r="C74" i="15"/>
  <c r="B74" i="15"/>
  <c r="FK73" i="15"/>
  <c r="FJ73" i="15"/>
  <c r="FI73" i="15"/>
  <c r="FH73" i="15"/>
  <c r="FG73" i="15"/>
  <c r="FF73" i="15"/>
  <c r="FE73" i="15"/>
  <c r="FD73" i="15"/>
  <c r="FC73" i="15"/>
  <c r="FB73" i="15"/>
  <c r="FA73" i="15"/>
  <c r="EZ73" i="15"/>
  <c r="EY73" i="15"/>
  <c r="EX73" i="15"/>
  <c r="EW73" i="15"/>
  <c r="EV73" i="15"/>
  <c r="EU73" i="15"/>
  <c r="ET73" i="15"/>
  <c r="ES73" i="15"/>
  <c r="ER73" i="15"/>
  <c r="EQ73" i="15"/>
  <c r="EP73" i="15"/>
  <c r="EO73" i="15"/>
  <c r="EN73" i="15"/>
  <c r="EM73" i="15"/>
  <c r="EL73" i="15"/>
  <c r="EK73" i="15"/>
  <c r="EJ73" i="15"/>
  <c r="EI73" i="15"/>
  <c r="EH73" i="15"/>
  <c r="EG73" i="15"/>
  <c r="EF73" i="15"/>
  <c r="EE73" i="15"/>
  <c r="ED73" i="15"/>
  <c r="EC73" i="15"/>
  <c r="EB73" i="15"/>
  <c r="EA73" i="15"/>
  <c r="DZ73" i="15"/>
  <c r="DY73" i="15"/>
  <c r="DX73" i="15"/>
  <c r="DW73" i="15"/>
  <c r="DV73" i="15"/>
  <c r="DU73" i="15"/>
  <c r="DT73" i="15"/>
  <c r="DS73" i="15"/>
  <c r="DR73" i="15"/>
  <c r="DQ73" i="15"/>
  <c r="DP73" i="15"/>
  <c r="DO73" i="15"/>
  <c r="DN73" i="15"/>
  <c r="DM73" i="15"/>
  <c r="DL73" i="15"/>
  <c r="DK73" i="15"/>
  <c r="DJ73" i="15"/>
  <c r="DI73" i="15"/>
  <c r="DH73" i="15"/>
  <c r="DG73" i="15"/>
  <c r="DF73" i="15"/>
  <c r="DE73" i="15"/>
  <c r="DD73" i="15"/>
  <c r="DC73" i="15"/>
  <c r="DB73" i="15"/>
  <c r="DA73" i="15"/>
  <c r="CZ73" i="15"/>
  <c r="CY73" i="15"/>
  <c r="CX73" i="15"/>
  <c r="CW73" i="15"/>
  <c r="CV73" i="15"/>
  <c r="CU73" i="15"/>
  <c r="CT73" i="15"/>
  <c r="CS73" i="15"/>
  <c r="CR73" i="15"/>
  <c r="CQ73" i="15"/>
  <c r="CP73" i="15"/>
  <c r="CO73" i="15"/>
  <c r="CN73" i="15"/>
  <c r="CM73" i="15"/>
  <c r="CL73" i="15"/>
  <c r="CK73" i="15"/>
  <c r="CJ73" i="15"/>
  <c r="CI73" i="15"/>
  <c r="CH73" i="15"/>
  <c r="CG73" i="15"/>
  <c r="CF73" i="15"/>
  <c r="CE73" i="15"/>
  <c r="CD73" i="15"/>
  <c r="CC73" i="15"/>
  <c r="CB73" i="15"/>
  <c r="CA73" i="15"/>
  <c r="BZ73" i="15"/>
  <c r="BY73" i="15"/>
  <c r="BX73" i="15"/>
  <c r="BW73" i="15"/>
  <c r="BV73" i="15"/>
  <c r="BU73" i="15"/>
  <c r="BT73" i="15"/>
  <c r="BS73" i="15"/>
  <c r="BR73" i="15"/>
  <c r="BQ73" i="15"/>
  <c r="BP73" i="15"/>
  <c r="BO73" i="15"/>
  <c r="BN73" i="15"/>
  <c r="BM73" i="15"/>
  <c r="BL73" i="15"/>
  <c r="BK73" i="15"/>
  <c r="BJ73" i="15"/>
  <c r="BI73" i="15"/>
  <c r="BH73" i="15"/>
  <c r="BG73" i="15"/>
  <c r="BF73" i="15"/>
  <c r="BE73" i="15"/>
  <c r="BD73" i="15"/>
  <c r="BC73" i="15"/>
  <c r="BB73" i="15"/>
  <c r="BA73" i="15"/>
  <c r="AZ73" i="15"/>
  <c r="AY73" i="15"/>
  <c r="AX73" i="15"/>
  <c r="AW73" i="15"/>
  <c r="AV73" i="15"/>
  <c r="AU73" i="15"/>
  <c r="AT73" i="15"/>
  <c r="AS73" i="15"/>
  <c r="AR73" i="15"/>
  <c r="AQ73" i="15"/>
  <c r="AP73" i="15"/>
  <c r="AO73" i="15"/>
  <c r="AN73" i="15"/>
  <c r="AM73" i="15"/>
  <c r="AL73" i="15"/>
  <c r="AK73" i="15"/>
  <c r="AJ73" i="15"/>
  <c r="AI73" i="15"/>
  <c r="AH73" i="15"/>
  <c r="AG73" i="15"/>
  <c r="AF73" i="15"/>
  <c r="AE73" i="15"/>
  <c r="AD73" i="15"/>
  <c r="AC73" i="15"/>
  <c r="AB73" i="15"/>
  <c r="AA73" i="15"/>
  <c r="Z73" i="15"/>
  <c r="Y73" i="15"/>
  <c r="X73" i="15"/>
  <c r="W73" i="15"/>
  <c r="V73" i="15"/>
  <c r="U73" i="15"/>
  <c r="T73" i="15"/>
  <c r="S73" i="15"/>
  <c r="R73" i="15"/>
  <c r="Q73" i="15"/>
  <c r="P73" i="15"/>
  <c r="O73" i="15"/>
  <c r="N73" i="15"/>
  <c r="M73" i="15"/>
  <c r="L73" i="15"/>
  <c r="K73" i="15"/>
  <c r="J73" i="15"/>
  <c r="I73" i="15"/>
  <c r="H73" i="15"/>
  <c r="G73" i="15"/>
  <c r="F73" i="15"/>
  <c r="E73" i="15"/>
  <c r="D73" i="15"/>
  <c r="C73" i="15"/>
  <c r="B73" i="15"/>
  <c r="FK72" i="15"/>
  <c r="FJ72" i="15"/>
  <c r="FI72" i="15"/>
  <c r="FH72" i="15"/>
  <c r="FG72" i="15"/>
  <c r="FF72" i="15"/>
  <c r="FE72" i="15"/>
  <c r="FD72" i="15"/>
  <c r="FC72" i="15"/>
  <c r="FB72" i="15"/>
  <c r="FA72" i="15"/>
  <c r="EZ72" i="15"/>
  <c r="EY72" i="15"/>
  <c r="EX72" i="15"/>
  <c r="EW72" i="15"/>
  <c r="EV72" i="15"/>
  <c r="EU72" i="15"/>
  <c r="ET72" i="15"/>
  <c r="ES72" i="15"/>
  <c r="ER72" i="15"/>
  <c r="EQ72" i="15"/>
  <c r="EP72" i="15"/>
  <c r="EO72" i="15"/>
  <c r="EN72" i="15"/>
  <c r="EM72" i="15"/>
  <c r="EL72" i="15"/>
  <c r="EK72" i="15"/>
  <c r="EJ72" i="15"/>
  <c r="EI72" i="15"/>
  <c r="EH72" i="15"/>
  <c r="EG72" i="15"/>
  <c r="EF72" i="15"/>
  <c r="EE72" i="15"/>
  <c r="ED72" i="15"/>
  <c r="EC72" i="15"/>
  <c r="EB72" i="15"/>
  <c r="EA72" i="15"/>
  <c r="DZ72" i="15"/>
  <c r="DY72" i="15"/>
  <c r="DX72" i="15"/>
  <c r="DW72" i="15"/>
  <c r="DV72" i="15"/>
  <c r="DU72" i="15"/>
  <c r="DT72" i="15"/>
  <c r="DS72" i="15"/>
  <c r="DR72" i="15"/>
  <c r="DQ72" i="15"/>
  <c r="DP72" i="15"/>
  <c r="DO72" i="15"/>
  <c r="DN72" i="15"/>
  <c r="DM72" i="15"/>
  <c r="DL72" i="15"/>
  <c r="DK72" i="15"/>
  <c r="DJ72" i="15"/>
  <c r="DI72" i="15"/>
  <c r="DH72" i="15"/>
  <c r="DG72" i="15"/>
  <c r="DF72" i="15"/>
  <c r="DE72" i="15"/>
  <c r="DD72" i="15"/>
  <c r="DC72" i="15"/>
  <c r="DB72" i="15"/>
  <c r="DA72" i="15"/>
  <c r="CZ72" i="15"/>
  <c r="CY72" i="15"/>
  <c r="CX72" i="15"/>
  <c r="CW72" i="15"/>
  <c r="CV72" i="15"/>
  <c r="CU72" i="15"/>
  <c r="CT72" i="15"/>
  <c r="CS72" i="15"/>
  <c r="CR72" i="15"/>
  <c r="CQ72" i="15"/>
  <c r="CP72" i="15"/>
  <c r="CO72" i="15"/>
  <c r="CN72" i="15"/>
  <c r="CM72" i="15"/>
  <c r="CL72" i="15"/>
  <c r="CK72" i="15"/>
  <c r="CJ72" i="15"/>
  <c r="CI72" i="15"/>
  <c r="CH72" i="15"/>
  <c r="CG72" i="15"/>
  <c r="CF72" i="15"/>
  <c r="CE72" i="15"/>
  <c r="CD72" i="15"/>
  <c r="CC72" i="15"/>
  <c r="CB72" i="15"/>
  <c r="CA72" i="15"/>
  <c r="BZ72" i="15"/>
  <c r="BY72" i="15"/>
  <c r="BX72" i="15"/>
  <c r="BW72" i="15"/>
  <c r="BV72" i="15"/>
  <c r="BU72" i="15"/>
  <c r="BT72" i="15"/>
  <c r="BS72" i="15"/>
  <c r="BR72" i="15"/>
  <c r="BQ72" i="15"/>
  <c r="BP72" i="15"/>
  <c r="BO72" i="15"/>
  <c r="BN72" i="15"/>
  <c r="BM72" i="15"/>
  <c r="BL72" i="15"/>
  <c r="BK72" i="15"/>
  <c r="BJ72" i="15"/>
  <c r="BI72" i="15"/>
  <c r="BH72" i="15"/>
  <c r="BG72" i="15"/>
  <c r="BF72" i="15"/>
  <c r="BE72" i="15"/>
  <c r="BD72" i="15"/>
  <c r="BC72" i="15"/>
  <c r="BB72" i="15"/>
  <c r="BA72" i="15"/>
  <c r="AZ72" i="15"/>
  <c r="AY72" i="15"/>
  <c r="AX72" i="15"/>
  <c r="AW72" i="15"/>
  <c r="AV72" i="15"/>
  <c r="AU72" i="15"/>
  <c r="AT72" i="15"/>
  <c r="AS72" i="15"/>
  <c r="AR72" i="15"/>
  <c r="AQ72" i="15"/>
  <c r="AP72" i="15"/>
  <c r="AO72" i="15"/>
  <c r="AN72" i="15"/>
  <c r="AM72" i="15"/>
  <c r="AL72" i="15"/>
  <c r="AK72" i="15"/>
  <c r="AJ72" i="15"/>
  <c r="AI72" i="15"/>
  <c r="AH72" i="15"/>
  <c r="AG72" i="15"/>
  <c r="AF72" i="15"/>
  <c r="AE72" i="15"/>
  <c r="AD72" i="15"/>
  <c r="AC72" i="15"/>
  <c r="AB72" i="15"/>
  <c r="AA72" i="15"/>
  <c r="Z72" i="15"/>
  <c r="Y72" i="15"/>
  <c r="X72" i="15"/>
  <c r="W72" i="15"/>
  <c r="V72" i="15"/>
  <c r="U72" i="15"/>
  <c r="T72" i="15"/>
  <c r="S72" i="15"/>
  <c r="R72" i="15"/>
  <c r="Q72" i="15"/>
  <c r="P72" i="15"/>
  <c r="O72" i="15"/>
  <c r="N72" i="15"/>
  <c r="M72" i="15"/>
  <c r="L72" i="15"/>
  <c r="K72" i="15"/>
  <c r="J72" i="15"/>
  <c r="I72" i="15"/>
  <c r="H72" i="15"/>
  <c r="G72" i="15"/>
  <c r="F72" i="15"/>
  <c r="E72" i="15"/>
  <c r="D72" i="15"/>
  <c r="C72" i="15"/>
  <c r="B72" i="15"/>
  <c r="FK71" i="15"/>
  <c r="FJ71" i="15"/>
  <c r="FI71" i="15"/>
  <c r="FH71" i="15"/>
  <c r="FG71" i="15"/>
  <c r="FF71" i="15"/>
  <c r="FE71" i="15"/>
  <c r="FD71" i="15"/>
  <c r="FC71" i="15"/>
  <c r="FB71" i="15"/>
  <c r="FA71" i="15"/>
  <c r="EZ71" i="15"/>
  <c r="EY71" i="15"/>
  <c r="EX71" i="15"/>
  <c r="EW71" i="15"/>
  <c r="EV71" i="15"/>
  <c r="EU71" i="15"/>
  <c r="ET71" i="15"/>
  <c r="ES71" i="15"/>
  <c r="ER71" i="15"/>
  <c r="EQ71" i="15"/>
  <c r="EP71" i="15"/>
  <c r="EO71" i="15"/>
  <c r="EN71" i="15"/>
  <c r="EM71" i="15"/>
  <c r="EL71" i="15"/>
  <c r="EK71" i="15"/>
  <c r="EJ71" i="15"/>
  <c r="EI71" i="15"/>
  <c r="EH71" i="15"/>
  <c r="EG71" i="15"/>
  <c r="EF71" i="15"/>
  <c r="EE71" i="15"/>
  <c r="ED71" i="15"/>
  <c r="EC71" i="15"/>
  <c r="EB71" i="15"/>
  <c r="EA71" i="15"/>
  <c r="DZ71" i="15"/>
  <c r="DY71" i="15"/>
  <c r="DX71" i="15"/>
  <c r="DW71" i="15"/>
  <c r="DV71" i="15"/>
  <c r="DU71" i="15"/>
  <c r="DT71" i="15"/>
  <c r="DS71" i="15"/>
  <c r="DR71" i="15"/>
  <c r="DQ71" i="15"/>
  <c r="DP71" i="15"/>
  <c r="DO71" i="15"/>
  <c r="DN71" i="15"/>
  <c r="DM71" i="15"/>
  <c r="DL71" i="15"/>
  <c r="DK71" i="15"/>
  <c r="DJ71" i="15"/>
  <c r="DI71" i="15"/>
  <c r="DH71" i="15"/>
  <c r="DG71" i="15"/>
  <c r="DF71" i="15"/>
  <c r="DE71" i="15"/>
  <c r="DD71" i="15"/>
  <c r="DC71" i="15"/>
  <c r="DB71" i="15"/>
  <c r="DA71" i="15"/>
  <c r="CZ71" i="15"/>
  <c r="CY71" i="15"/>
  <c r="CX71" i="15"/>
  <c r="CW71" i="15"/>
  <c r="CV71" i="15"/>
  <c r="CU71" i="15"/>
  <c r="CT71" i="15"/>
  <c r="CS71" i="15"/>
  <c r="CR71" i="15"/>
  <c r="CQ71" i="15"/>
  <c r="CP71" i="15"/>
  <c r="CO71" i="15"/>
  <c r="CN71" i="15"/>
  <c r="CM71" i="15"/>
  <c r="CL71" i="15"/>
  <c r="CK71" i="15"/>
  <c r="CJ71" i="15"/>
  <c r="CI71" i="15"/>
  <c r="CH71" i="15"/>
  <c r="CG71" i="15"/>
  <c r="CF71" i="15"/>
  <c r="CE71" i="15"/>
  <c r="CD71" i="15"/>
  <c r="CC71" i="15"/>
  <c r="CB71" i="15"/>
  <c r="CA71" i="15"/>
  <c r="BZ71" i="15"/>
  <c r="BY71" i="15"/>
  <c r="BX71" i="15"/>
  <c r="BW71" i="15"/>
  <c r="BV71" i="15"/>
  <c r="BU71" i="15"/>
  <c r="BT71" i="15"/>
  <c r="BS71" i="15"/>
  <c r="BR71" i="15"/>
  <c r="BQ71" i="15"/>
  <c r="BP71" i="15"/>
  <c r="BO71" i="15"/>
  <c r="BN71" i="15"/>
  <c r="BM71" i="15"/>
  <c r="BL71" i="15"/>
  <c r="BK71" i="15"/>
  <c r="BJ71" i="15"/>
  <c r="BI71" i="15"/>
  <c r="BH71" i="15"/>
  <c r="BG71" i="15"/>
  <c r="BF71" i="15"/>
  <c r="BE71" i="15"/>
  <c r="BD71" i="15"/>
  <c r="BC71" i="15"/>
  <c r="BB71" i="15"/>
  <c r="BA71" i="15"/>
  <c r="AZ71" i="15"/>
  <c r="AY71" i="15"/>
  <c r="AX71" i="15"/>
  <c r="AW71" i="15"/>
  <c r="AV71" i="15"/>
  <c r="AU71" i="15"/>
  <c r="AT71" i="15"/>
  <c r="AS71" i="15"/>
  <c r="AR71" i="15"/>
  <c r="AQ71" i="15"/>
  <c r="AP71" i="15"/>
  <c r="AO71" i="15"/>
  <c r="AN71" i="15"/>
  <c r="AM71" i="15"/>
  <c r="AL71" i="15"/>
  <c r="AK71" i="15"/>
  <c r="AJ71" i="15"/>
  <c r="AI71" i="15"/>
  <c r="AH71" i="15"/>
  <c r="AG71" i="15"/>
  <c r="AF71" i="15"/>
  <c r="AE71" i="15"/>
  <c r="AD71" i="15"/>
  <c r="AC71" i="15"/>
  <c r="AB71" i="15"/>
  <c r="AA71" i="15"/>
  <c r="Z71" i="15"/>
  <c r="Y71" i="15"/>
  <c r="X71" i="15"/>
  <c r="W71" i="15"/>
  <c r="V71" i="15"/>
  <c r="U71" i="15"/>
  <c r="T71" i="15"/>
  <c r="S71" i="15"/>
  <c r="R71" i="15"/>
  <c r="Q71" i="15"/>
  <c r="P71" i="15"/>
  <c r="O71" i="15"/>
  <c r="N71" i="15"/>
  <c r="M71" i="15"/>
  <c r="L71" i="15"/>
  <c r="K71" i="15"/>
  <c r="J71" i="15"/>
  <c r="I71" i="15"/>
  <c r="H71" i="15"/>
  <c r="G71" i="15"/>
  <c r="F71" i="15"/>
  <c r="E71" i="15"/>
  <c r="D71" i="15"/>
  <c r="C71" i="15"/>
  <c r="B71" i="15"/>
  <c r="FK70" i="15"/>
  <c r="FJ70" i="15"/>
  <c r="FI70" i="15"/>
  <c r="FH70" i="15"/>
  <c r="FG70" i="15"/>
  <c r="FF70" i="15"/>
  <c r="FE70" i="15"/>
  <c r="FD70" i="15"/>
  <c r="FC70" i="15"/>
  <c r="FB70" i="15"/>
  <c r="FA70" i="15"/>
  <c r="EZ70" i="15"/>
  <c r="EY70" i="15"/>
  <c r="EX70" i="15"/>
  <c r="EW70" i="15"/>
  <c r="EV70" i="15"/>
  <c r="EU70" i="15"/>
  <c r="ET70" i="15"/>
  <c r="ES70" i="15"/>
  <c r="ER70" i="15"/>
  <c r="EQ70" i="15"/>
  <c r="EP70" i="15"/>
  <c r="EO70" i="15"/>
  <c r="EN70" i="15"/>
  <c r="EM70" i="15"/>
  <c r="EL70" i="15"/>
  <c r="EK70" i="15"/>
  <c r="EJ70" i="15"/>
  <c r="EI70" i="15"/>
  <c r="EH70" i="15"/>
  <c r="EG70" i="15"/>
  <c r="EF70" i="15"/>
  <c r="EE70" i="15"/>
  <c r="ED70" i="15"/>
  <c r="EC70" i="15"/>
  <c r="EB70" i="15"/>
  <c r="EA70" i="15"/>
  <c r="DZ70" i="15"/>
  <c r="DY70" i="15"/>
  <c r="DX70" i="15"/>
  <c r="DW70" i="15"/>
  <c r="DV70" i="15"/>
  <c r="DU70" i="15"/>
  <c r="DT70" i="15"/>
  <c r="DS70" i="15"/>
  <c r="DR70" i="15"/>
  <c r="DQ70" i="15"/>
  <c r="DP70" i="15"/>
  <c r="DO70" i="15"/>
  <c r="DN70" i="15"/>
  <c r="DM70" i="15"/>
  <c r="DL70" i="15"/>
  <c r="DK70" i="15"/>
  <c r="DJ70" i="15"/>
  <c r="DI70" i="15"/>
  <c r="DH70" i="15"/>
  <c r="DG70" i="15"/>
  <c r="DF70" i="15"/>
  <c r="DE70" i="15"/>
  <c r="DD70" i="15"/>
  <c r="DC70" i="15"/>
  <c r="DB70" i="15"/>
  <c r="DA70" i="15"/>
  <c r="CZ70" i="15"/>
  <c r="CY70" i="15"/>
  <c r="CX70" i="15"/>
  <c r="CW70" i="15"/>
  <c r="CV70" i="15"/>
  <c r="CU70" i="15"/>
  <c r="CT70" i="15"/>
  <c r="CS70" i="15"/>
  <c r="CR70" i="15"/>
  <c r="CQ70" i="15"/>
  <c r="CP70" i="15"/>
  <c r="CO70" i="15"/>
  <c r="CN70" i="15"/>
  <c r="CM70" i="15"/>
  <c r="CL70" i="15"/>
  <c r="CK70" i="15"/>
  <c r="CJ70" i="15"/>
  <c r="CI70" i="15"/>
  <c r="CH70" i="15"/>
  <c r="CG70" i="15"/>
  <c r="CF70" i="15"/>
  <c r="CE70" i="15"/>
  <c r="CD70" i="15"/>
  <c r="CC70" i="15"/>
  <c r="CB70" i="15"/>
  <c r="CA70" i="15"/>
  <c r="BZ70" i="15"/>
  <c r="BY70" i="15"/>
  <c r="BX70" i="15"/>
  <c r="BW70" i="15"/>
  <c r="BV70" i="15"/>
  <c r="BU70" i="15"/>
  <c r="BT70" i="15"/>
  <c r="BS70" i="15"/>
  <c r="BR70" i="15"/>
  <c r="BQ70" i="15"/>
  <c r="BP70" i="15"/>
  <c r="BO70" i="15"/>
  <c r="BN70" i="15"/>
  <c r="BM70" i="15"/>
  <c r="BL70" i="15"/>
  <c r="BK70" i="15"/>
  <c r="BJ70" i="15"/>
  <c r="BI70" i="15"/>
  <c r="BH70" i="15"/>
  <c r="BG70" i="15"/>
  <c r="BF70" i="15"/>
  <c r="BE70" i="15"/>
  <c r="BD70" i="15"/>
  <c r="BC70" i="15"/>
  <c r="BB70" i="15"/>
  <c r="BA70" i="15"/>
  <c r="AZ70" i="15"/>
  <c r="AY70" i="15"/>
  <c r="AX70" i="15"/>
  <c r="AW70" i="15"/>
  <c r="AV70" i="15"/>
  <c r="AU70" i="15"/>
  <c r="AT70" i="15"/>
  <c r="AS70" i="15"/>
  <c r="AR70" i="15"/>
  <c r="AQ70" i="15"/>
  <c r="AP70" i="15"/>
  <c r="AO70" i="15"/>
  <c r="AN70" i="15"/>
  <c r="AM70" i="15"/>
  <c r="AL70" i="15"/>
  <c r="AK70" i="15"/>
  <c r="AJ70" i="15"/>
  <c r="AI70" i="15"/>
  <c r="AH70" i="15"/>
  <c r="AG70" i="15"/>
  <c r="AF70" i="15"/>
  <c r="AE70" i="15"/>
  <c r="AD70" i="15"/>
  <c r="AC70" i="15"/>
  <c r="AB70" i="15"/>
  <c r="AA70" i="15"/>
  <c r="Z70" i="15"/>
  <c r="Y70" i="15"/>
  <c r="X70" i="15"/>
  <c r="W70" i="15"/>
  <c r="V70" i="15"/>
  <c r="U70" i="15"/>
  <c r="T70" i="15"/>
  <c r="S70" i="15"/>
  <c r="R70" i="15"/>
  <c r="Q70" i="15"/>
  <c r="P70" i="15"/>
  <c r="O70" i="15"/>
  <c r="N70" i="15"/>
  <c r="M70" i="15"/>
  <c r="L70" i="15"/>
  <c r="K70" i="15"/>
  <c r="J70" i="15"/>
  <c r="I70" i="15"/>
  <c r="H70" i="15"/>
  <c r="G70" i="15"/>
  <c r="F70" i="15"/>
  <c r="E70" i="15"/>
  <c r="D70" i="15"/>
  <c r="C70" i="15"/>
  <c r="B70" i="15"/>
  <c r="FK69" i="15"/>
  <c r="FJ69" i="15"/>
  <c r="FI69" i="15"/>
  <c r="FH69" i="15"/>
  <c r="FG69" i="15"/>
  <c r="FF69" i="15"/>
  <c r="FE69" i="15"/>
  <c r="FD69" i="15"/>
  <c r="FC69" i="15"/>
  <c r="FB69" i="15"/>
  <c r="FA69" i="15"/>
  <c r="EZ69" i="15"/>
  <c r="EY69" i="15"/>
  <c r="EX69" i="15"/>
  <c r="EW69" i="15"/>
  <c r="EV69" i="15"/>
  <c r="EU69" i="15"/>
  <c r="ET69" i="15"/>
  <c r="ES69" i="15"/>
  <c r="ER69" i="15"/>
  <c r="EQ69" i="15"/>
  <c r="EP69" i="15"/>
  <c r="EO69" i="15"/>
  <c r="EN69" i="15"/>
  <c r="EM69" i="15"/>
  <c r="EL69" i="15"/>
  <c r="EK69" i="15"/>
  <c r="EJ69" i="15"/>
  <c r="EI69" i="15"/>
  <c r="EH69" i="15"/>
  <c r="EG69" i="15"/>
  <c r="EF69" i="15"/>
  <c r="EE69" i="15"/>
  <c r="ED69" i="15"/>
  <c r="EC69" i="15"/>
  <c r="EB69" i="15"/>
  <c r="EA69" i="15"/>
  <c r="DZ69" i="15"/>
  <c r="DY69" i="15"/>
  <c r="DX69" i="15"/>
  <c r="DW69" i="15"/>
  <c r="DV69" i="15"/>
  <c r="DU69" i="15"/>
  <c r="DT69" i="15"/>
  <c r="DS69" i="15"/>
  <c r="DR69" i="15"/>
  <c r="DQ69" i="15"/>
  <c r="DP69" i="15"/>
  <c r="DO69" i="15"/>
  <c r="DN69" i="15"/>
  <c r="DM69" i="15"/>
  <c r="DL69" i="15"/>
  <c r="DK69" i="15"/>
  <c r="DJ69" i="15"/>
  <c r="DI69" i="15"/>
  <c r="DH69" i="15"/>
  <c r="DG69" i="15"/>
  <c r="DF69" i="15"/>
  <c r="DE69" i="15"/>
  <c r="DD69" i="15"/>
  <c r="DC69" i="15"/>
  <c r="DB69" i="15"/>
  <c r="DA69" i="15"/>
  <c r="CZ69" i="15"/>
  <c r="CY69" i="15"/>
  <c r="CX69" i="15"/>
  <c r="CW69" i="15"/>
  <c r="CV69" i="15"/>
  <c r="CU69" i="15"/>
  <c r="CT69" i="15"/>
  <c r="CS69" i="15"/>
  <c r="CR69" i="15"/>
  <c r="CQ69" i="15"/>
  <c r="CP69" i="15"/>
  <c r="CO69" i="15"/>
  <c r="CN69" i="15"/>
  <c r="CM69" i="15"/>
  <c r="CL69" i="15"/>
  <c r="CK69" i="15"/>
  <c r="CJ69" i="15"/>
  <c r="CI69" i="15"/>
  <c r="CH69" i="15"/>
  <c r="CG69" i="15"/>
  <c r="CF69" i="15"/>
  <c r="CE69" i="15"/>
  <c r="CD69" i="15"/>
  <c r="CC69" i="15"/>
  <c r="CB69" i="15"/>
  <c r="CA69" i="15"/>
  <c r="BZ69" i="15"/>
  <c r="BY69" i="15"/>
  <c r="BX69" i="15"/>
  <c r="BW69" i="15"/>
  <c r="BV69" i="15"/>
  <c r="BU69" i="15"/>
  <c r="BT69" i="15"/>
  <c r="BS69" i="15"/>
  <c r="BR69" i="15"/>
  <c r="BQ69" i="15"/>
  <c r="BP69" i="15"/>
  <c r="BO69" i="15"/>
  <c r="BN69" i="15"/>
  <c r="BM69" i="15"/>
  <c r="BL69" i="15"/>
  <c r="BK69" i="15"/>
  <c r="BJ69" i="15"/>
  <c r="BI69" i="15"/>
  <c r="BH69" i="15"/>
  <c r="BG69" i="15"/>
  <c r="BF69" i="15"/>
  <c r="BE69" i="15"/>
  <c r="BD69" i="15"/>
  <c r="BC69" i="15"/>
  <c r="BB69" i="15"/>
  <c r="BA69" i="15"/>
  <c r="AZ69" i="15"/>
  <c r="AY69" i="15"/>
  <c r="AX69" i="15"/>
  <c r="AW69" i="15"/>
  <c r="AV69" i="15"/>
  <c r="AU69" i="15"/>
  <c r="AT69" i="15"/>
  <c r="AS69" i="15"/>
  <c r="AR69" i="15"/>
  <c r="AQ69" i="15"/>
  <c r="AP69" i="15"/>
  <c r="AO69" i="15"/>
  <c r="AN69" i="15"/>
  <c r="AM69" i="15"/>
  <c r="AL69" i="15"/>
  <c r="AK69" i="15"/>
  <c r="AJ69" i="15"/>
  <c r="AI69" i="15"/>
  <c r="AH69" i="15"/>
  <c r="AG69" i="15"/>
  <c r="AF69" i="15"/>
  <c r="AE69" i="15"/>
  <c r="AD69" i="15"/>
  <c r="AC69" i="15"/>
  <c r="AB69" i="15"/>
  <c r="AA69" i="15"/>
  <c r="Z69" i="15"/>
  <c r="Y69" i="15"/>
  <c r="X69" i="15"/>
  <c r="W69" i="15"/>
  <c r="V69" i="15"/>
  <c r="U69" i="15"/>
  <c r="T69" i="15"/>
  <c r="S69" i="15"/>
  <c r="R69" i="15"/>
  <c r="Q69" i="15"/>
  <c r="P69" i="15"/>
  <c r="O69" i="15"/>
  <c r="N69" i="15"/>
  <c r="M69" i="15"/>
  <c r="L69" i="15"/>
  <c r="K69" i="15"/>
  <c r="J69" i="15"/>
  <c r="I69" i="15"/>
  <c r="H69" i="15"/>
  <c r="G69" i="15"/>
  <c r="F69" i="15"/>
  <c r="E69" i="15"/>
  <c r="D69" i="15"/>
  <c r="C69" i="15"/>
  <c r="B69" i="15"/>
  <c r="FK68" i="15"/>
  <c r="FJ68" i="15"/>
  <c r="FI68" i="15"/>
  <c r="FH68" i="15"/>
  <c r="FG68" i="15"/>
  <c r="FF68" i="15"/>
  <c r="FE68" i="15"/>
  <c r="FD68" i="15"/>
  <c r="FC68" i="15"/>
  <c r="FB68" i="15"/>
  <c r="FA68" i="15"/>
  <c r="EZ68" i="15"/>
  <c r="EY68" i="15"/>
  <c r="EX68" i="15"/>
  <c r="EW68" i="15"/>
  <c r="EV68" i="15"/>
  <c r="EU68" i="15"/>
  <c r="ET68" i="15"/>
  <c r="ES68" i="15"/>
  <c r="ER68" i="15"/>
  <c r="EQ68" i="15"/>
  <c r="EP68" i="15"/>
  <c r="EO68" i="15"/>
  <c r="EN68" i="15"/>
  <c r="EM68" i="15"/>
  <c r="EL68" i="15"/>
  <c r="EK68" i="15"/>
  <c r="EJ68" i="15"/>
  <c r="EI68" i="15"/>
  <c r="EH68" i="15"/>
  <c r="EG68" i="15"/>
  <c r="EF68" i="15"/>
  <c r="EE68" i="15"/>
  <c r="ED68" i="15"/>
  <c r="EC68" i="15"/>
  <c r="EB68" i="15"/>
  <c r="EA68" i="15"/>
  <c r="DZ68" i="15"/>
  <c r="DY68" i="15"/>
  <c r="DX68" i="15"/>
  <c r="DW68" i="15"/>
  <c r="DV68" i="15"/>
  <c r="DU68" i="15"/>
  <c r="DT68" i="15"/>
  <c r="DS68" i="15"/>
  <c r="DR68" i="15"/>
  <c r="DQ68" i="15"/>
  <c r="DP68" i="15"/>
  <c r="DO68" i="15"/>
  <c r="DN68" i="15"/>
  <c r="DM68" i="15"/>
  <c r="DL68" i="15"/>
  <c r="DK68" i="15"/>
  <c r="DJ68" i="15"/>
  <c r="DI68" i="15"/>
  <c r="DH68" i="15"/>
  <c r="DG68" i="15"/>
  <c r="DF68" i="15"/>
  <c r="DE68" i="15"/>
  <c r="DD68" i="15"/>
  <c r="DC68" i="15"/>
  <c r="DB68" i="15"/>
  <c r="DA68" i="15"/>
  <c r="CZ68" i="15"/>
  <c r="CY68" i="15"/>
  <c r="CX68" i="15"/>
  <c r="CW68" i="15"/>
  <c r="CV68" i="15"/>
  <c r="CU68" i="15"/>
  <c r="CT68" i="15"/>
  <c r="CS68" i="15"/>
  <c r="CR68" i="15"/>
  <c r="CQ68" i="15"/>
  <c r="CP68" i="15"/>
  <c r="CO68" i="15"/>
  <c r="CN68" i="15"/>
  <c r="CM68" i="15"/>
  <c r="CL68" i="15"/>
  <c r="CK68" i="15"/>
  <c r="CJ68" i="15"/>
  <c r="CI68" i="15"/>
  <c r="CH68" i="15"/>
  <c r="CG68" i="15"/>
  <c r="CF68" i="15"/>
  <c r="CE68" i="15"/>
  <c r="CD68" i="15"/>
  <c r="CC68" i="15"/>
  <c r="CB68" i="15"/>
  <c r="CA68" i="15"/>
  <c r="BZ68" i="15"/>
  <c r="BY68" i="15"/>
  <c r="BX68" i="15"/>
  <c r="BW68" i="15"/>
  <c r="BV68" i="15"/>
  <c r="BU68" i="15"/>
  <c r="BT68" i="15"/>
  <c r="BS68" i="15"/>
  <c r="BR68" i="15"/>
  <c r="BQ68" i="15"/>
  <c r="BP68" i="15"/>
  <c r="BO68" i="15"/>
  <c r="BN68" i="15"/>
  <c r="BM68" i="15"/>
  <c r="BL68" i="15"/>
  <c r="BK68" i="15"/>
  <c r="BJ68" i="15"/>
  <c r="BI68" i="15"/>
  <c r="BH68" i="15"/>
  <c r="BG68" i="15"/>
  <c r="BF68" i="15"/>
  <c r="BE68" i="15"/>
  <c r="BD68" i="15"/>
  <c r="BC68" i="15"/>
  <c r="BB68" i="15"/>
  <c r="BA68" i="15"/>
  <c r="AZ68" i="15"/>
  <c r="AY68" i="15"/>
  <c r="AX68" i="15"/>
  <c r="AW68" i="15"/>
  <c r="AV68" i="15"/>
  <c r="AU68" i="15"/>
  <c r="AT68" i="15"/>
  <c r="AS68" i="15"/>
  <c r="AR68" i="15"/>
  <c r="AQ68" i="15"/>
  <c r="AP68" i="15"/>
  <c r="AO68" i="15"/>
  <c r="AN68" i="15"/>
  <c r="AM68" i="15"/>
  <c r="AL68" i="15"/>
  <c r="AK68" i="15"/>
  <c r="AJ68" i="15"/>
  <c r="AI68" i="15"/>
  <c r="AH68" i="15"/>
  <c r="AG68" i="15"/>
  <c r="AF68" i="15"/>
  <c r="AE68" i="15"/>
  <c r="AD68" i="15"/>
  <c r="AC68" i="15"/>
  <c r="AB68" i="15"/>
  <c r="AA68" i="15"/>
  <c r="Z68" i="15"/>
  <c r="Y68" i="15"/>
  <c r="X68" i="15"/>
  <c r="W68" i="15"/>
  <c r="V68" i="15"/>
  <c r="U68" i="15"/>
  <c r="T68" i="15"/>
  <c r="S68" i="15"/>
  <c r="R68" i="15"/>
  <c r="Q68" i="15"/>
  <c r="P68" i="15"/>
  <c r="O68" i="15"/>
  <c r="N68" i="15"/>
  <c r="M68" i="15"/>
  <c r="L68" i="15"/>
  <c r="K68" i="15"/>
  <c r="J68" i="15"/>
  <c r="I68" i="15"/>
  <c r="H68" i="15"/>
  <c r="G68" i="15"/>
  <c r="F68" i="15"/>
  <c r="E68" i="15"/>
  <c r="D68" i="15"/>
  <c r="C68" i="15"/>
  <c r="B68" i="15"/>
  <c r="FK67" i="15"/>
  <c r="FJ67" i="15"/>
  <c r="FI67" i="15"/>
  <c r="FH67" i="15"/>
  <c r="FG67" i="15"/>
  <c r="FF67" i="15"/>
  <c r="FE67" i="15"/>
  <c r="FD67" i="15"/>
  <c r="FC67" i="15"/>
  <c r="FB67" i="15"/>
  <c r="FA67" i="15"/>
  <c r="EZ67" i="15"/>
  <c r="EY67" i="15"/>
  <c r="EX67" i="15"/>
  <c r="EW67" i="15"/>
  <c r="EV67" i="15"/>
  <c r="EU67" i="15"/>
  <c r="ET67" i="15"/>
  <c r="ES67" i="15"/>
  <c r="ER67" i="15"/>
  <c r="EQ67" i="15"/>
  <c r="EP67" i="15"/>
  <c r="EO67" i="15"/>
  <c r="EN67" i="15"/>
  <c r="EM67" i="15"/>
  <c r="EL67" i="15"/>
  <c r="EK67" i="15"/>
  <c r="EJ67" i="15"/>
  <c r="EI67" i="15"/>
  <c r="EH67" i="15"/>
  <c r="EG67" i="15"/>
  <c r="EF67" i="15"/>
  <c r="EE67" i="15"/>
  <c r="ED67" i="15"/>
  <c r="EC67" i="15"/>
  <c r="EB67" i="15"/>
  <c r="EA67" i="15"/>
  <c r="DZ67" i="15"/>
  <c r="DY67" i="15"/>
  <c r="DX67" i="15"/>
  <c r="DW67" i="15"/>
  <c r="DV67" i="15"/>
  <c r="DU67" i="15"/>
  <c r="DT67" i="15"/>
  <c r="DS67" i="15"/>
  <c r="DR67" i="15"/>
  <c r="DQ67" i="15"/>
  <c r="DP67" i="15"/>
  <c r="DO67" i="15"/>
  <c r="DN67" i="15"/>
  <c r="DM67" i="15"/>
  <c r="DL67" i="15"/>
  <c r="DK67" i="15"/>
  <c r="DJ67" i="15"/>
  <c r="DI67" i="15"/>
  <c r="DH67" i="15"/>
  <c r="DG67" i="15"/>
  <c r="DF67" i="15"/>
  <c r="DE67" i="15"/>
  <c r="DD67" i="15"/>
  <c r="DC67" i="15"/>
  <c r="DB67" i="15"/>
  <c r="DA67" i="15"/>
  <c r="CZ67" i="15"/>
  <c r="CY67" i="15"/>
  <c r="CX67" i="15"/>
  <c r="CW67" i="15"/>
  <c r="CV67" i="15"/>
  <c r="CU67" i="15"/>
  <c r="CT67" i="15"/>
  <c r="CS67" i="15"/>
  <c r="CR67" i="15"/>
  <c r="CQ67" i="15"/>
  <c r="CP67" i="15"/>
  <c r="CO67" i="15"/>
  <c r="CN67" i="15"/>
  <c r="CM67" i="15"/>
  <c r="CL67" i="15"/>
  <c r="CK67" i="15"/>
  <c r="CJ67" i="15"/>
  <c r="CI67" i="15"/>
  <c r="CH67" i="15"/>
  <c r="CG67" i="15"/>
  <c r="CF67" i="15"/>
  <c r="CE67" i="15"/>
  <c r="CD67" i="15"/>
  <c r="CC67" i="15"/>
  <c r="CB67" i="15"/>
  <c r="CA67" i="15"/>
  <c r="BZ67" i="15"/>
  <c r="BY67" i="15"/>
  <c r="BX67" i="15"/>
  <c r="BW67" i="15"/>
  <c r="BV67" i="15"/>
  <c r="BU67" i="15"/>
  <c r="BT67" i="15"/>
  <c r="BS67" i="15"/>
  <c r="BR67" i="15"/>
  <c r="BQ67" i="15"/>
  <c r="BP67" i="15"/>
  <c r="BO67" i="15"/>
  <c r="BN67" i="15"/>
  <c r="BM67" i="15"/>
  <c r="BL67" i="15"/>
  <c r="BK67" i="15"/>
  <c r="BJ67" i="15"/>
  <c r="BI67" i="15"/>
  <c r="BH67" i="15"/>
  <c r="BG67" i="15"/>
  <c r="BF67" i="15"/>
  <c r="BE67" i="15"/>
  <c r="BD67" i="15"/>
  <c r="BC67" i="15"/>
  <c r="BB67" i="15"/>
  <c r="BA67" i="15"/>
  <c r="AZ67" i="15"/>
  <c r="AY67" i="15"/>
  <c r="AX67" i="15"/>
  <c r="AW67" i="15"/>
  <c r="AV67" i="15"/>
  <c r="AU67" i="15"/>
  <c r="AT67" i="15"/>
  <c r="AS67" i="15"/>
  <c r="AR67" i="15"/>
  <c r="AQ67" i="15"/>
  <c r="AP67" i="15"/>
  <c r="AO67" i="15"/>
  <c r="AN67" i="15"/>
  <c r="AM67" i="15"/>
  <c r="AL67" i="15"/>
  <c r="AK67" i="15"/>
  <c r="AJ67" i="15"/>
  <c r="AI67" i="15"/>
  <c r="AH67" i="15"/>
  <c r="AG67" i="15"/>
  <c r="AF67" i="15"/>
  <c r="AE67" i="15"/>
  <c r="AD67" i="15"/>
  <c r="AC67" i="15"/>
  <c r="AB67" i="15"/>
  <c r="AA67" i="15"/>
  <c r="Z67" i="15"/>
  <c r="Y67" i="15"/>
  <c r="X67" i="15"/>
  <c r="W67" i="15"/>
  <c r="V67" i="15"/>
  <c r="U67" i="15"/>
  <c r="T67" i="15"/>
  <c r="S67" i="15"/>
  <c r="R67" i="15"/>
  <c r="Q67" i="15"/>
  <c r="P67" i="15"/>
  <c r="O67" i="15"/>
  <c r="N67" i="15"/>
  <c r="M67" i="15"/>
  <c r="L67" i="15"/>
  <c r="K67" i="15"/>
  <c r="J67" i="15"/>
  <c r="I67" i="15"/>
  <c r="H67" i="15"/>
  <c r="G67" i="15"/>
  <c r="F67" i="15"/>
  <c r="E67" i="15"/>
  <c r="D67" i="15"/>
  <c r="C67" i="15"/>
  <c r="B67" i="15"/>
  <c r="FK66" i="15"/>
  <c r="FJ66" i="15"/>
  <c r="FI66" i="15"/>
  <c r="FH66" i="15"/>
  <c r="FG66" i="15"/>
  <c r="FF66" i="15"/>
  <c r="FE66" i="15"/>
  <c r="FD66" i="15"/>
  <c r="FC66" i="15"/>
  <c r="FB66" i="15"/>
  <c r="FA66" i="15"/>
  <c r="EZ66" i="15"/>
  <c r="EY66" i="15"/>
  <c r="EX66" i="15"/>
  <c r="EW66" i="15"/>
  <c r="EV66" i="15"/>
  <c r="EU66" i="15"/>
  <c r="ET66" i="15"/>
  <c r="ES66" i="15"/>
  <c r="ER66" i="15"/>
  <c r="EQ66" i="15"/>
  <c r="EP66" i="15"/>
  <c r="EO66" i="15"/>
  <c r="EN66" i="15"/>
  <c r="EM66" i="15"/>
  <c r="EL66" i="15"/>
  <c r="EK66" i="15"/>
  <c r="EJ66" i="15"/>
  <c r="EI66" i="15"/>
  <c r="EH66" i="15"/>
  <c r="EG66" i="15"/>
  <c r="EF66" i="15"/>
  <c r="EE66" i="15"/>
  <c r="ED66" i="15"/>
  <c r="EC66" i="15"/>
  <c r="EB66" i="15"/>
  <c r="EA66" i="15"/>
  <c r="DZ66" i="15"/>
  <c r="DY66" i="15"/>
  <c r="DX66" i="15"/>
  <c r="DW66" i="15"/>
  <c r="DV66" i="15"/>
  <c r="DU66" i="15"/>
  <c r="DT66" i="15"/>
  <c r="DS66" i="15"/>
  <c r="DR66" i="15"/>
  <c r="DQ66" i="15"/>
  <c r="DP66" i="15"/>
  <c r="DO66" i="15"/>
  <c r="DN66" i="15"/>
  <c r="DM66" i="15"/>
  <c r="DL66" i="15"/>
  <c r="DK66" i="15"/>
  <c r="DJ66" i="15"/>
  <c r="DI66" i="15"/>
  <c r="DH66" i="15"/>
  <c r="DG66" i="15"/>
  <c r="DF66" i="15"/>
  <c r="DE66" i="15"/>
  <c r="DD66" i="15"/>
  <c r="DC66" i="15"/>
  <c r="DB66" i="15"/>
  <c r="DA66" i="15"/>
  <c r="CZ66" i="15"/>
  <c r="CY66" i="15"/>
  <c r="CX66" i="15"/>
  <c r="CW66" i="15"/>
  <c r="CV66" i="15"/>
  <c r="CU66" i="15"/>
  <c r="CT66" i="15"/>
  <c r="CS66" i="15"/>
  <c r="CR66" i="15"/>
  <c r="CQ66" i="15"/>
  <c r="CP66" i="15"/>
  <c r="CO66" i="15"/>
  <c r="CN66" i="15"/>
  <c r="CM66" i="15"/>
  <c r="CL66" i="15"/>
  <c r="CK66" i="15"/>
  <c r="CJ66" i="15"/>
  <c r="CI66" i="15"/>
  <c r="CH66" i="15"/>
  <c r="CG66" i="15"/>
  <c r="HC66" i="15" s="1"/>
  <c r="CF66" i="15"/>
  <c r="CE66" i="15"/>
  <c r="CD66" i="15"/>
  <c r="CC66" i="15"/>
  <c r="CB66" i="15"/>
  <c r="CA66" i="15"/>
  <c r="BZ66" i="15"/>
  <c r="BY66" i="15"/>
  <c r="BX66" i="15"/>
  <c r="BW66" i="15"/>
  <c r="BV66" i="15"/>
  <c r="BU66" i="15"/>
  <c r="BT66" i="15"/>
  <c r="BS66" i="15"/>
  <c r="BR66" i="15"/>
  <c r="BQ66" i="15"/>
  <c r="BP66" i="15"/>
  <c r="BO66" i="15"/>
  <c r="BN66" i="15"/>
  <c r="BM66" i="15"/>
  <c r="BL66" i="15"/>
  <c r="BK66" i="15"/>
  <c r="BJ66" i="15"/>
  <c r="BI66" i="15"/>
  <c r="BH66" i="15"/>
  <c r="BG66" i="15"/>
  <c r="BF66" i="15"/>
  <c r="BE66" i="15"/>
  <c r="BD66" i="15"/>
  <c r="BC66" i="15"/>
  <c r="BB66" i="15"/>
  <c r="BA66" i="15"/>
  <c r="AZ66" i="15"/>
  <c r="AY66" i="15"/>
  <c r="AX66" i="15"/>
  <c r="AW66" i="15"/>
  <c r="AV66" i="15"/>
  <c r="AU66" i="15"/>
  <c r="AT66" i="15"/>
  <c r="AS66" i="15"/>
  <c r="AR66" i="15"/>
  <c r="AQ66" i="15"/>
  <c r="AP66" i="15"/>
  <c r="AO66" i="15"/>
  <c r="AN66" i="15"/>
  <c r="AM66" i="15"/>
  <c r="AL66" i="15"/>
  <c r="AK66" i="15"/>
  <c r="AJ66" i="15"/>
  <c r="AI66" i="15"/>
  <c r="AH66" i="15"/>
  <c r="AG66" i="15"/>
  <c r="AF66" i="15"/>
  <c r="AE66" i="15"/>
  <c r="AD66" i="15"/>
  <c r="AC66" i="15"/>
  <c r="AB66" i="15"/>
  <c r="AA66" i="15"/>
  <c r="Z66" i="15"/>
  <c r="Y66" i="15"/>
  <c r="X66" i="15"/>
  <c r="W66" i="15"/>
  <c r="V66" i="15"/>
  <c r="U66" i="15"/>
  <c r="T66" i="15"/>
  <c r="S66" i="15"/>
  <c r="R66" i="15"/>
  <c r="Q66" i="15"/>
  <c r="P66" i="15"/>
  <c r="O66" i="15"/>
  <c r="N66" i="15"/>
  <c r="M66" i="15"/>
  <c r="L66" i="15"/>
  <c r="K66" i="15"/>
  <c r="J66" i="15"/>
  <c r="I66" i="15"/>
  <c r="H66" i="15"/>
  <c r="G66" i="15"/>
  <c r="F66" i="15"/>
  <c r="E66" i="15"/>
  <c r="D66" i="15"/>
  <c r="C66" i="15"/>
  <c r="B66" i="15"/>
  <c r="FK65" i="15"/>
  <c r="FJ65" i="15"/>
  <c r="FI65" i="15"/>
  <c r="FH65" i="15"/>
  <c r="FG65" i="15"/>
  <c r="FF65" i="15"/>
  <c r="FE65" i="15"/>
  <c r="FD65" i="15"/>
  <c r="FC65" i="15"/>
  <c r="FB65" i="15"/>
  <c r="FA65" i="15"/>
  <c r="EZ65" i="15"/>
  <c r="EY65" i="15"/>
  <c r="EX65" i="15"/>
  <c r="EW65" i="15"/>
  <c r="EV65" i="15"/>
  <c r="EU65" i="15"/>
  <c r="ET65" i="15"/>
  <c r="ET77" i="15" s="1"/>
  <c r="ES65" i="15"/>
  <c r="ER65" i="15"/>
  <c r="ER77" i="15" s="1"/>
  <c r="EQ65" i="15"/>
  <c r="EP65" i="15"/>
  <c r="EO65" i="15"/>
  <c r="EN65" i="15"/>
  <c r="EM65" i="15"/>
  <c r="EL65" i="15"/>
  <c r="EK65" i="15"/>
  <c r="EJ65" i="15"/>
  <c r="EI65" i="15"/>
  <c r="EH65" i="15"/>
  <c r="EG65" i="15"/>
  <c r="EF65" i="15"/>
  <c r="EE65" i="15"/>
  <c r="ED65" i="15"/>
  <c r="EC65" i="15"/>
  <c r="EB65" i="15"/>
  <c r="EA65" i="15"/>
  <c r="DZ65" i="15"/>
  <c r="DY65" i="15"/>
  <c r="DX65" i="15"/>
  <c r="DW65" i="15"/>
  <c r="DV65" i="15"/>
  <c r="DU65" i="15"/>
  <c r="DT65" i="15"/>
  <c r="DS65" i="15"/>
  <c r="DR65" i="15"/>
  <c r="DQ65" i="15"/>
  <c r="DP65" i="15"/>
  <c r="DO65" i="15"/>
  <c r="DN65" i="15"/>
  <c r="DM65" i="15"/>
  <c r="DL65" i="15"/>
  <c r="DK65" i="15"/>
  <c r="DJ65" i="15"/>
  <c r="DI65" i="15"/>
  <c r="DH65" i="15"/>
  <c r="DG65" i="15"/>
  <c r="DF65" i="15"/>
  <c r="DE65" i="15"/>
  <c r="DD65" i="15"/>
  <c r="DC65" i="15"/>
  <c r="DB65" i="15"/>
  <c r="DA65" i="15"/>
  <c r="CZ65" i="15"/>
  <c r="CY65" i="15"/>
  <c r="CX65" i="15"/>
  <c r="CW65" i="15"/>
  <c r="CV65" i="15"/>
  <c r="CU65" i="15"/>
  <c r="CT65" i="15"/>
  <c r="CS65" i="15"/>
  <c r="CR65" i="15"/>
  <c r="CQ65" i="15"/>
  <c r="CP65" i="15"/>
  <c r="CO65" i="15"/>
  <c r="CN65" i="15"/>
  <c r="CN77" i="15" s="1"/>
  <c r="CM65" i="15"/>
  <c r="CL65" i="15"/>
  <c r="CL77" i="15" s="1"/>
  <c r="CK65" i="15"/>
  <c r="CJ65" i="15"/>
  <c r="CI65" i="15"/>
  <c r="CH65" i="15"/>
  <c r="CG65" i="15"/>
  <c r="CG77" i="15" s="1"/>
  <c r="CF65" i="15"/>
  <c r="CE65" i="15"/>
  <c r="CD65" i="15"/>
  <c r="CC65" i="15"/>
  <c r="CB65" i="15"/>
  <c r="CA65" i="15"/>
  <c r="BZ65" i="15"/>
  <c r="BY65" i="15"/>
  <c r="BX65" i="15"/>
  <c r="BW65" i="15"/>
  <c r="BV65" i="15"/>
  <c r="BU65" i="15"/>
  <c r="BT65" i="15"/>
  <c r="BS65" i="15"/>
  <c r="BR65" i="15"/>
  <c r="BQ65" i="15"/>
  <c r="BP65" i="15"/>
  <c r="BO65" i="15"/>
  <c r="BN65" i="15"/>
  <c r="BM65" i="15"/>
  <c r="BL65" i="15"/>
  <c r="BL77" i="15" s="1"/>
  <c r="BK65" i="15"/>
  <c r="BJ65" i="15"/>
  <c r="BI65" i="15"/>
  <c r="BH65" i="15"/>
  <c r="BG65" i="15"/>
  <c r="BF65" i="15"/>
  <c r="BE65" i="15"/>
  <c r="BD65" i="15"/>
  <c r="BC65" i="15"/>
  <c r="BB65" i="15"/>
  <c r="BA65" i="15"/>
  <c r="AZ65" i="15"/>
  <c r="AY65" i="15"/>
  <c r="AX65" i="15"/>
  <c r="AW65" i="15"/>
  <c r="AV65" i="15"/>
  <c r="AU65" i="15"/>
  <c r="AT65" i="15"/>
  <c r="AS65" i="15"/>
  <c r="AR65" i="15"/>
  <c r="AQ65" i="15"/>
  <c r="AP65" i="15"/>
  <c r="AO65" i="15"/>
  <c r="AN65" i="15"/>
  <c r="AM65" i="15"/>
  <c r="AL65" i="15"/>
  <c r="AK65" i="15"/>
  <c r="AJ65" i="15"/>
  <c r="AI65" i="15"/>
  <c r="AH65" i="15"/>
  <c r="AG65" i="15"/>
  <c r="AF65" i="15"/>
  <c r="AE65" i="15"/>
  <c r="AD65" i="15"/>
  <c r="AC65" i="15"/>
  <c r="AB65" i="15"/>
  <c r="AA65" i="15"/>
  <c r="Z65" i="15"/>
  <c r="Y65" i="15"/>
  <c r="X65" i="15"/>
  <c r="W65" i="15"/>
  <c r="V65" i="15"/>
  <c r="U65" i="15"/>
  <c r="T65" i="15"/>
  <c r="S65" i="15"/>
  <c r="R65" i="15"/>
  <c r="Q65" i="15"/>
  <c r="P65" i="15"/>
  <c r="O65" i="15"/>
  <c r="N65" i="15"/>
  <c r="M65" i="15"/>
  <c r="L65" i="15"/>
  <c r="K65" i="15"/>
  <c r="J65" i="15"/>
  <c r="I65" i="15"/>
  <c r="H65" i="15"/>
  <c r="H77" i="15" s="1"/>
  <c r="G65" i="15"/>
  <c r="F65" i="15"/>
  <c r="E65" i="15"/>
  <c r="D65" i="15"/>
  <c r="C65" i="15"/>
  <c r="B65" i="15"/>
  <c r="FK63" i="15"/>
  <c r="FJ63" i="15"/>
  <c r="FI63" i="15"/>
  <c r="FH63" i="15"/>
  <c r="FG63" i="15"/>
  <c r="FF63" i="15"/>
  <c r="FE63" i="15"/>
  <c r="FD63" i="15"/>
  <c r="FC63" i="15"/>
  <c r="FB63" i="15"/>
  <c r="FA63" i="15"/>
  <c r="EZ63" i="15"/>
  <c r="EY63" i="15"/>
  <c r="EX63" i="15"/>
  <c r="EW63" i="15"/>
  <c r="EV63" i="15"/>
  <c r="EU63" i="15"/>
  <c r="ET63" i="15"/>
  <c r="ES63" i="15"/>
  <c r="ER63" i="15"/>
  <c r="EQ63" i="15"/>
  <c r="EP63" i="15"/>
  <c r="EO63" i="15"/>
  <c r="EN63" i="15"/>
  <c r="EM63" i="15"/>
  <c r="EL63" i="15"/>
  <c r="EK63" i="15"/>
  <c r="EJ63" i="15"/>
  <c r="EI63" i="15"/>
  <c r="EH63" i="15"/>
  <c r="EG63" i="15"/>
  <c r="EF63" i="15"/>
  <c r="EE63" i="15"/>
  <c r="ED63" i="15"/>
  <c r="EC63" i="15"/>
  <c r="EB63" i="15"/>
  <c r="EA63" i="15"/>
  <c r="DZ63" i="15"/>
  <c r="DY63" i="15"/>
  <c r="DX63" i="15"/>
  <c r="DW63" i="15"/>
  <c r="DV63" i="15"/>
  <c r="DU63" i="15"/>
  <c r="DT63" i="15"/>
  <c r="DS63" i="15"/>
  <c r="DR63" i="15"/>
  <c r="DQ63" i="15"/>
  <c r="DP63" i="15"/>
  <c r="DO63" i="15"/>
  <c r="DN63" i="15"/>
  <c r="DM63" i="15"/>
  <c r="DL63" i="15"/>
  <c r="DK63" i="15"/>
  <c r="DJ63" i="15"/>
  <c r="DI63" i="15"/>
  <c r="DH63" i="15"/>
  <c r="DG63" i="15"/>
  <c r="DF63" i="15"/>
  <c r="DE63" i="15"/>
  <c r="DD63" i="15"/>
  <c r="DC63" i="15"/>
  <c r="DB63" i="15"/>
  <c r="DA63" i="15"/>
  <c r="CZ63" i="15"/>
  <c r="CY63" i="15"/>
  <c r="CX63" i="15"/>
  <c r="CW63" i="15"/>
  <c r="CV63" i="15"/>
  <c r="CU63" i="15"/>
  <c r="CT63" i="15"/>
  <c r="CS63" i="15"/>
  <c r="CR63" i="15"/>
  <c r="CQ63" i="15"/>
  <c r="CP63" i="15"/>
  <c r="CO63" i="15"/>
  <c r="CN63" i="15"/>
  <c r="CM63" i="15"/>
  <c r="CL63" i="15"/>
  <c r="CK63" i="15"/>
  <c r="CJ63" i="15"/>
  <c r="CI63" i="15"/>
  <c r="CH63" i="15"/>
  <c r="CG63" i="15"/>
  <c r="HC63" i="15" s="1"/>
  <c r="CF63" i="15"/>
  <c r="CE63" i="15"/>
  <c r="CD63" i="15"/>
  <c r="CC63" i="15"/>
  <c r="CB63" i="15"/>
  <c r="CA63" i="15"/>
  <c r="BZ63" i="15"/>
  <c r="BY63" i="15"/>
  <c r="BX63" i="15"/>
  <c r="BW63" i="15"/>
  <c r="BV63" i="15"/>
  <c r="BU63" i="15"/>
  <c r="BT63" i="15"/>
  <c r="BS63" i="15"/>
  <c r="BR63" i="15"/>
  <c r="BQ63" i="15"/>
  <c r="BP63" i="15"/>
  <c r="BO63" i="15"/>
  <c r="BN63" i="15"/>
  <c r="BM63" i="15"/>
  <c r="BL63" i="15"/>
  <c r="BK63" i="15"/>
  <c r="BJ63" i="15"/>
  <c r="BI63" i="15"/>
  <c r="BH63" i="15"/>
  <c r="BG63" i="15"/>
  <c r="BF63" i="15"/>
  <c r="BE63" i="15"/>
  <c r="BD63" i="15"/>
  <c r="BC63" i="15"/>
  <c r="BB63" i="15"/>
  <c r="BA63" i="15"/>
  <c r="AZ63" i="15"/>
  <c r="AY63" i="15"/>
  <c r="AX63" i="15"/>
  <c r="AW63" i="15"/>
  <c r="AV63" i="15"/>
  <c r="AU63" i="15"/>
  <c r="AT63" i="15"/>
  <c r="AS63" i="15"/>
  <c r="AR63" i="15"/>
  <c r="AQ63" i="15"/>
  <c r="AP63" i="15"/>
  <c r="AO63" i="15"/>
  <c r="AN63" i="15"/>
  <c r="AM63" i="15"/>
  <c r="AL63" i="15"/>
  <c r="AK63" i="15"/>
  <c r="AJ63" i="15"/>
  <c r="AI63" i="15"/>
  <c r="AH63" i="15"/>
  <c r="AG63" i="15"/>
  <c r="AF63" i="15"/>
  <c r="AE63" i="15"/>
  <c r="AD63" i="15"/>
  <c r="AC63" i="15"/>
  <c r="AB63" i="15"/>
  <c r="AA63" i="15"/>
  <c r="Z63" i="15"/>
  <c r="Y63" i="15"/>
  <c r="X63" i="15"/>
  <c r="W63" i="15"/>
  <c r="V63" i="15"/>
  <c r="U63" i="15"/>
  <c r="T63" i="15"/>
  <c r="S63" i="15"/>
  <c r="R63" i="15"/>
  <c r="Q63" i="15"/>
  <c r="P63" i="15"/>
  <c r="O63" i="15"/>
  <c r="N63" i="15"/>
  <c r="M63" i="15"/>
  <c r="L63" i="15"/>
  <c r="K63" i="15"/>
  <c r="J63" i="15"/>
  <c r="I63" i="15"/>
  <c r="H63" i="15"/>
  <c r="G63" i="15"/>
  <c r="F63" i="15"/>
  <c r="E63" i="15"/>
  <c r="D63" i="15"/>
  <c r="C63" i="15"/>
  <c r="B63" i="15"/>
  <c r="FK62" i="15"/>
  <c r="FJ62" i="15"/>
  <c r="FI62" i="15"/>
  <c r="FH62" i="15"/>
  <c r="FG62" i="15"/>
  <c r="FF62" i="15"/>
  <c r="FE62" i="15"/>
  <c r="FD62" i="15"/>
  <c r="FC62" i="15"/>
  <c r="FB62" i="15"/>
  <c r="FA62" i="15"/>
  <c r="EZ62" i="15"/>
  <c r="EY62" i="15"/>
  <c r="EX62" i="15"/>
  <c r="EW62" i="15"/>
  <c r="EV62" i="15"/>
  <c r="EU62" i="15"/>
  <c r="ET62" i="15"/>
  <c r="ES62" i="15"/>
  <c r="ER62" i="15"/>
  <c r="EQ62" i="15"/>
  <c r="EP62" i="15"/>
  <c r="EO62" i="15"/>
  <c r="EN62" i="15"/>
  <c r="EM62" i="15"/>
  <c r="EL62" i="15"/>
  <c r="EK62" i="15"/>
  <c r="EJ62" i="15"/>
  <c r="EI62" i="15"/>
  <c r="EH62" i="15"/>
  <c r="EG62" i="15"/>
  <c r="EF62" i="15"/>
  <c r="EE62" i="15"/>
  <c r="ED62" i="15"/>
  <c r="EC62" i="15"/>
  <c r="EB62" i="15"/>
  <c r="EA62" i="15"/>
  <c r="DZ62" i="15"/>
  <c r="DY62" i="15"/>
  <c r="DX62" i="15"/>
  <c r="DW62" i="15"/>
  <c r="DV62" i="15"/>
  <c r="DU62" i="15"/>
  <c r="DT62" i="15"/>
  <c r="DS62" i="15"/>
  <c r="DR62" i="15"/>
  <c r="DQ62" i="15"/>
  <c r="DP62" i="15"/>
  <c r="DO62" i="15"/>
  <c r="DN62" i="15"/>
  <c r="DM62" i="15"/>
  <c r="DL62" i="15"/>
  <c r="DK62" i="15"/>
  <c r="DJ62" i="15"/>
  <c r="DI62" i="15"/>
  <c r="DH62" i="15"/>
  <c r="DG62" i="15"/>
  <c r="DF62" i="15"/>
  <c r="DE62" i="15"/>
  <c r="DD62" i="15"/>
  <c r="DC62" i="15"/>
  <c r="DB62" i="15"/>
  <c r="DA62" i="15"/>
  <c r="CZ62" i="15"/>
  <c r="CY62" i="15"/>
  <c r="CX62" i="15"/>
  <c r="CW62" i="15"/>
  <c r="CV62" i="15"/>
  <c r="CU62" i="15"/>
  <c r="CT62" i="15"/>
  <c r="CS62" i="15"/>
  <c r="CR62" i="15"/>
  <c r="CQ62" i="15"/>
  <c r="CP62" i="15"/>
  <c r="CO62" i="15"/>
  <c r="CN62" i="15"/>
  <c r="CM62" i="15"/>
  <c r="CL62" i="15"/>
  <c r="CK62" i="15"/>
  <c r="CJ62" i="15"/>
  <c r="CI62" i="15"/>
  <c r="CH62" i="15"/>
  <c r="CG62" i="15"/>
  <c r="CF62" i="15"/>
  <c r="CE62" i="15"/>
  <c r="CD62" i="15"/>
  <c r="CC62" i="15"/>
  <c r="CB62" i="15"/>
  <c r="CA62" i="15"/>
  <c r="BZ62" i="15"/>
  <c r="BY62" i="15"/>
  <c r="BX62" i="15"/>
  <c r="BW62" i="15"/>
  <c r="BV62" i="15"/>
  <c r="BU62" i="15"/>
  <c r="BT62" i="15"/>
  <c r="BS62" i="15"/>
  <c r="BR62" i="15"/>
  <c r="BQ62" i="15"/>
  <c r="BP62" i="15"/>
  <c r="BO62" i="15"/>
  <c r="BN62" i="15"/>
  <c r="BM62" i="15"/>
  <c r="BL62" i="15"/>
  <c r="BK62" i="15"/>
  <c r="BJ62" i="15"/>
  <c r="BI62" i="15"/>
  <c r="BH62" i="15"/>
  <c r="BG62" i="15"/>
  <c r="BF62" i="15"/>
  <c r="BE62" i="15"/>
  <c r="BD62" i="15"/>
  <c r="BC62" i="15"/>
  <c r="BB62" i="15"/>
  <c r="BA62" i="15"/>
  <c r="AZ62" i="15"/>
  <c r="AY62" i="15"/>
  <c r="AX62" i="15"/>
  <c r="AW62" i="15"/>
  <c r="AV62" i="15"/>
  <c r="AU62" i="15"/>
  <c r="AT62" i="15"/>
  <c r="AS62" i="15"/>
  <c r="AR62" i="15"/>
  <c r="AQ62" i="15"/>
  <c r="AP62" i="15"/>
  <c r="AO62" i="15"/>
  <c r="AN62" i="15"/>
  <c r="AM62" i="15"/>
  <c r="AL62" i="15"/>
  <c r="AK62" i="15"/>
  <c r="AJ62" i="15"/>
  <c r="AI62" i="15"/>
  <c r="AH62" i="15"/>
  <c r="AG62" i="15"/>
  <c r="AF62" i="15"/>
  <c r="AE62" i="15"/>
  <c r="AD62" i="15"/>
  <c r="AC62" i="15"/>
  <c r="AB62" i="15"/>
  <c r="AA62" i="15"/>
  <c r="Z62" i="15"/>
  <c r="Y62" i="15"/>
  <c r="X62" i="15"/>
  <c r="W62" i="15"/>
  <c r="V62" i="15"/>
  <c r="U62" i="15"/>
  <c r="T62" i="15"/>
  <c r="S62" i="15"/>
  <c r="R62" i="15"/>
  <c r="Q62" i="15"/>
  <c r="P62" i="15"/>
  <c r="O62" i="15"/>
  <c r="N62" i="15"/>
  <c r="M62" i="15"/>
  <c r="L62" i="15"/>
  <c r="K62" i="15"/>
  <c r="J62" i="15"/>
  <c r="I62" i="15"/>
  <c r="H62" i="15"/>
  <c r="G62" i="15"/>
  <c r="F62" i="15"/>
  <c r="E62" i="15"/>
  <c r="D62" i="15"/>
  <c r="C62" i="15"/>
  <c r="B62" i="15"/>
  <c r="FK61" i="15"/>
  <c r="FJ61" i="15"/>
  <c r="FI61" i="15"/>
  <c r="FH61" i="15"/>
  <c r="FG61" i="15"/>
  <c r="FF61" i="15"/>
  <c r="FE61" i="15"/>
  <c r="FD61" i="15"/>
  <c r="FC61" i="15"/>
  <c r="FB61" i="15"/>
  <c r="FA61" i="15"/>
  <c r="EZ61" i="15"/>
  <c r="EY61" i="15"/>
  <c r="EX61" i="15"/>
  <c r="EW61" i="15"/>
  <c r="EV61" i="15"/>
  <c r="EU61" i="15"/>
  <c r="ET61" i="15"/>
  <c r="ES61" i="15"/>
  <c r="ER61" i="15"/>
  <c r="EQ61" i="15"/>
  <c r="EP61" i="15"/>
  <c r="EO61" i="15"/>
  <c r="EN61" i="15"/>
  <c r="EM61" i="15"/>
  <c r="EL61" i="15"/>
  <c r="EK61" i="15"/>
  <c r="EJ61" i="15"/>
  <c r="EI61" i="15"/>
  <c r="EH61" i="15"/>
  <c r="EG61" i="15"/>
  <c r="EF61" i="15"/>
  <c r="EE61" i="15"/>
  <c r="ED61" i="15"/>
  <c r="EC61" i="15"/>
  <c r="EB61" i="15"/>
  <c r="EA61" i="15"/>
  <c r="DZ61" i="15"/>
  <c r="DY61" i="15"/>
  <c r="DX61" i="15"/>
  <c r="DW61" i="15"/>
  <c r="DV61" i="15"/>
  <c r="DU61" i="15"/>
  <c r="DT61" i="15"/>
  <c r="DS61" i="15"/>
  <c r="DR61" i="15"/>
  <c r="DQ61" i="15"/>
  <c r="DP61" i="15"/>
  <c r="DO61" i="15"/>
  <c r="DN61" i="15"/>
  <c r="DM61" i="15"/>
  <c r="DL61" i="15"/>
  <c r="DK61" i="15"/>
  <c r="DJ61" i="15"/>
  <c r="DI61" i="15"/>
  <c r="DH61" i="15"/>
  <c r="DG61" i="15"/>
  <c r="DF61" i="15"/>
  <c r="DE61" i="15"/>
  <c r="DD61" i="15"/>
  <c r="DC61" i="15"/>
  <c r="DB61" i="15"/>
  <c r="DA61" i="15"/>
  <c r="CZ61" i="15"/>
  <c r="CY61" i="15"/>
  <c r="CX61" i="15"/>
  <c r="CW61" i="15"/>
  <c r="CV61" i="15"/>
  <c r="CU61" i="15"/>
  <c r="CT61" i="15"/>
  <c r="CS61" i="15"/>
  <c r="CR61" i="15"/>
  <c r="CQ61" i="15"/>
  <c r="CP61" i="15"/>
  <c r="CO61" i="15"/>
  <c r="CN61" i="15"/>
  <c r="CM61" i="15"/>
  <c r="CL61" i="15"/>
  <c r="CK61" i="15"/>
  <c r="CJ61" i="15"/>
  <c r="CI61" i="15"/>
  <c r="CH61" i="15"/>
  <c r="CG61" i="15"/>
  <c r="CF61" i="15"/>
  <c r="CE61" i="15"/>
  <c r="CD61" i="15"/>
  <c r="CC61" i="15"/>
  <c r="CB61" i="15"/>
  <c r="CA61" i="15"/>
  <c r="BZ61" i="15"/>
  <c r="BY61" i="15"/>
  <c r="BX61" i="15"/>
  <c r="BW61" i="15"/>
  <c r="BV61" i="15"/>
  <c r="BU61" i="15"/>
  <c r="BT61" i="15"/>
  <c r="BS61" i="15"/>
  <c r="BR61" i="15"/>
  <c r="BQ61" i="15"/>
  <c r="BP61" i="15"/>
  <c r="BO61" i="15"/>
  <c r="BN61" i="15"/>
  <c r="BM61" i="15"/>
  <c r="BL61" i="15"/>
  <c r="BK61" i="15"/>
  <c r="BJ61" i="15"/>
  <c r="BI61" i="15"/>
  <c r="BH61" i="15"/>
  <c r="BG61" i="15"/>
  <c r="BF61" i="15"/>
  <c r="BE61" i="15"/>
  <c r="BD61" i="15"/>
  <c r="BC61" i="15"/>
  <c r="BB61" i="15"/>
  <c r="BA61" i="15"/>
  <c r="AZ61" i="15"/>
  <c r="AY61" i="15"/>
  <c r="AX61" i="15"/>
  <c r="AW61" i="15"/>
  <c r="AV61" i="15"/>
  <c r="AU61" i="15"/>
  <c r="AT61" i="15"/>
  <c r="AS61" i="15"/>
  <c r="AR61" i="15"/>
  <c r="AQ61" i="15"/>
  <c r="AP61" i="15"/>
  <c r="AO61" i="15"/>
  <c r="AN61" i="15"/>
  <c r="AM61" i="15"/>
  <c r="AL61" i="15"/>
  <c r="AK61" i="15"/>
  <c r="AJ61" i="15"/>
  <c r="AI61" i="15"/>
  <c r="AH61" i="15"/>
  <c r="AG61" i="15"/>
  <c r="AF61" i="15"/>
  <c r="AE61" i="15"/>
  <c r="AD61" i="15"/>
  <c r="AC61" i="15"/>
  <c r="AB61" i="15"/>
  <c r="AA61" i="15"/>
  <c r="Z61" i="15"/>
  <c r="Y61" i="15"/>
  <c r="X61" i="15"/>
  <c r="W61" i="15"/>
  <c r="V61" i="15"/>
  <c r="U61" i="15"/>
  <c r="T61" i="15"/>
  <c r="S61" i="15"/>
  <c r="R61" i="15"/>
  <c r="Q61" i="15"/>
  <c r="P61" i="15"/>
  <c r="O61" i="15"/>
  <c r="N61" i="15"/>
  <c r="M61" i="15"/>
  <c r="L61" i="15"/>
  <c r="K61" i="15"/>
  <c r="J61" i="15"/>
  <c r="I61" i="15"/>
  <c r="H61" i="15"/>
  <c r="G61" i="15"/>
  <c r="F61" i="15"/>
  <c r="E61" i="15"/>
  <c r="D61" i="15"/>
  <c r="C61" i="15"/>
  <c r="B61" i="15"/>
  <c r="FK60" i="15"/>
  <c r="FJ60" i="15"/>
  <c r="FI60" i="15"/>
  <c r="FH60" i="15"/>
  <c r="FG60" i="15"/>
  <c r="FF60" i="15"/>
  <c r="FE60" i="15"/>
  <c r="FD60" i="15"/>
  <c r="FC60" i="15"/>
  <c r="FB60" i="15"/>
  <c r="FA60" i="15"/>
  <c r="EZ60" i="15"/>
  <c r="EY60" i="15"/>
  <c r="EX60" i="15"/>
  <c r="EW60" i="15"/>
  <c r="EV60" i="15"/>
  <c r="EU60" i="15"/>
  <c r="ET60" i="15"/>
  <c r="ES60" i="15"/>
  <c r="ER60" i="15"/>
  <c r="EQ60" i="15"/>
  <c r="EP60" i="15"/>
  <c r="EO60" i="15"/>
  <c r="EN60" i="15"/>
  <c r="EM60" i="15"/>
  <c r="EL60" i="15"/>
  <c r="EK60" i="15"/>
  <c r="EJ60" i="15"/>
  <c r="EI60" i="15"/>
  <c r="EH60" i="15"/>
  <c r="EG60" i="15"/>
  <c r="EF60" i="15"/>
  <c r="EE60" i="15"/>
  <c r="ED60" i="15"/>
  <c r="EC60" i="15"/>
  <c r="EB60" i="15"/>
  <c r="EA60" i="15"/>
  <c r="DZ60" i="15"/>
  <c r="DY60" i="15"/>
  <c r="DX60" i="15"/>
  <c r="DW60" i="15"/>
  <c r="DV60" i="15"/>
  <c r="DU60" i="15"/>
  <c r="DT60" i="15"/>
  <c r="DS60" i="15"/>
  <c r="DR60" i="15"/>
  <c r="DQ60" i="15"/>
  <c r="DP60" i="15"/>
  <c r="DO60" i="15"/>
  <c r="DN60" i="15"/>
  <c r="DM60" i="15"/>
  <c r="DL60" i="15"/>
  <c r="DK60" i="15"/>
  <c r="DJ60" i="15"/>
  <c r="DI60" i="15"/>
  <c r="DH60" i="15"/>
  <c r="DG60" i="15"/>
  <c r="DF60" i="15"/>
  <c r="DE60" i="15"/>
  <c r="DD60" i="15"/>
  <c r="DC60" i="15"/>
  <c r="DB60" i="15"/>
  <c r="DA60" i="15"/>
  <c r="CZ60" i="15"/>
  <c r="CY60" i="15"/>
  <c r="CX60" i="15"/>
  <c r="CW60" i="15"/>
  <c r="CV60" i="15"/>
  <c r="CU60" i="15"/>
  <c r="CT60" i="15"/>
  <c r="CS60" i="15"/>
  <c r="CR60" i="15"/>
  <c r="CQ60" i="15"/>
  <c r="CP60" i="15"/>
  <c r="CO60" i="15"/>
  <c r="CN60" i="15"/>
  <c r="CM60" i="15"/>
  <c r="CL60" i="15"/>
  <c r="CK60" i="15"/>
  <c r="CJ60" i="15"/>
  <c r="CI60" i="15"/>
  <c r="CH60" i="15"/>
  <c r="CG60" i="15"/>
  <c r="CF60" i="15"/>
  <c r="CE60" i="15"/>
  <c r="CD60" i="15"/>
  <c r="CC60" i="15"/>
  <c r="CB60" i="15"/>
  <c r="CA60" i="15"/>
  <c r="BZ60" i="15"/>
  <c r="BY60" i="15"/>
  <c r="BX60" i="15"/>
  <c r="BW60" i="15"/>
  <c r="BV60" i="15"/>
  <c r="BU60" i="15"/>
  <c r="BT60" i="15"/>
  <c r="BS60" i="15"/>
  <c r="BR60" i="15"/>
  <c r="BQ60" i="15"/>
  <c r="BP60" i="15"/>
  <c r="BO60" i="15"/>
  <c r="BN60" i="15"/>
  <c r="BM60" i="15"/>
  <c r="BL60" i="15"/>
  <c r="BK60" i="15"/>
  <c r="BJ60" i="15"/>
  <c r="BI60" i="15"/>
  <c r="BH60" i="15"/>
  <c r="BG60" i="15"/>
  <c r="BF60" i="15"/>
  <c r="BE60" i="15"/>
  <c r="BD60" i="15"/>
  <c r="BC60" i="15"/>
  <c r="BB60" i="15"/>
  <c r="BA60" i="15"/>
  <c r="AZ60" i="15"/>
  <c r="AY60" i="15"/>
  <c r="AX60" i="15"/>
  <c r="AW60" i="15"/>
  <c r="AV60" i="15"/>
  <c r="AU60" i="15"/>
  <c r="AT60" i="15"/>
  <c r="AS60" i="15"/>
  <c r="AR60" i="15"/>
  <c r="AQ60" i="15"/>
  <c r="AP60" i="15"/>
  <c r="AO60" i="15"/>
  <c r="AN60" i="15"/>
  <c r="AM60" i="15"/>
  <c r="AL60" i="15"/>
  <c r="AK60" i="15"/>
  <c r="AJ60" i="15"/>
  <c r="AI60" i="15"/>
  <c r="AH60" i="15"/>
  <c r="AG60" i="15"/>
  <c r="AF60" i="15"/>
  <c r="AE60" i="15"/>
  <c r="AD60" i="15"/>
  <c r="AC60" i="15"/>
  <c r="AB60" i="15"/>
  <c r="AA60" i="15"/>
  <c r="Z60" i="15"/>
  <c r="Y60" i="15"/>
  <c r="X60" i="15"/>
  <c r="W60" i="15"/>
  <c r="V60" i="15"/>
  <c r="U60" i="15"/>
  <c r="T60" i="15"/>
  <c r="S60" i="15"/>
  <c r="R60" i="15"/>
  <c r="Q60" i="15"/>
  <c r="P60" i="15"/>
  <c r="O60" i="15"/>
  <c r="N60" i="15"/>
  <c r="M60" i="15"/>
  <c r="L60" i="15"/>
  <c r="K60" i="15"/>
  <c r="J60" i="15"/>
  <c r="I60" i="15"/>
  <c r="H60" i="15"/>
  <c r="G60" i="15"/>
  <c r="F60" i="15"/>
  <c r="E60" i="15"/>
  <c r="D60" i="15"/>
  <c r="C60" i="15"/>
  <c r="B60" i="15"/>
  <c r="FK59" i="15"/>
  <c r="FJ59" i="15"/>
  <c r="FI59" i="15"/>
  <c r="FH59" i="15"/>
  <c r="FG59" i="15"/>
  <c r="FF59" i="15"/>
  <c r="FE59" i="15"/>
  <c r="FD59" i="15"/>
  <c r="FC59" i="15"/>
  <c r="FB59" i="15"/>
  <c r="FA59" i="15"/>
  <c r="EZ59" i="15"/>
  <c r="EY59" i="15"/>
  <c r="EX59" i="15"/>
  <c r="EW59" i="15"/>
  <c r="EV59" i="15"/>
  <c r="EU59" i="15"/>
  <c r="ET59" i="15"/>
  <c r="ES59" i="15"/>
  <c r="ER59" i="15"/>
  <c r="EQ59" i="15"/>
  <c r="EP59" i="15"/>
  <c r="EO59" i="15"/>
  <c r="EN59" i="15"/>
  <c r="EM59" i="15"/>
  <c r="EL59" i="15"/>
  <c r="EK59" i="15"/>
  <c r="EJ59" i="15"/>
  <c r="EI59" i="15"/>
  <c r="EH59" i="15"/>
  <c r="EG59" i="15"/>
  <c r="EF59" i="15"/>
  <c r="EE59" i="15"/>
  <c r="ED59" i="15"/>
  <c r="EC59" i="15"/>
  <c r="EB59" i="15"/>
  <c r="EA59" i="15"/>
  <c r="DZ59" i="15"/>
  <c r="DY59" i="15"/>
  <c r="DX59" i="15"/>
  <c r="DW59" i="15"/>
  <c r="DV59" i="15"/>
  <c r="DU59" i="15"/>
  <c r="DT59" i="15"/>
  <c r="DS59" i="15"/>
  <c r="DR59" i="15"/>
  <c r="DQ59" i="15"/>
  <c r="DP59" i="15"/>
  <c r="DO59" i="15"/>
  <c r="DN59" i="15"/>
  <c r="DM59" i="15"/>
  <c r="DL59" i="15"/>
  <c r="DK59" i="15"/>
  <c r="DJ59" i="15"/>
  <c r="DI59" i="15"/>
  <c r="DH59" i="15"/>
  <c r="DG59" i="15"/>
  <c r="DF59" i="15"/>
  <c r="DE59" i="15"/>
  <c r="DD59" i="15"/>
  <c r="DC59" i="15"/>
  <c r="DB59" i="15"/>
  <c r="DA59" i="15"/>
  <c r="CZ59" i="15"/>
  <c r="CY59" i="15"/>
  <c r="CX59" i="15"/>
  <c r="CW59" i="15"/>
  <c r="CV59" i="15"/>
  <c r="CU59" i="15"/>
  <c r="CT59" i="15"/>
  <c r="CS59" i="15"/>
  <c r="CR59" i="15"/>
  <c r="CQ59" i="15"/>
  <c r="CP59" i="15"/>
  <c r="CO59" i="15"/>
  <c r="CN59" i="15"/>
  <c r="CM59" i="15"/>
  <c r="CL59" i="15"/>
  <c r="CK59" i="15"/>
  <c r="CJ59" i="15"/>
  <c r="CI59" i="15"/>
  <c r="CH59" i="15"/>
  <c r="CG59" i="15"/>
  <c r="CF59" i="15"/>
  <c r="CE59" i="15"/>
  <c r="CD59" i="15"/>
  <c r="CC59" i="15"/>
  <c r="CB59" i="15"/>
  <c r="CA59" i="15"/>
  <c r="BZ59" i="15"/>
  <c r="BY59" i="15"/>
  <c r="BX59" i="15"/>
  <c r="BW59" i="15"/>
  <c r="BV59" i="15"/>
  <c r="BU59" i="15"/>
  <c r="BT59" i="15"/>
  <c r="BS59" i="15"/>
  <c r="BR59" i="15"/>
  <c r="BQ59" i="15"/>
  <c r="BP59" i="15"/>
  <c r="BO59" i="15"/>
  <c r="BN59" i="15"/>
  <c r="BM59" i="15"/>
  <c r="BL59" i="15"/>
  <c r="BK59" i="15"/>
  <c r="BJ59" i="15"/>
  <c r="BI59" i="15"/>
  <c r="BH59" i="15"/>
  <c r="BG59" i="15"/>
  <c r="BF59" i="15"/>
  <c r="BE59" i="15"/>
  <c r="BD59" i="15"/>
  <c r="BC59" i="15"/>
  <c r="BB59" i="15"/>
  <c r="BA59" i="15"/>
  <c r="AZ59" i="15"/>
  <c r="AY59" i="15"/>
  <c r="AX59" i="15"/>
  <c r="AW59" i="15"/>
  <c r="AV59" i="15"/>
  <c r="AU59" i="15"/>
  <c r="AT59" i="15"/>
  <c r="AS59" i="15"/>
  <c r="AR59" i="15"/>
  <c r="AQ59" i="15"/>
  <c r="AP59" i="15"/>
  <c r="AO59" i="15"/>
  <c r="AN59" i="15"/>
  <c r="AM59" i="15"/>
  <c r="AL59" i="15"/>
  <c r="AK59" i="15"/>
  <c r="AJ59" i="15"/>
  <c r="AI59" i="15"/>
  <c r="AH59" i="15"/>
  <c r="AG59" i="15"/>
  <c r="AF59" i="15"/>
  <c r="AE59" i="15"/>
  <c r="AD59" i="15"/>
  <c r="AC59" i="15"/>
  <c r="AB59" i="15"/>
  <c r="AA59" i="15"/>
  <c r="Z59" i="15"/>
  <c r="Y59" i="15"/>
  <c r="X59" i="15"/>
  <c r="W59" i="15"/>
  <c r="V59" i="15"/>
  <c r="U59" i="15"/>
  <c r="T59" i="15"/>
  <c r="S59" i="15"/>
  <c r="R59" i="15"/>
  <c r="Q59" i="15"/>
  <c r="P59" i="15"/>
  <c r="O59" i="15"/>
  <c r="N59" i="15"/>
  <c r="M59" i="15"/>
  <c r="L59" i="15"/>
  <c r="K59" i="15"/>
  <c r="J59" i="15"/>
  <c r="I59" i="15"/>
  <c r="H59" i="15"/>
  <c r="G59" i="15"/>
  <c r="F59" i="15"/>
  <c r="E59" i="15"/>
  <c r="D59" i="15"/>
  <c r="C59" i="15"/>
  <c r="B59" i="15"/>
  <c r="FK58" i="15"/>
  <c r="FJ58" i="15"/>
  <c r="FI58" i="15"/>
  <c r="FH58" i="15"/>
  <c r="FG58" i="15"/>
  <c r="FF58" i="15"/>
  <c r="FE58" i="15"/>
  <c r="FD58" i="15"/>
  <c r="FC58" i="15"/>
  <c r="FB58" i="15"/>
  <c r="FA58" i="15"/>
  <c r="EZ58" i="15"/>
  <c r="EY58" i="15"/>
  <c r="EX58" i="15"/>
  <c r="EW58" i="15"/>
  <c r="EV58" i="15"/>
  <c r="EU58" i="15"/>
  <c r="ET58" i="15"/>
  <c r="ES58" i="15"/>
  <c r="ER58" i="15"/>
  <c r="EQ58" i="15"/>
  <c r="EP58" i="15"/>
  <c r="EO58" i="15"/>
  <c r="EN58" i="15"/>
  <c r="EM58" i="15"/>
  <c r="EL58" i="15"/>
  <c r="EK58" i="15"/>
  <c r="EJ58" i="15"/>
  <c r="EI58" i="15"/>
  <c r="EH58" i="15"/>
  <c r="EG58" i="15"/>
  <c r="EF58" i="15"/>
  <c r="EE58" i="15"/>
  <c r="ED58" i="15"/>
  <c r="EC58" i="15"/>
  <c r="EB58" i="15"/>
  <c r="EA58" i="15"/>
  <c r="DZ58" i="15"/>
  <c r="DY58" i="15"/>
  <c r="DX58" i="15"/>
  <c r="DW58" i="15"/>
  <c r="DV58" i="15"/>
  <c r="DU58" i="15"/>
  <c r="DT58" i="15"/>
  <c r="DS58" i="15"/>
  <c r="DR58" i="15"/>
  <c r="DQ58" i="15"/>
  <c r="DP58" i="15"/>
  <c r="DO58" i="15"/>
  <c r="DN58" i="15"/>
  <c r="DM58" i="15"/>
  <c r="DL58" i="15"/>
  <c r="DK58" i="15"/>
  <c r="DJ58" i="15"/>
  <c r="DI58" i="15"/>
  <c r="DH58" i="15"/>
  <c r="DG58" i="15"/>
  <c r="DF58" i="15"/>
  <c r="DE58" i="15"/>
  <c r="DD58" i="15"/>
  <c r="DC58" i="15"/>
  <c r="DB58" i="15"/>
  <c r="DA58" i="15"/>
  <c r="CZ58" i="15"/>
  <c r="CY58" i="15"/>
  <c r="CX58" i="15"/>
  <c r="CW58" i="15"/>
  <c r="CV58" i="15"/>
  <c r="CU58" i="15"/>
  <c r="CT58" i="15"/>
  <c r="CS58" i="15"/>
  <c r="CR58" i="15"/>
  <c r="CQ58" i="15"/>
  <c r="CP58" i="15"/>
  <c r="CO58" i="15"/>
  <c r="CN58" i="15"/>
  <c r="CM58" i="15"/>
  <c r="CL58" i="15"/>
  <c r="CK58" i="15"/>
  <c r="CJ58" i="15"/>
  <c r="CI58" i="15"/>
  <c r="CH58" i="15"/>
  <c r="CG58" i="15"/>
  <c r="CF58" i="15"/>
  <c r="CE58" i="15"/>
  <c r="CD58" i="15"/>
  <c r="CC58" i="15"/>
  <c r="CB58" i="15"/>
  <c r="CA58" i="15"/>
  <c r="BZ58" i="15"/>
  <c r="BY58" i="15"/>
  <c r="BX58" i="15"/>
  <c r="BW58" i="15"/>
  <c r="BV58" i="15"/>
  <c r="BU58" i="15"/>
  <c r="BT58" i="15"/>
  <c r="BS58" i="15"/>
  <c r="BR58" i="15"/>
  <c r="BQ58" i="15"/>
  <c r="BP58" i="15"/>
  <c r="BO58" i="15"/>
  <c r="BN58" i="15"/>
  <c r="BM58" i="15"/>
  <c r="BL58" i="15"/>
  <c r="BK58" i="15"/>
  <c r="BJ58" i="15"/>
  <c r="BI58" i="15"/>
  <c r="BH58" i="15"/>
  <c r="BG58" i="15"/>
  <c r="BF58" i="15"/>
  <c r="BE58" i="15"/>
  <c r="BD58" i="15"/>
  <c r="BC58" i="15"/>
  <c r="BB58" i="15"/>
  <c r="BA58" i="15"/>
  <c r="AZ58" i="15"/>
  <c r="AY58" i="15"/>
  <c r="AX58" i="15"/>
  <c r="AW58" i="15"/>
  <c r="AV58" i="15"/>
  <c r="AU58" i="15"/>
  <c r="AT58" i="15"/>
  <c r="AS58" i="15"/>
  <c r="AR58" i="15"/>
  <c r="AQ58" i="15"/>
  <c r="AP58" i="15"/>
  <c r="AO58" i="15"/>
  <c r="AN58" i="15"/>
  <c r="AM58" i="15"/>
  <c r="AL58" i="15"/>
  <c r="AK58" i="15"/>
  <c r="AJ58" i="15"/>
  <c r="AI58" i="15"/>
  <c r="AH58" i="15"/>
  <c r="AG58" i="15"/>
  <c r="AF58" i="15"/>
  <c r="AE58" i="15"/>
  <c r="AD58" i="15"/>
  <c r="AC58" i="15"/>
  <c r="AB58" i="15"/>
  <c r="AA58" i="15"/>
  <c r="Z58" i="15"/>
  <c r="Y58" i="15"/>
  <c r="X58" i="15"/>
  <c r="W58" i="15"/>
  <c r="V58" i="15"/>
  <c r="U58" i="15"/>
  <c r="T58" i="15"/>
  <c r="S58" i="15"/>
  <c r="R58" i="15"/>
  <c r="Q58" i="15"/>
  <c r="P58" i="15"/>
  <c r="O58" i="15"/>
  <c r="N58" i="15"/>
  <c r="M58" i="15"/>
  <c r="L58" i="15"/>
  <c r="K58" i="15"/>
  <c r="J58" i="15"/>
  <c r="I58" i="15"/>
  <c r="H58" i="15"/>
  <c r="G58" i="15"/>
  <c r="F58" i="15"/>
  <c r="E58" i="15"/>
  <c r="D58" i="15"/>
  <c r="C58" i="15"/>
  <c r="B58" i="15"/>
  <c r="FK57" i="15"/>
  <c r="FJ57" i="15"/>
  <c r="FI57" i="15"/>
  <c r="FH57" i="15"/>
  <c r="FG57" i="15"/>
  <c r="FF57" i="15"/>
  <c r="FE57" i="15"/>
  <c r="FD57" i="15"/>
  <c r="FC57" i="15"/>
  <c r="FB57" i="15"/>
  <c r="FA57" i="15"/>
  <c r="EZ57" i="15"/>
  <c r="EY57" i="15"/>
  <c r="EX57" i="15"/>
  <c r="EW57" i="15"/>
  <c r="EV57" i="15"/>
  <c r="EU57" i="15"/>
  <c r="ET57" i="15"/>
  <c r="ES57" i="15"/>
  <c r="ER57" i="15"/>
  <c r="EQ57" i="15"/>
  <c r="EP57" i="15"/>
  <c r="EO57" i="15"/>
  <c r="EN57" i="15"/>
  <c r="EM57" i="15"/>
  <c r="EL57" i="15"/>
  <c r="EK57" i="15"/>
  <c r="EJ57" i="15"/>
  <c r="EI57" i="15"/>
  <c r="EH57" i="15"/>
  <c r="EG57" i="15"/>
  <c r="EF57" i="15"/>
  <c r="EE57" i="15"/>
  <c r="ED57" i="15"/>
  <c r="EC57" i="15"/>
  <c r="EB57" i="15"/>
  <c r="EA57" i="15"/>
  <c r="DZ57" i="15"/>
  <c r="DY57" i="15"/>
  <c r="DX57" i="15"/>
  <c r="DW57" i="15"/>
  <c r="DV57" i="15"/>
  <c r="DU57" i="15"/>
  <c r="DT57" i="15"/>
  <c r="DS57" i="15"/>
  <c r="DR57" i="15"/>
  <c r="DQ57" i="15"/>
  <c r="DP57" i="15"/>
  <c r="DO57" i="15"/>
  <c r="DN57" i="15"/>
  <c r="DM57" i="15"/>
  <c r="DL57" i="15"/>
  <c r="DK57" i="15"/>
  <c r="DJ57" i="15"/>
  <c r="DI57" i="15"/>
  <c r="DH57" i="15"/>
  <c r="DG57" i="15"/>
  <c r="DF57" i="15"/>
  <c r="DE57" i="15"/>
  <c r="DD57" i="15"/>
  <c r="DC57" i="15"/>
  <c r="DB57" i="15"/>
  <c r="DA57" i="15"/>
  <c r="CZ57" i="15"/>
  <c r="CY57" i="15"/>
  <c r="CX57" i="15"/>
  <c r="CW57" i="15"/>
  <c r="CV57" i="15"/>
  <c r="CU57" i="15"/>
  <c r="CT57" i="15"/>
  <c r="CS57" i="15"/>
  <c r="CR57" i="15"/>
  <c r="CQ57" i="15"/>
  <c r="CP57" i="15"/>
  <c r="CO57" i="15"/>
  <c r="CN57" i="15"/>
  <c r="CM57" i="15"/>
  <c r="CL57" i="15"/>
  <c r="CK57" i="15"/>
  <c r="CJ57" i="15"/>
  <c r="CI57" i="15"/>
  <c r="CH57" i="15"/>
  <c r="CG57" i="15"/>
  <c r="CF57" i="15"/>
  <c r="CE57" i="15"/>
  <c r="CD57" i="15"/>
  <c r="CC57" i="15"/>
  <c r="CB57" i="15"/>
  <c r="CA57" i="15"/>
  <c r="BZ57" i="15"/>
  <c r="BY57" i="15"/>
  <c r="BX57" i="15"/>
  <c r="BW57" i="15"/>
  <c r="BV57" i="15"/>
  <c r="BU57" i="15"/>
  <c r="BT57" i="15"/>
  <c r="BS57" i="15"/>
  <c r="BR57" i="15"/>
  <c r="BQ57" i="15"/>
  <c r="BP57" i="15"/>
  <c r="BO57" i="15"/>
  <c r="BN57" i="15"/>
  <c r="BM57" i="15"/>
  <c r="BL57" i="15"/>
  <c r="BK57" i="15"/>
  <c r="BJ57" i="15"/>
  <c r="BI57" i="15"/>
  <c r="BH57" i="15"/>
  <c r="BG57" i="15"/>
  <c r="BF57" i="15"/>
  <c r="BE57" i="15"/>
  <c r="BD57" i="15"/>
  <c r="BC57" i="15"/>
  <c r="BB57" i="15"/>
  <c r="BA57" i="15"/>
  <c r="AZ57" i="15"/>
  <c r="AY57" i="15"/>
  <c r="AX57" i="15"/>
  <c r="AW57" i="15"/>
  <c r="AV57" i="15"/>
  <c r="AU57" i="15"/>
  <c r="AT57" i="15"/>
  <c r="AS57" i="15"/>
  <c r="AR57" i="15"/>
  <c r="AQ57" i="15"/>
  <c r="AP57" i="15"/>
  <c r="AO57" i="15"/>
  <c r="AN57" i="15"/>
  <c r="AM57" i="15"/>
  <c r="AL57" i="15"/>
  <c r="AK57" i="15"/>
  <c r="AJ57" i="15"/>
  <c r="AI57" i="15"/>
  <c r="AH57" i="15"/>
  <c r="AG57" i="15"/>
  <c r="AF57" i="15"/>
  <c r="AE57" i="15"/>
  <c r="AD57" i="15"/>
  <c r="AC57" i="15"/>
  <c r="AB57" i="15"/>
  <c r="AA57" i="15"/>
  <c r="Z57" i="15"/>
  <c r="Y57" i="15"/>
  <c r="X57" i="15"/>
  <c r="W57" i="15"/>
  <c r="V57" i="15"/>
  <c r="U57" i="15"/>
  <c r="T57" i="15"/>
  <c r="S57" i="15"/>
  <c r="R57" i="15"/>
  <c r="Q57" i="15"/>
  <c r="P57" i="15"/>
  <c r="O57" i="15"/>
  <c r="N57" i="15"/>
  <c r="M57" i="15"/>
  <c r="L57" i="15"/>
  <c r="K57" i="15"/>
  <c r="J57" i="15"/>
  <c r="I57" i="15"/>
  <c r="H57" i="15"/>
  <c r="G57" i="15"/>
  <c r="F57" i="15"/>
  <c r="E57" i="15"/>
  <c r="D57" i="15"/>
  <c r="C57" i="15"/>
  <c r="B57" i="15"/>
  <c r="FK56" i="15"/>
  <c r="FJ56" i="15"/>
  <c r="FI56" i="15"/>
  <c r="FH56" i="15"/>
  <c r="FG56" i="15"/>
  <c r="FF56" i="15"/>
  <c r="FE56" i="15"/>
  <c r="FD56" i="15"/>
  <c r="FC56" i="15"/>
  <c r="FB56" i="15"/>
  <c r="FA56" i="15"/>
  <c r="EZ56" i="15"/>
  <c r="EY56" i="15"/>
  <c r="EX56" i="15"/>
  <c r="EW56" i="15"/>
  <c r="EV56" i="15"/>
  <c r="EU56" i="15"/>
  <c r="ET56" i="15"/>
  <c r="ES56" i="15"/>
  <c r="ER56" i="15"/>
  <c r="EQ56" i="15"/>
  <c r="EP56" i="15"/>
  <c r="EO56" i="15"/>
  <c r="EN56" i="15"/>
  <c r="EM56" i="15"/>
  <c r="EL56" i="15"/>
  <c r="EK56" i="15"/>
  <c r="EJ56" i="15"/>
  <c r="EI56" i="15"/>
  <c r="EH56" i="15"/>
  <c r="EG56" i="15"/>
  <c r="EF56" i="15"/>
  <c r="EE56" i="15"/>
  <c r="ED56" i="15"/>
  <c r="EC56" i="15"/>
  <c r="EB56" i="15"/>
  <c r="EA56" i="15"/>
  <c r="DZ56" i="15"/>
  <c r="DY56" i="15"/>
  <c r="DX56" i="15"/>
  <c r="DW56" i="15"/>
  <c r="DV56" i="15"/>
  <c r="DU56" i="15"/>
  <c r="DT56" i="15"/>
  <c r="DS56" i="15"/>
  <c r="DR56" i="15"/>
  <c r="DQ56" i="15"/>
  <c r="DP56" i="15"/>
  <c r="DO56" i="15"/>
  <c r="DN56" i="15"/>
  <c r="DM56" i="15"/>
  <c r="DL56" i="15"/>
  <c r="DK56" i="15"/>
  <c r="DJ56" i="15"/>
  <c r="DI56" i="15"/>
  <c r="DH56" i="15"/>
  <c r="DG56" i="15"/>
  <c r="DF56" i="15"/>
  <c r="DE56" i="15"/>
  <c r="DD56" i="15"/>
  <c r="DC56" i="15"/>
  <c r="DB56" i="15"/>
  <c r="DA56" i="15"/>
  <c r="CZ56" i="15"/>
  <c r="CY56" i="15"/>
  <c r="CX56" i="15"/>
  <c r="CW56" i="15"/>
  <c r="CV56" i="15"/>
  <c r="CU56" i="15"/>
  <c r="CT56" i="15"/>
  <c r="CS56" i="15"/>
  <c r="CR56" i="15"/>
  <c r="CQ56" i="15"/>
  <c r="CP56" i="15"/>
  <c r="CO56" i="15"/>
  <c r="CN56" i="15"/>
  <c r="CM56" i="15"/>
  <c r="CL56" i="15"/>
  <c r="CK56" i="15"/>
  <c r="CJ56" i="15"/>
  <c r="CI56" i="15"/>
  <c r="CH56" i="15"/>
  <c r="CG56" i="15"/>
  <c r="CF56" i="15"/>
  <c r="CE56" i="15"/>
  <c r="CD56" i="15"/>
  <c r="CC56" i="15"/>
  <c r="CB56" i="15"/>
  <c r="CA56" i="15"/>
  <c r="BZ56" i="15"/>
  <c r="BY56" i="15"/>
  <c r="BX56" i="15"/>
  <c r="BW56" i="15"/>
  <c r="BV56" i="15"/>
  <c r="BU56" i="15"/>
  <c r="BT56" i="15"/>
  <c r="BS56" i="15"/>
  <c r="BR56" i="15"/>
  <c r="BQ56" i="15"/>
  <c r="BP56" i="15"/>
  <c r="BO56" i="15"/>
  <c r="BN56" i="15"/>
  <c r="BM56" i="15"/>
  <c r="BL56" i="15"/>
  <c r="BK56" i="15"/>
  <c r="BJ56" i="15"/>
  <c r="BI56" i="15"/>
  <c r="BH56" i="15"/>
  <c r="BG56" i="15"/>
  <c r="BF56" i="15"/>
  <c r="BE56" i="15"/>
  <c r="BD56" i="15"/>
  <c r="BC56" i="15"/>
  <c r="BB56" i="15"/>
  <c r="BA56" i="15"/>
  <c r="AZ56" i="15"/>
  <c r="AY56" i="15"/>
  <c r="AX56" i="15"/>
  <c r="AW56" i="15"/>
  <c r="AV56" i="15"/>
  <c r="AU56" i="15"/>
  <c r="AT56" i="15"/>
  <c r="AS56" i="15"/>
  <c r="AR56" i="15"/>
  <c r="AQ56" i="15"/>
  <c r="AP56" i="15"/>
  <c r="AO56" i="15"/>
  <c r="AN56" i="15"/>
  <c r="AM56" i="15"/>
  <c r="AL56" i="15"/>
  <c r="AK56" i="15"/>
  <c r="AJ56" i="15"/>
  <c r="AI56" i="15"/>
  <c r="AH56" i="15"/>
  <c r="AG56" i="15"/>
  <c r="AF56" i="15"/>
  <c r="AE56" i="15"/>
  <c r="AD56" i="15"/>
  <c r="AC56" i="15"/>
  <c r="AB56" i="15"/>
  <c r="AA56" i="15"/>
  <c r="Z56" i="15"/>
  <c r="Y56" i="15"/>
  <c r="X56" i="15"/>
  <c r="W56" i="15"/>
  <c r="V56" i="15"/>
  <c r="U56" i="15"/>
  <c r="T56" i="15"/>
  <c r="S56" i="15"/>
  <c r="R56" i="15"/>
  <c r="Q56" i="15"/>
  <c r="P56" i="15"/>
  <c r="O56" i="15"/>
  <c r="N56" i="15"/>
  <c r="M56" i="15"/>
  <c r="L56" i="15"/>
  <c r="K56" i="15"/>
  <c r="J56" i="15"/>
  <c r="I56" i="15"/>
  <c r="H56" i="15"/>
  <c r="G56" i="15"/>
  <c r="F56" i="15"/>
  <c r="E56" i="15"/>
  <c r="D56" i="15"/>
  <c r="C56" i="15"/>
  <c r="B56" i="15"/>
  <c r="FK55" i="15"/>
  <c r="FJ55" i="15"/>
  <c r="FI55" i="15"/>
  <c r="FH55" i="15"/>
  <c r="FG55" i="15"/>
  <c r="FF55" i="15"/>
  <c r="FE55" i="15"/>
  <c r="FD55" i="15"/>
  <c r="FC55" i="15"/>
  <c r="FB55" i="15"/>
  <c r="FA55" i="15"/>
  <c r="EZ55" i="15"/>
  <c r="EY55" i="15"/>
  <c r="EX55" i="15"/>
  <c r="EW55" i="15"/>
  <c r="EV55" i="15"/>
  <c r="EU55" i="15"/>
  <c r="ET55" i="15"/>
  <c r="ES55" i="15"/>
  <c r="ER55" i="15"/>
  <c r="EQ55" i="15"/>
  <c r="EP55" i="15"/>
  <c r="EO55" i="15"/>
  <c r="EN55" i="15"/>
  <c r="EM55" i="15"/>
  <c r="EL55" i="15"/>
  <c r="EK55" i="15"/>
  <c r="EJ55" i="15"/>
  <c r="EI55" i="15"/>
  <c r="EH55" i="15"/>
  <c r="EG55" i="15"/>
  <c r="EF55" i="15"/>
  <c r="EE55" i="15"/>
  <c r="ED55" i="15"/>
  <c r="EC55" i="15"/>
  <c r="EB55" i="15"/>
  <c r="EA55" i="15"/>
  <c r="DZ55" i="15"/>
  <c r="DY55" i="15"/>
  <c r="DX55" i="15"/>
  <c r="DW55" i="15"/>
  <c r="DV55" i="15"/>
  <c r="DU55" i="15"/>
  <c r="DT55" i="15"/>
  <c r="DS55" i="15"/>
  <c r="DR55" i="15"/>
  <c r="DQ55" i="15"/>
  <c r="DP55" i="15"/>
  <c r="DO55" i="15"/>
  <c r="DN55" i="15"/>
  <c r="DM55" i="15"/>
  <c r="DL55" i="15"/>
  <c r="DK55" i="15"/>
  <c r="DJ55" i="15"/>
  <c r="DI55" i="15"/>
  <c r="DH55" i="15"/>
  <c r="DG55" i="15"/>
  <c r="DF55" i="15"/>
  <c r="DE55" i="15"/>
  <c r="DD55" i="15"/>
  <c r="DC55" i="15"/>
  <c r="DB55" i="15"/>
  <c r="DA55" i="15"/>
  <c r="CZ55" i="15"/>
  <c r="CY55" i="15"/>
  <c r="CX55" i="15"/>
  <c r="CW55" i="15"/>
  <c r="CV55" i="15"/>
  <c r="CU55" i="15"/>
  <c r="CT55" i="15"/>
  <c r="CS55" i="15"/>
  <c r="CR55" i="15"/>
  <c r="CQ55" i="15"/>
  <c r="CP55" i="15"/>
  <c r="CO55" i="15"/>
  <c r="CN55" i="15"/>
  <c r="CM55" i="15"/>
  <c r="CL55" i="15"/>
  <c r="CK55" i="15"/>
  <c r="CJ55" i="15"/>
  <c r="CI55" i="15"/>
  <c r="CH55" i="15"/>
  <c r="CG55" i="15"/>
  <c r="CF55" i="15"/>
  <c r="CE55" i="15"/>
  <c r="CD55" i="15"/>
  <c r="CC55" i="15"/>
  <c r="CB55" i="15"/>
  <c r="CA55" i="15"/>
  <c r="BZ55" i="15"/>
  <c r="BY55" i="15"/>
  <c r="BX55" i="15"/>
  <c r="BW55" i="15"/>
  <c r="BV55" i="15"/>
  <c r="BU55" i="15"/>
  <c r="BT55" i="15"/>
  <c r="BS55" i="15"/>
  <c r="BR55" i="15"/>
  <c r="BQ55" i="15"/>
  <c r="BP55" i="15"/>
  <c r="BO55" i="15"/>
  <c r="BN55" i="15"/>
  <c r="BM55" i="15"/>
  <c r="BL55" i="15"/>
  <c r="BK55" i="15"/>
  <c r="BJ55" i="15"/>
  <c r="BI55" i="15"/>
  <c r="BH55" i="15"/>
  <c r="BG55" i="15"/>
  <c r="BF55" i="15"/>
  <c r="BE55" i="15"/>
  <c r="BD55" i="15"/>
  <c r="BC55" i="15"/>
  <c r="BB55" i="15"/>
  <c r="BA55" i="15"/>
  <c r="AZ55" i="15"/>
  <c r="AY55" i="15"/>
  <c r="AX55" i="15"/>
  <c r="AW55" i="15"/>
  <c r="AV55" i="15"/>
  <c r="AU55" i="15"/>
  <c r="AT55" i="15"/>
  <c r="AS55" i="15"/>
  <c r="AR55" i="15"/>
  <c r="AQ55" i="15"/>
  <c r="AP55" i="15"/>
  <c r="AO55" i="15"/>
  <c r="AN55" i="15"/>
  <c r="AM55" i="15"/>
  <c r="AL55" i="15"/>
  <c r="AK55" i="15"/>
  <c r="AJ55" i="15"/>
  <c r="AI55" i="15"/>
  <c r="AH55" i="15"/>
  <c r="AG55" i="15"/>
  <c r="AF55" i="15"/>
  <c r="AE55" i="15"/>
  <c r="AD55" i="15"/>
  <c r="AC55" i="15"/>
  <c r="AB55" i="15"/>
  <c r="AA55" i="15"/>
  <c r="Z55" i="15"/>
  <c r="Y55" i="15"/>
  <c r="X55" i="15"/>
  <c r="W55" i="15"/>
  <c r="V55" i="15"/>
  <c r="U55" i="15"/>
  <c r="T55" i="15"/>
  <c r="S55" i="15"/>
  <c r="R55" i="15"/>
  <c r="Q55" i="15"/>
  <c r="P55" i="15"/>
  <c r="O55" i="15"/>
  <c r="N55" i="15"/>
  <c r="M55" i="15"/>
  <c r="L55" i="15"/>
  <c r="K55" i="15"/>
  <c r="J55" i="15"/>
  <c r="I55" i="15"/>
  <c r="H55" i="15"/>
  <c r="G55" i="15"/>
  <c r="F55" i="15"/>
  <c r="E55" i="15"/>
  <c r="D55" i="15"/>
  <c r="C55" i="15"/>
  <c r="B55" i="15"/>
  <c r="FK54" i="15"/>
  <c r="FJ54" i="15"/>
  <c r="FI54" i="15"/>
  <c r="FH54" i="15"/>
  <c r="FG54" i="15"/>
  <c r="FF54" i="15"/>
  <c r="FE54" i="15"/>
  <c r="FD54" i="15"/>
  <c r="FC54" i="15"/>
  <c r="FB54" i="15"/>
  <c r="FA54" i="15"/>
  <c r="EZ54" i="15"/>
  <c r="EY54" i="15"/>
  <c r="EX54" i="15"/>
  <c r="EW54" i="15"/>
  <c r="EV54" i="15"/>
  <c r="EU54" i="15"/>
  <c r="ET54" i="15"/>
  <c r="ES54" i="15"/>
  <c r="ER54" i="15"/>
  <c r="EQ54" i="15"/>
  <c r="EP54" i="15"/>
  <c r="EO54" i="15"/>
  <c r="EN54" i="15"/>
  <c r="EM54" i="15"/>
  <c r="EL54" i="15"/>
  <c r="EK54" i="15"/>
  <c r="EJ54" i="15"/>
  <c r="EI54" i="15"/>
  <c r="EH54" i="15"/>
  <c r="EG54" i="15"/>
  <c r="EF54" i="15"/>
  <c r="EE54" i="15"/>
  <c r="ED54" i="15"/>
  <c r="EC54" i="15"/>
  <c r="EB54" i="15"/>
  <c r="EA54" i="15"/>
  <c r="DZ54" i="15"/>
  <c r="DY54" i="15"/>
  <c r="DX54" i="15"/>
  <c r="DW54" i="15"/>
  <c r="DV54" i="15"/>
  <c r="DU54" i="15"/>
  <c r="DT54" i="15"/>
  <c r="DS54" i="15"/>
  <c r="DR54" i="15"/>
  <c r="DQ54" i="15"/>
  <c r="DP54" i="15"/>
  <c r="DO54" i="15"/>
  <c r="DN54" i="15"/>
  <c r="DM54" i="15"/>
  <c r="DL54" i="15"/>
  <c r="DK54" i="15"/>
  <c r="DJ54" i="15"/>
  <c r="DI54" i="15"/>
  <c r="DH54" i="15"/>
  <c r="DG54" i="15"/>
  <c r="DF54" i="15"/>
  <c r="DE54" i="15"/>
  <c r="DD54" i="15"/>
  <c r="DC54" i="15"/>
  <c r="DB54" i="15"/>
  <c r="DA54" i="15"/>
  <c r="CZ54" i="15"/>
  <c r="CY54" i="15"/>
  <c r="CX54" i="15"/>
  <c r="CW54" i="15"/>
  <c r="CV54" i="15"/>
  <c r="CU54" i="15"/>
  <c r="CT54" i="15"/>
  <c r="CS54" i="15"/>
  <c r="CR54" i="15"/>
  <c r="CQ54" i="15"/>
  <c r="CP54" i="15"/>
  <c r="CO54" i="15"/>
  <c r="CN54" i="15"/>
  <c r="CM54" i="15"/>
  <c r="CL54" i="15"/>
  <c r="CK54" i="15"/>
  <c r="CJ54" i="15"/>
  <c r="CI54" i="15"/>
  <c r="CH54" i="15"/>
  <c r="CG54" i="15"/>
  <c r="CF54" i="15"/>
  <c r="CE54" i="15"/>
  <c r="CD54" i="15"/>
  <c r="CC54" i="15"/>
  <c r="CB54" i="15"/>
  <c r="CA54" i="15"/>
  <c r="BZ54" i="15"/>
  <c r="BY54" i="15"/>
  <c r="BX54" i="15"/>
  <c r="BW54" i="15"/>
  <c r="BV54" i="15"/>
  <c r="BU54" i="15"/>
  <c r="BT54" i="15"/>
  <c r="BS54" i="15"/>
  <c r="BR54" i="15"/>
  <c r="BQ54" i="15"/>
  <c r="BP54" i="15"/>
  <c r="BO54" i="15"/>
  <c r="BN54" i="15"/>
  <c r="BM54" i="15"/>
  <c r="BL54" i="15"/>
  <c r="BK54" i="15"/>
  <c r="BJ54" i="15"/>
  <c r="BI54" i="15"/>
  <c r="BH54" i="15"/>
  <c r="BG54" i="15"/>
  <c r="BF54" i="15"/>
  <c r="BE54" i="15"/>
  <c r="BD54" i="15"/>
  <c r="BC54" i="15"/>
  <c r="BB54" i="15"/>
  <c r="BA54" i="15"/>
  <c r="AZ54" i="15"/>
  <c r="AY54" i="15"/>
  <c r="AX54" i="15"/>
  <c r="AW54" i="15"/>
  <c r="AV54" i="15"/>
  <c r="AU54" i="15"/>
  <c r="AT54" i="15"/>
  <c r="AS54" i="15"/>
  <c r="AR54" i="15"/>
  <c r="AQ54" i="15"/>
  <c r="AP54" i="15"/>
  <c r="AO54" i="15"/>
  <c r="AN54" i="15"/>
  <c r="AM54" i="15"/>
  <c r="AL54" i="15"/>
  <c r="AK54" i="15"/>
  <c r="AJ54" i="15"/>
  <c r="AI54" i="15"/>
  <c r="AH54" i="15"/>
  <c r="AG54" i="15"/>
  <c r="AF54" i="15"/>
  <c r="AE54" i="15"/>
  <c r="AD54" i="15"/>
  <c r="AC54" i="15"/>
  <c r="AB54" i="15"/>
  <c r="AA54" i="15"/>
  <c r="Z54" i="15"/>
  <c r="Y54" i="15"/>
  <c r="X54" i="15"/>
  <c r="W54" i="15"/>
  <c r="V54" i="15"/>
  <c r="U54" i="15"/>
  <c r="T54" i="15"/>
  <c r="S54" i="15"/>
  <c r="R54" i="15"/>
  <c r="Q54" i="15"/>
  <c r="P54" i="15"/>
  <c r="O54" i="15"/>
  <c r="N54" i="15"/>
  <c r="M54" i="15"/>
  <c r="L54" i="15"/>
  <c r="K54" i="15"/>
  <c r="J54" i="15"/>
  <c r="I54" i="15"/>
  <c r="H54" i="15"/>
  <c r="G54" i="15"/>
  <c r="F54" i="15"/>
  <c r="E54" i="15"/>
  <c r="D54" i="15"/>
  <c r="C54" i="15"/>
  <c r="B54" i="15"/>
  <c r="FK53" i="15"/>
  <c r="FJ53" i="15"/>
  <c r="FI53" i="15"/>
  <c r="FH53" i="15"/>
  <c r="FG53" i="15"/>
  <c r="FF53" i="15"/>
  <c r="FE53" i="15"/>
  <c r="FD53" i="15"/>
  <c r="FC53" i="15"/>
  <c r="FB53" i="15"/>
  <c r="FA53" i="15"/>
  <c r="EZ53" i="15"/>
  <c r="EY53" i="15"/>
  <c r="EX53" i="15"/>
  <c r="EW53" i="15"/>
  <c r="EV53" i="15"/>
  <c r="EU53" i="15"/>
  <c r="ET53" i="15"/>
  <c r="ES53" i="15"/>
  <c r="ER53" i="15"/>
  <c r="EQ53" i="15"/>
  <c r="EP53" i="15"/>
  <c r="EO53" i="15"/>
  <c r="EN53" i="15"/>
  <c r="EM53" i="15"/>
  <c r="EL53" i="15"/>
  <c r="EK53" i="15"/>
  <c r="EJ53" i="15"/>
  <c r="EI53" i="15"/>
  <c r="EH53" i="15"/>
  <c r="EG53" i="15"/>
  <c r="EF53" i="15"/>
  <c r="EE53" i="15"/>
  <c r="ED53" i="15"/>
  <c r="EC53" i="15"/>
  <c r="EB53" i="15"/>
  <c r="EA53" i="15"/>
  <c r="DZ53" i="15"/>
  <c r="DY53" i="15"/>
  <c r="DX53" i="15"/>
  <c r="DW53" i="15"/>
  <c r="DV53" i="15"/>
  <c r="DU53" i="15"/>
  <c r="DT53" i="15"/>
  <c r="DS53" i="15"/>
  <c r="DR53" i="15"/>
  <c r="DQ53" i="15"/>
  <c r="DP53" i="15"/>
  <c r="DO53" i="15"/>
  <c r="DN53" i="15"/>
  <c r="DM53" i="15"/>
  <c r="DL53" i="15"/>
  <c r="DK53" i="15"/>
  <c r="DJ53" i="15"/>
  <c r="DI53" i="15"/>
  <c r="DH53" i="15"/>
  <c r="DG53" i="15"/>
  <c r="DF53" i="15"/>
  <c r="DE53" i="15"/>
  <c r="DD53" i="15"/>
  <c r="DC53" i="15"/>
  <c r="DB53" i="15"/>
  <c r="DA53" i="15"/>
  <c r="CZ53" i="15"/>
  <c r="CY53" i="15"/>
  <c r="CX53" i="15"/>
  <c r="CW53" i="15"/>
  <c r="CV53" i="15"/>
  <c r="CU53" i="15"/>
  <c r="CT53" i="15"/>
  <c r="CS53" i="15"/>
  <c r="CR53" i="15"/>
  <c r="CQ53" i="15"/>
  <c r="CP53" i="15"/>
  <c r="CO53" i="15"/>
  <c r="CN53" i="15"/>
  <c r="CM53" i="15"/>
  <c r="CL53" i="15"/>
  <c r="CK53" i="15"/>
  <c r="CJ53" i="15"/>
  <c r="CI53" i="15"/>
  <c r="CH53" i="15"/>
  <c r="CG53" i="15"/>
  <c r="CF53" i="15"/>
  <c r="CE53" i="15"/>
  <c r="CD53" i="15"/>
  <c r="CC53" i="15"/>
  <c r="CB53" i="15"/>
  <c r="CA53" i="15"/>
  <c r="BZ53" i="15"/>
  <c r="BY53" i="15"/>
  <c r="BX53" i="15"/>
  <c r="BW53" i="15"/>
  <c r="BV53" i="15"/>
  <c r="BU53" i="15"/>
  <c r="BT53" i="15"/>
  <c r="BS53" i="15"/>
  <c r="BR53" i="15"/>
  <c r="BQ53" i="15"/>
  <c r="BP53" i="15"/>
  <c r="BO53" i="15"/>
  <c r="BN53" i="15"/>
  <c r="BM53" i="15"/>
  <c r="BL53" i="15"/>
  <c r="BK53" i="15"/>
  <c r="BJ53" i="15"/>
  <c r="BI53" i="15"/>
  <c r="BH53" i="15"/>
  <c r="BG53" i="15"/>
  <c r="BF53" i="15"/>
  <c r="BE53" i="15"/>
  <c r="BD53" i="15"/>
  <c r="BC53" i="15"/>
  <c r="BB53" i="15"/>
  <c r="BA53" i="15"/>
  <c r="AZ53" i="15"/>
  <c r="AY53" i="15"/>
  <c r="AX53" i="15"/>
  <c r="AW53" i="15"/>
  <c r="AV53" i="15"/>
  <c r="AU53" i="15"/>
  <c r="AT53" i="15"/>
  <c r="AS53" i="15"/>
  <c r="AR53" i="15"/>
  <c r="AQ53" i="15"/>
  <c r="AP53" i="15"/>
  <c r="AO53" i="15"/>
  <c r="AN53" i="15"/>
  <c r="AM53" i="15"/>
  <c r="AL53" i="15"/>
  <c r="AK53" i="15"/>
  <c r="AJ53" i="15"/>
  <c r="AI53" i="15"/>
  <c r="AH53" i="15"/>
  <c r="AG53" i="15"/>
  <c r="AF53" i="15"/>
  <c r="AE53" i="15"/>
  <c r="AD53" i="15"/>
  <c r="AC53" i="15"/>
  <c r="AB53" i="15"/>
  <c r="AA53" i="15"/>
  <c r="Z53" i="15"/>
  <c r="Y53" i="15"/>
  <c r="X53" i="15"/>
  <c r="W53" i="15"/>
  <c r="V53" i="15"/>
  <c r="U53" i="15"/>
  <c r="T53" i="15"/>
  <c r="S53" i="15"/>
  <c r="R53" i="15"/>
  <c r="Q53" i="15"/>
  <c r="P53" i="15"/>
  <c r="O53" i="15"/>
  <c r="N53" i="15"/>
  <c r="M53" i="15"/>
  <c r="L53" i="15"/>
  <c r="K53" i="15"/>
  <c r="J53" i="15"/>
  <c r="I53" i="15"/>
  <c r="H53" i="15"/>
  <c r="G53" i="15"/>
  <c r="F53" i="15"/>
  <c r="E53" i="15"/>
  <c r="D53" i="15"/>
  <c r="C53" i="15"/>
  <c r="B53" i="15"/>
  <c r="FK52" i="15"/>
  <c r="FJ52" i="15"/>
  <c r="FI52" i="15"/>
  <c r="FH52" i="15"/>
  <c r="FG52" i="15"/>
  <c r="FF52" i="15"/>
  <c r="FE52" i="15"/>
  <c r="FD52" i="15"/>
  <c r="FC52" i="15"/>
  <c r="FB52" i="15"/>
  <c r="FA52" i="15"/>
  <c r="EZ52" i="15"/>
  <c r="EY52" i="15"/>
  <c r="EX52" i="15"/>
  <c r="EW52" i="15"/>
  <c r="EV52" i="15"/>
  <c r="EU52" i="15"/>
  <c r="ET52" i="15"/>
  <c r="ES52" i="15"/>
  <c r="ER52" i="15"/>
  <c r="EQ52" i="15"/>
  <c r="EP52" i="15"/>
  <c r="EO52" i="15"/>
  <c r="EN52" i="15"/>
  <c r="EM52" i="15"/>
  <c r="EL52" i="15"/>
  <c r="EK52" i="15"/>
  <c r="EJ52" i="15"/>
  <c r="EI52" i="15"/>
  <c r="EH52" i="15"/>
  <c r="EG52" i="15"/>
  <c r="EF52" i="15"/>
  <c r="EE52" i="15"/>
  <c r="ED52" i="15"/>
  <c r="EC52" i="15"/>
  <c r="EB52" i="15"/>
  <c r="EA52" i="15"/>
  <c r="DZ52" i="15"/>
  <c r="DY52" i="15"/>
  <c r="DX52" i="15"/>
  <c r="DW52" i="15"/>
  <c r="DV52" i="15"/>
  <c r="DU52" i="15"/>
  <c r="DT52" i="15"/>
  <c r="DS52" i="15"/>
  <c r="DR52" i="15"/>
  <c r="DQ52" i="15"/>
  <c r="DP52" i="15"/>
  <c r="DO52" i="15"/>
  <c r="DN52" i="15"/>
  <c r="DM52" i="15"/>
  <c r="DL52" i="15"/>
  <c r="DK52" i="15"/>
  <c r="DJ52" i="15"/>
  <c r="DI52" i="15"/>
  <c r="DH52" i="15"/>
  <c r="DG52" i="15"/>
  <c r="DF52" i="15"/>
  <c r="DE52" i="15"/>
  <c r="DD52" i="15"/>
  <c r="DC52" i="15"/>
  <c r="DB52" i="15"/>
  <c r="DA52" i="15"/>
  <c r="CZ52" i="15"/>
  <c r="CY52" i="15"/>
  <c r="CX52" i="15"/>
  <c r="CW52" i="15"/>
  <c r="CV52" i="15"/>
  <c r="CU52" i="15"/>
  <c r="CT52" i="15"/>
  <c r="CS52" i="15"/>
  <c r="CR52" i="15"/>
  <c r="CQ52" i="15"/>
  <c r="CP52" i="15"/>
  <c r="CO52" i="15"/>
  <c r="CN52" i="15"/>
  <c r="CM52" i="15"/>
  <c r="CL52" i="15"/>
  <c r="CK52" i="15"/>
  <c r="CJ52" i="15"/>
  <c r="CI52" i="15"/>
  <c r="CH52" i="15"/>
  <c r="CG52" i="15"/>
  <c r="CF52" i="15"/>
  <c r="CE52" i="15"/>
  <c r="CD52" i="15"/>
  <c r="CC52" i="15"/>
  <c r="CB52" i="15"/>
  <c r="CA52" i="15"/>
  <c r="BZ52" i="15"/>
  <c r="BY52" i="15"/>
  <c r="BX52" i="15"/>
  <c r="BW52" i="15"/>
  <c r="BV52" i="15"/>
  <c r="BU52" i="15"/>
  <c r="BT52" i="15"/>
  <c r="BS52" i="15"/>
  <c r="BR52" i="15"/>
  <c r="BQ52" i="15"/>
  <c r="BP52" i="15"/>
  <c r="BO52" i="15"/>
  <c r="BN52" i="15"/>
  <c r="BM52" i="15"/>
  <c r="BL52" i="15"/>
  <c r="BK52" i="15"/>
  <c r="BJ52" i="15"/>
  <c r="BI52" i="15"/>
  <c r="BH52" i="15"/>
  <c r="BG52" i="15"/>
  <c r="BF52" i="15"/>
  <c r="BE52" i="15"/>
  <c r="BD52" i="15"/>
  <c r="BC52" i="15"/>
  <c r="BB52" i="15"/>
  <c r="BA52" i="15"/>
  <c r="AZ52" i="15"/>
  <c r="AY52" i="15"/>
  <c r="AX52" i="15"/>
  <c r="AW52" i="15"/>
  <c r="AV52" i="15"/>
  <c r="AU52" i="15"/>
  <c r="AT52" i="15"/>
  <c r="AS52" i="15"/>
  <c r="AR52" i="15"/>
  <c r="AQ52" i="15"/>
  <c r="AP52" i="15"/>
  <c r="AO52" i="15"/>
  <c r="AN52" i="15"/>
  <c r="AM52" i="15"/>
  <c r="AL52" i="15"/>
  <c r="AK52" i="15"/>
  <c r="AJ52" i="15"/>
  <c r="AI52" i="15"/>
  <c r="AH52" i="15"/>
  <c r="AG52" i="15"/>
  <c r="AF52" i="15"/>
  <c r="AE52" i="15"/>
  <c r="AD52" i="15"/>
  <c r="AC52" i="15"/>
  <c r="AB52" i="15"/>
  <c r="AA52" i="15"/>
  <c r="Z52" i="15"/>
  <c r="Y52" i="15"/>
  <c r="X52" i="15"/>
  <c r="W52" i="15"/>
  <c r="V52" i="15"/>
  <c r="U52" i="15"/>
  <c r="T52" i="15"/>
  <c r="S52" i="15"/>
  <c r="R52" i="15"/>
  <c r="Q52" i="15"/>
  <c r="P52" i="15"/>
  <c r="O52" i="15"/>
  <c r="N52" i="15"/>
  <c r="M52" i="15"/>
  <c r="L52" i="15"/>
  <c r="K52" i="15"/>
  <c r="J52" i="15"/>
  <c r="I52" i="15"/>
  <c r="H52" i="15"/>
  <c r="G52" i="15"/>
  <c r="F52" i="15"/>
  <c r="E52" i="15"/>
  <c r="D52" i="15"/>
  <c r="C52" i="15"/>
  <c r="B52" i="15"/>
  <c r="GZ52" i="15" s="1"/>
  <c r="FK51" i="15"/>
  <c r="FJ51" i="15"/>
  <c r="FI51" i="15"/>
  <c r="FH51" i="15"/>
  <c r="FG51" i="15"/>
  <c r="FF51" i="15"/>
  <c r="FE51" i="15"/>
  <c r="FD51" i="15"/>
  <c r="FC51" i="15"/>
  <c r="FB51" i="15"/>
  <c r="FA51" i="15"/>
  <c r="EZ51" i="15"/>
  <c r="EY51" i="15"/>
  <c r="EX51" i="15"/>
  <c r="EW51" i="15"/>
  <c r="EV51" i="15"/>
  <c r="EU51" i="15"/>
  <c r="ET51" i="15"/>
  <c r="ES51" i="15"/>
  <c r="ER51" i="15"/>
  <c r="EQ51" i="15"/>
  <c r="EP51" i="15"/>
  <c r="EO51" i="15"/>
  <c r="EN51" i="15"/>
  <c r="EN64" i="15" s="1"/>
  <c r="EM51" i="15"/>
  <c r="EL51" i="15"/>
  <c r="EK51" i="15"/>
  <c r="EJ51" i="15"/>
  <c r="EI51" i="15"/>
  <c r="EH51" i="15"/>
  <c r="EG51" i="15"/>
  <c r="EF51" i="15"/>
  <c r="EE51" i="15"/>
  <c r="ED51" i="15"/>
  <c r="EC51" i="15"/>
  <c r="EB51" i="15"/>
  <c r="EA51" i="15"/>
  <c r="DZ51" i="15"/>
  <c r="DY51" i="15"/>
  <c r="DX51" i="15"/>
  <c r="DW51" i="15"/>
  <c r="DV51" i="15"/>
  <c r="DU51" i="15"/>
  <c r="DT51" i="15"/>
  <c r="DS51" i="15"/>
  <c r="DR51" i="15"/>
  <c r="DQ51" i="15"/>
  <c r="DP51" i="15"/>
  <c r="DO51" i="15"/>
  <c r="DN51" i="15"/>
  <c r="DM51" i="15"/>
  <c r="DL51" i="15"/>
  <c r="DK51" i="15"/>
  <c r="DJ51" i="15"/>
  <c r="DI51" i="15"/>
  <c r="DH51" i="15"/>
  <c r="DG51" i="15"/>
  <c r="DF51" i="15"/>
  <c r="DE51" i="15"/>
  <c r="DD51" i="15"/>
  <c r="DC51" i="15"/>
  <c r="DB51" i="15"/>
  <c r="DA51" i="15"/>
  <c r="CZ51" i="15"/>
  <c r="CY51" i="15"/>
  <c r="CX51" i="15"/>
  <c r="CW51" i="15"/>
  <c r="CV51" i="15"/>
  <c r="CU51" i="15"/>
  <c r="CT51" i="15"/>
  <c r="CS51" i="15"/>
  <c r="CR51" i="15"/>
  <c r="CQ51" i="15"/>
  <c r="CP51" i="15"/>
  <c r="CO51" i="15"/>
  <c r="CN51" i="15"/>
  <c r="CM51" i="15"/>
  <c r="CL51" i="15"/>
  <c r="CK51" i="15"/>
  <c r="CK64" i="15" s="1"/>
  <c r="CJ51" i="15"/>
  <c r="CJ64" i="15" s="1"/>
  <c r="CI51" i="15"/>
  <c r="CI64" i="15" s="1"/>
  <c r="CH51" i="15"/>
  <c r="CH64" i="15" s="1"/>
  <c r="CG51" i="15"/>
  <c r="CG64" i="15" s="1"/>
  <c r="CF51" i="15"/>
  <c r="CF64" i="15" s="1"/>
  <c r="CE51" i="15"/>
  <c r="CD51" i="15"/>
  <c r="CC51" i="15"/>
  <c r="CB51" i="15"/>
  <c r="CA51" i="15"/>
  <c r="BZ51" i="15"/>
  <c r="BY51" i="15"/>
  <c r="BX51" i="15"/>
  <c r="BW51" i="15"/>
  <c r="BV51" i="15"/>
  <c r="BU51" i="15"/>
  <c r="BT51" i="15"/>
  <c r="BS51" i="15"/>
  <c r="BR51" i="15"/>
  <c r="BQ51" i="15"/>
  <c r="BP51" i="15"/>
  <c r="BO51" i="15"/>
  <c r="BN51" i="15"/>
  <c r="BM51" i="15"/>
  <c r="BL51" i="15"/>
  <c r="BL64" i="15" s="1"/>
  <c r="BK51" i="15"/>
  <c r="BJ51" i="15"/>
  <c r="BJ64" i="15" s="1"/>
  <c r="BI51" i="15"/>
  <c r="BH51" i="15"/>
  <c r="BG51" i="15"/>
  <c r="BF51" i="15"/>
  <c r="BE51" i="15"/>
  <c r="BD51" i="15"/>
  <c r="BC51" i="15"/>
  <c r="BB51" i="15"/>
  <c r="BA51" i="15"/>
  <c r="AZ51" i="15"/>
  <c r="AY51" i="15"/>
  <c r="AX51" i="15"/>
  <c r="AW51" i="15"/>
  <c r="AV51" i="15"/>
  <c r="AU51" i="15"/>
  <c r="AT51" i="15"/>
  <c r="AS51" i="15"/>
  <c r="AR51" i="15"/>
  <c r="AQ51" i="15"/>
  <c r="AP51" i="15"/>
  <c r="AO51" i="15"/>
  <c r="AN51" i="15"/>
  <c r="AM51" i="15"/>
  <c r="AL51" i="15"/>
  <c r="AK51" i="15"/>
  <c r="AJ51" i="15"/>
  <c r="AI51" i="15"/>
  <c r="AH51" i="15"/>
  <c r="AG51" i="15"/>
  <c r="AF51" i="15"/>
  <c r="AE51" i="15"/>
  <c r="AD51" i="15"/>
  <c r="AC51" i="15"/>
  <c r="AB51" i="15"/>
  <c r="AA51" i="15"/>
  <c r="Z51" i="15"/>
  <c r="Y51" i="15"/>
  <c r="X51" i="15"/>
  <c r="W51" i="15"/>
  <c r="V51" i="15"/>
  <c r="U51" i="15"/>
  <c r="T51" i="15"/>
  <c r="S51" i="15"/>
  <c r="R51" i="15"/>
  <c r="Q51" i="15"/>
  <c r="P51" i="15"/>
  <c r="O51" i="15"/>
  <c r="N51" i="15"/>
  <c r="M51" i="15"/>
  <c r="L51" i="15"/>
  <c r="K51" i="15"/>
  <c r="J51" i="15"/>
  <c r="I51" i="15"/>
  <c r="I64" i="15" s="1"/>
  <c r="H51" i="15"/>
  <c r="G51" i="15"/>
  <c r="F51" i="15"/>
  <c r="F64" i="15" s="1"/>
  <c r="E51" i="15"/>
  <c r="D51" i="15"/>
  <c r="D64" i="15" s="1"/>
  <c r="C51" i="15"/>
  <c r="B51" i="15"/>
  <c r="B64" i="15" s="1"/>
  <c r="FK49" i="15"/>
  <c r="FJ49" i="15"/>
  <c r="FI49" i="15"/>
  <c r="FH49" i="15"/>
  <c r="FG49" i="15"/>
  <c r="FF49" i="15"/>
  <c r="FE49" i="15"/>
  <c r="FD49" i="15"/>
  <c r="FC49" i="15"/>
  <c r="FB49" i="15"/>
  <c r="FA49" i="15"/>
  <c r="EZ49" i="15"/>
  <c r="EY49" i="15"/>
  <c r="EX49" i="15"/>
  <c r="EW49" i="15"/>
  <c r="EV49" i="15"/>
  <c r="EU49" i="15"/>
  <c r="ET49" i="15"/>
  <c r="ES49" i="15"/>
  <c r="ER49" i="15"/>
  <c r="EQ49" i="15"/>
  <c r="EP49" i="15"/>
  <c r="EO49" i="15"/>
  <c r="EN49" i="15"/>
  <c r="EM49" i="15"/>
  <c r="EL49" i="15"/>
  <c r="EK49" i="15"/>
  <c r="EJ49" i="15"/>
  <c r="EI49" i="15"/>
  <c r="EH49" i="15"/>
  <c r="EG49" i="15"/>
  <c r="EF49" i="15"/>
  <c r="EE49" i="15"/>
  <c r="ED49" i="15"/>
  <c r="EC49" i="15"/>
  <c r="EB49" i="15"/>
  <c r="EA49" i="15"/>
  <c r="DZ49" i="15"/>
  <c r="DY49" i="15"/>
  <c r="DX49" i="15"/>
  <c r="DW49" i="15"/>
  <c r="DV49" i="15"/>
  <c r="DU49" i="15"/>
  <c r="DT49" i="15"/>
  <c r="DS49" i="15"/>
  <c r="DR49" i="15"/>
  <c r="DQ49" i="15"/>
  <c r="DP49" i="15"/>
  <c r="DO49" i="15"/>
  <c r="DN49" i="15"/>
  <c r="DM49" i="15"/>
  <c r="DL49" i="15"/>
  <c r="DK49" i="15"/>
  <c r="DJ49" i="15"/>
  <c r="DI49" i="15"/>
  <c r="DH49" i="15"/>
  <c r="DG49" i="15"/>
  <c r="DF49" i="15"/>
  <c r="DE49" i="15"/>
  <c r="DD49" i="15"/>
  <c r="DC49" i="15"/>
  <c r="DB49" i="15"/>
  <c r="DA49" i="15"/>
  <c r="CZ49" i="15"/>
  <c r="CY49" i="15"/>
  <c r="CX49" i="15"/>
  <c r="CW49" i="15"/>
  <c r="CV49" i="15"/>
  <c r="CU49" i="15"/>
  <c r="CT49" i="15"/>
  <c r="CS49" i="15"/>
  <c r="CR49" i="15"/>
  <c r="CQ49" i="15"/>
  <c r="CP49" i="15"/>
  <c r="CO49" i="15"/>
  <c r="CN49" i="15"/>
  <c r="CM49" i="15"/>
  <c r="CL49" i="15"/>
  <c r="CK49" i="15"/>
  <c r="CJ49" i="15"/>
  <c r="CI49" i="15"/>
  <c r="CH49" i="15"/>
  <c r="CG49" i="15"/>
  <c r="CF49" i="15"/>
  <c r="CE49" i="15"/>
  <c r="CD49" i="15"/>
  <c r="CC49" i="15"/>
  <c r="CB49" i="15"/>
  <c r="CA49" i="15"/>
  <c r="BZ49" i="15"/>
  <c r="BY49" i="15"/>
  <c r="BX49" i="15"/>
  <c r="BW49" i="15"/>
  <c r="BV49" i="15"/>
  <c r="BU49" i="15"/>
  <c r="BT49" i="15"/>
  <c r="BS49" i="15"/>
  <c r="BR49" i="15"/>
  <c r="BQ49" i="15"/>
  <c r="BP49" i="15"/>
  <c r="BO49" i="15"/>
  <c r="BN49" i="15"/>
  <c r="BM49" i="15"/>
  <c r="BL49" i="15"/>
  <c r="BK49" i="15"/>
  <c r="BJ49" i="15"/>
  <c r="BI49" i="15"/>
  <c r="BH49" i="15"/>
  <c r="BG49" i="15"/>
  <c r="BF49" i="15"/>
  <c r="BE49" i="15"/>
  <c r="BD49" i="15"/>
  <c r="BC49" i="15"/>
  <c r="BB49" i="15"/>
  <c r="BA49" i="15"/>
  <c r="AZ49" i="15"/>
  <c r="AY49" i="15"/>
  <c r="AX49" i="15"/>
  <c r="AW49" i="15"/>
  <c r="AV49" i="15"/>
  <c r="AU49" i="15"/>
  <c r="AT49" i="15"/>
  <c r="AS49" i="15"/>
  <c r="AR49" i="15"/>
  <c r="AQ49" i="15"/>
  <c r="AP49" i="15"/>
  <c r="AO49" i="15"/>
  <c r="AN49" i="15"/>
  <c r="AM49" i="15"/>
  <c r="AL49" i="15"/>
  <c r="AK49" i="15"/>
  <c r="AJ49" i="15"/>
  <c r="AI49" i="15"/>
  <c r="AH49" i="15"/>
  <c r="AG49" i="15"/>
  <c r="AF49" i="15"/>
  <c r="AE49" i="15"/>
  <c r="AD49" i="15"/>
  <c r="AC49" i="15"/>
  <c r="AB49" i="15"/>
  <c r="AA49" i="15"/>
  <c r="Z49" i="15"/>
  <c r="Y49" i="15"/>
  <c r="X49" i="15"/>
  <c r="W49" i="15"/>
  <c r="V49" i="15"/>
  <c r="U49" i="15"/>
  <c r="T49" i="15"/>
  <c r="S49" i="15"/>
  <c r="R49" i="15"/>
  <c r="Q49" i="15"/>
  <c r="P49" i="15"/>
  <c r="O49" i="15"/>
  <c r="N49" i="15"/>
  <c r="M49" i="15"/>
  <c r="L49" i="15"/>
  <c r="K49" i="15"/>
  <c r="J49" i="15"/>
  <c r="I49" i="15"/>
  <c r="H49" i="15"/>
  <c r="G49" i="15"/>
  <c r="F49" i="15"/>
  <c r="E49" i="15"/>
  <c r="D49" i="15"/>
  <c r="C49" i="15"/>
  <c r="B49" i="15"/>
  <c r="FK48" i="15"/>
  <c r="FJ48" i="15"/>
  <c r="FI48" i="15"/>
  <c r="FH48" i="15"/>
  <c r="FG48" i="15"/>
  <c r="FF48" i="15"/>
  <c r="FE48" i="15"/>
  <c r="FD48" i="15"/>
  <c r="FC48" i="15"/>
  <c r="FB48" i="15"/>
  <c r="FA48" i="15"/>
  <c r="EZ48" i="15"/>
  <c r="EY48" i="15"/>
  <c r="EX48" i="15"/>
  <c r="EW48" i="15"/>
  <c r="EV48" i="15"/>
  <c r="EU48" i="15"/>
  <c r="ET48" i="15"/>
  <c r="ES48" i="15"/>
  <c r="ER48" i="15"/>
  <c r="EQ48" i="15"/>
  <c r="EP48" i="15"/>
  <c r="EO48" i="15"/>
  <c r="EN48" i="15"/>
  <c r="EM48" i="15"/>
  <c r="EL48" i="15"/>
  <c r="EK48" i="15"/>
  <c r="EJ48" i="15"/>
  <c r="EI48" i="15"/>
  <c r="EH48" i="15"/>
  <c r="EG48" i="15"/>
  <c r="EF48" i="15"/>
  <c r="EE48" i="15"/>
  <c r="ED48" i="15"/>
  <c r="EC48" i="15"/>
  <c r="EB48" i="15"/>
  <c r="EA48" i="15"/>
  <c r="DZ48" i="15"/>
  <c r="DY48" i="15"/>
  <c r="DX48" i="15"/>
  <c r="DW48" i="15"/>
  <c r="DV48" i="15"/>
  <c r="DU48" i="15"/>
  <c r="DT48" i="15"/>
  <c r="DS48" i="15"/>
  <c r="DR48" i="15"/>
  <c r="DQ48" i="15"/>
  <c r="DP48" i="15"/>
  <c r="DO48" i="15"/>
  <c r="DN48" i="15"/>
  <c r="DM48" i="15"/>
  <c r="DL48" i="15"/>
  <c r="DK48" i="15"/>
  <c r="DJ48" i="15"/>
  <c r="DI48" i="15"/>
  <c r="DH48" i="15"/>
  <c r="DG48" i="15"/>
  <c r="DF48" i="15"/>
  <c r="DE48" i="15"/>
  <c r="DD48" i="15"/>
  <c r="DC48" i="15"/>
  <c r="DB48" i="15"/>
  <c r="DA48" i="15"/>
  <c r="CZ48" i="15"/>
  <c r="CY48" i="15"/>
  <c r="CX48" i="15"/>
  <c r="CW48" i="15"/>
  <c r="CV48" i="15"/>
  <c r="CU48" i="15"/>
  <c r="CT48" i="15"/>
  <c r="CS48" i="15"/>
  <c r="CR48" i="15"/>
  <c r="CQ48" i="15"/>
  <c r="CP48" i="15"/>
  <c r="CO48" i="15"/>
  <c r="CN48" i="15"/>
  <c r="CM48" i="15"/>
  <c r="CL48" i="15"/>
  <c r="CK48" i="15"/>
  <c r="CJ48" i="15"/>
  <c r="CI48" i="15"/>
  <c r="CH48" i="15"/>
  <c r="CG48" i="15"/>
  <c r="CF48" i="15"/>
  <c r="CE48" i="15"/>
  <c r="CD48" i="15"/>
  <c r="CC48" i="15"/>
  <c r="CB48" i="15"/>
  <c r="CA48" i="15"/>
  <c r="BZ48" i="15"/>
  <c r="BY48" i="15"/>
  <c r="BX48" i="15"/>
  <c r="BW48" i="15"/>
  <c r="BV48" i="15"/>
  <c r="BU48" i="15"/>
  <c r="BT48" i="15"/>
  <c r="BS48" i="15"/>
  <c r="BR48" i="15"/>
  <c r="BQ48" i="15"/>
  <c r="BP48" i="15"/>
  <c r="BO48" i="15"/>
  <c r="BN48" i="15"/>
  <c r="BM48" i="15"/>
  <c r="BL48" i="15"/>
  <c r="BK48" i="15"/>
  <c r="BJ48" i="15"/>
  <c r="BI48" i="15"/>
  <c r="BH48" i="15"/>
  <c r="BG48" i="15"/>
  <c r="BF48" i="15"/>
  <c r="BE48" i="15"/>
  <c r="BD48" i="15"/>
  <c r="BC48" i="15"/>
  <c r="BB48" i="15"/>
  <c r="BA48" i="15"/>
  <c r="AZ48" i="15"/>
  <c r="AY48" i="15"/>
  <c r="AX48" i="15"/>
  <c r="AW48" i="15"/>
  <c r="AV48" i="15"/>
  <c r="AU48" i="15"/>
  <c r="AT48" i="15"/>
  <c r="AS48" i="15"/>
  <c r="AR48" i="15"/>
  <c r="AQ48" i="15"/>
  <c r="AP48" i="15"/>
  <c r="AO48" i="15"/>
  <c r="AN48" i="15"/>
  <c r="AM48" i="15"/>
  <c r="AL48" i="15"/>
  <c r="AK48" i="15"/>
  <c r="AJ48" i="15"/>
  <c r="AI48" i="15"/>
  <c r="AH48" i="15"/>
  <c r="AG48" i="15"/>
  <c r="AF48" i="15"/>
  <c r="AE48" i="15"/>
  <c r="AD48" i="15"/>
  <c r="AC48" i="15"/>
  <c r="AB48" i="15"/>
  <c r="AA48" i="15"/>
  <c r="Z48" i="15"/>
  <c r="Y48" i="15"/>
  <c r="X48" i="15"/>
  <c r="W48" i="15"/>
  <c r="V48" i="15"/>
  <c r="U48" i="15"/>
  <c r="T48" i="15"/>
  <c r="S48" i="15"/>
  <c r="R48" i="15"/>
  <c r="Q48" i="15"/>
  <c r="P48" i="15"/>
  <c r="O48" i="15"/>
  <c r="N48" i="15"/>
  <c r="M48" i="15"/>
  <c r="L48" i="15"/>
  <c r="K48" i="15"/>
  <c r="J48" i="15"/>
  <c r="I48" i="15"/>
  <c r="H48" i="15"/>
  <c r="G48" i="15"/>
  <c r="F48" i="15"/>
  <c r="E48" i="15"/>
  <c r="D48" i="15"/>
  <c r="C48" i="15"/>
  <c r="B48" i="15"/>
  <c r="FK47" i="15"/>
  <c r="FJ47" i="15"/>
  <c r="FI47" i="15"/>
  <c r="FH47" i="15"/>
  <c r="FG47" i="15"/>
  <c r="FF47" i="15"/>
  <c r="FE47" i="15"/>
  <c r="FD47" i="15"/>
  <c r="FC47" i="15"/>
  <c r="FB47" i="15"/>
  <c r="FA47" i="15"/>
  <c r="EZ47" i="15"/>
  <c r="EY47" i="15"/>
  <c r="EX47" i="15"/>
  <c r="EW47" i="15"/>
  <c r="EV47" i="15"/>
  <c r="EU47" i="15"/>
  <c r="ET47" i="15"/>
  <c r="ES47" i="15"/>
  <c r="ER47" i="15"/>
  <c r="EQ47" i="15"/>
  <c r="EP47" i="15"/>
  <c r="EO47" i="15"/>
  <c r="EN47" i="15"/>
  <c r="EM47" i="15"/>
  <c r="EL47" i="15"/>
  <c r="EK47" i="15"/>
  <c r="EJ47" i="15"/>
  <c r="EI47" i="15"/>
  <c r="EH47" i="15"/>
  <c r="EG47" i="15"/>
  <c r="EF47" i="15"/>
  <c r="EE47" i="15"/>
  <c r="ED47" i="15"/>
  <c r="EC47" i="15"/>
  <c r="EB47" i="15"/>
  <c r="EA47" i="15"/>
  <c r="DZ47" i="15"/>
  <c r="DY47" i="15"/>
  <c r="DX47" i="15"/>
  <c r="DW47" i="15"/>
  <c r="DV47" i="15"/>
  <c r="DU47" i="15"/>
  <c r="DT47" i="15"/>
  <c r="DS47" i="15"/>
  <c r="DR47" i="15"/>
  <c r="DQ47" i="15"/>
  <c r="DP47" i="15"/>
  <c r="DO47" i="15"/>
  <c r="DN47" i="15"/>
  <c r="DM47" i="15"/>
  <c r="DL47" i="15"/>
  <c r="DK47" i="15"/>
  <c r="DJ47" i="15"/>
  <c r="DI47" i="15"/>
  <c r="DH47" i="15"/>
  <c r="DG47" i="15"/>
  <c r="DF47" i="15"/>
  <c r="DE47" i="15"/>
  <c r="DD47" i="15"/>
  <c r="DC47" i="15"/>
  <c r="DB47" i="15"/>
  <c r="DA47" i="15"/>
  <c r="CZ47" i="15"/>
  <c r="CY47" i="15"/>
  <c r="CX47" i="15"/>
  <c r="CW47" i="15"/>
  <c r="CV47" i="15"/>
  <c r="CU47" i="15"/>
  <c r="CT47" i="15"/>
  <c r="CS47" i="15"/>
  <c r="CR47" i="15"/>
  <c r="CQ47" i="15"/>
  <c r="CP47" i="15"/>
  <c r="CO47" i="15"/>
  <c r="CN47" i="15"/>
  <c r="CM47" i="15"/>
  <c r="CL47" i="15"/>
  <c r="CK47" i="15"/>
  <c r="CJ47" i="15"/>
  <c r="CI47" i="15"/>
  <c r="CH47" i="15"/>
  <c r="CG47" i="15"/>
  <c r="CF47" i="15"/>
  <c r="CE47" i="15"/>
  <c r="CD47" i="15"/>
  <c r="CC47" i="15"/>
  <c r="CB47" i="15"/>
  <c r="CA47" i="15"/>
  <c r="BZ47" i="15"/>
  <c r="BY47" i="15"/>
  <c r="BX47" i="15"/>
  <c r="BW47" i="15"/>
  <c r="BV47" i="15"/>
  <c r="BU47" i="15"/>
  <c r="BT47" i="15"/>
  <c r="BS47" i="15"/>
  <c r="BR47" i="15"/>
  <c r="BQ47" i="15"/>
  <c r="BP47" i="15"/>
  <c r="BO47" i="15"/>
  <c r="BN47" i="15"/>
  <c r="BM47" i="15"/>
  <c r="BL47" i="15"/>
  <c r="BK47" i="15"/>
  <c r="BJ47" i="15"/>
  <c r="BI47" i="15"/>
  <c r="BH47" i="15"/>
  <c r="BG47" i="15"/>
  <c r="BF47" i="15"/>
  <c r="BE47" i="15"/>
  <c r="BD47" i="15"/>
  <c r="BC47" i="15"/>
  <c r="BB47" i="15"/>
  <c r="BA47" i="15"/>
  <c r="AZ47" i="15"/>
  <c r="AY47" i="15"/>
  <c r="AX47" i="15"/>
  <c r="AW47" i="15"/>
  <c r="AV47" i="15"/>
  <c r="AU47" i="15"/>
  <c r="AT47" i="15"/>
  <c r="AS47" i="15"/>
  <c r="AR47" i="15"/>
  <c r="AQ47" i="15"/>
  <c r="AP47" i="15"/>
  <c r="AO47" i="15"/>
  <c r="AN47" i="15"/>
  <c r="AM47" i="15"/>
  <c r="AL47" i="15"/>
  <c r="AK47" i="15"/>
  <c r="AJ47" i="15"/>
  <c r="AI47" i="15"/>
  <c r="AH47" i="15"/>
  <c r="AG47" i="15"/>
  <c r="AF47" i="15"/>
  <c r="AE47" i="15"/>
  <c r="AD47" i="15"/>
  <c r="AC47" i="15"/>
  <c r="AB47" i="15"/>
  <c r="AA47" i="15"/>
  <c r="Z47" i="15"/>
  <c r="Y47" i="15"/>
  <c r="X47" i="15"/>
  <c r="W47" i="15"/>
  <c r="V47" i="15"/>
  <c r="U47" i="15"/>
  <c r="T47" i="15"/>
  <c r="S47" i="15"/>
  <c r="R47" i="15"/>
  <c r="Q47" i="15"/>
  <c r="P47" i="15"/>
  <c r="O47" i="15"/>
  <c r="N47" i="15"/>
  <c r="M47" i="15"/>
  <c r="L47" i="15"/>
  <c r="K47" i="15"/>
  <c r="J47" i="15"/>
  <c r="I47" i="15"/>
  <c r="H47" i="15"/>
  <c r="G47" i="15"/>
  <c r="F47" i="15"/>
  <c r="E47" i="15"/>
  <c r="D47" i="15"/>
  <c r="C47" i="15"/>
  <c r="B47" i="15"/>
  <c r="FK46" i="15"/>
  <c r="FJ46" i="15"/>
  <c r="FI46" i="15"/>
  <c r="FH46" i="15"/>
  <c r="FG46" i="15"/>
  <c r="FF46" i="15"/>
  <c r="FE46" i="15"/>
  <c r="FD46" i="15"/>
  <c r="FC46" i="15"/>
  <c r="FB46" i="15"/>
  <c r="FA46" i="15"/>
  <c r="EZ46" i="15"/>
  <c r="EY46" i="15"/>
  <c r="EX46" i="15"/>
  <c r="EW46" i="15"/>
  <c r="EV46" i="15"/>
  <c r="EU46" i="15"/>
  <c r="ET46" i="15"/>
  <c r="ES46" i="15"/>
  <c r="ER46" i="15"/>
  <c r="EQ46" i="15"/>
  <c r="EP46" i="15"/>
  <c r="EO46" i="15"/>
  <c r="EN46" i="15"/>
  <c r="EM46" i="15"/>
  <c r="EL46" i="15"/>
  <c r="EK46" i="15"/>
  <c r="EJ46" i="15"/>
  <c r="EI46" i="15"/>
  <c r="EH46" i="15"/>
  <c r="EG46" i="15"/>
  <c r="EF46" i="15"/>
  <c r="EE46" i="15"/>
  <c r="ED46" i="15"/>
  <c r="EC46" i="15"/>
  <c r="EB46" i="15"/>
  <c r="EA46" i="15"/>
  <c r="DZ46" i="15"/>
  <c r="DY46" i="15"/>
  <c r="DX46" i="15"/>
  <c r="DW46" i="15"/>
  <c r="DV46" i="15"/>
  <c r="DU46" i="15"/>
  <c r="DT46" i="15"/>
  <c r="DS46" i="15"/>
  <c r="DR46" i="15"/>
  <c r="DQ46" i="15"/>
  <c r="DP46" i="15"/>
  <c r="DO46" i="15"/>
  <c r="DN46" i="15"/>
  <c r="DM46" i="15"/>
  <c r="DL46" i="15"/>
  <c r="DK46" i="15"/>
  <c r="DJ46" i="15"/>
  <c r="DI46" i="15"/>
  <c r="DH46" i="15"/>
  <c r="DG46" i="15"/>
  <c r="DF46" i="15"/>
  <c r="DE46" i="15"/>
  <c r="DD46" i="15"/>
  <c r="DC46" i="15"/>
  <c r="DB46" i="15"/>
  <c r="DA46" i="15"/>
  <c r="CZ46" i="15"/>
  <c r="CY46" i="15"/>
  <c r="CX46" i="15"/>
  <c r="CW46" i="15"/>
  <c r="CV46" i="15"/>
  <c r="CU46" i="15"/>
  <c r="CT46" i="15"/>
  <c r="CS46" i="15"/>
  <c r="CR46" i="15"/>
  <c r="CQ46" i="15"/>
  <c r="CP46" i="15"/>
  <c r="CO46" i="15"/>
  <c r="CN46" i="15"/>
  <c r="CM46" i="15"/>
  <c r="CL46" i="15"/>
  <c r="CK46" i="15"/>
  <c r="CJ46" i="15"/>
  <c r="CI46" i="15"/>
  <c r="CH46" i="15"/>
  <c r="CG46" i="15"/>
  <c r="CF46" i="15"/>
  <c r="CE46" i="15"/>
  <c r="CD46" i="15"/>
  <c r="CC46" i="15"/>
  <c r="CB46" i="15"/>
  <c r="CA46" i="15"/>
  <c r="BZ46" i="15"/>
  <c r="BY46" i="15"/>
  <c r="BX46" i="15"/>
  <c r="BW46" i="15"/>
  <c r="BV46" i="15"/>
  <c r="BU46" i="15"/>
  <c r="BT46" i="15"/>
  <c r="BS46" i="15"/>
  <c r="BR46" i="15"/>
  <c r="BQ46" i="15"/>
  <c r="BP46" i="15"/>
  <c r="BO46" i="15"/>
  <c r="BN46" i="15"/>
  <c r="BM46" i="15"/>
  <c r="BL46" i="15"/>
  <c r="BK46" i="15"/>
  <c r="BJ46" i="15"/>
  <c r="BI46" i="15"/>
  <c r="BH46" i="15"/>
  <c r="BG46" i="15"/>
  <c r="BF46" i="15"/>
  <c r="BE46" i="15"/>
  <c r="BD46" i="15"/>
  <c r="BC46" i="15"/>
  <c r="BB46" i="15"/>
  <c r="BA46" i="15"/>
  <c r="AZ46" i="15"/>
  <c r="AY46" i="15"/>
  <c r="AX46" i="15"/>
  <c r="AW46" i="15"/>
  <c r="AV46" i="15"/>
  <c r="AU46" i="15"/>
  <c r="AT46" i="15"/>
  <c r="AS46" i="15"/>
  <c r="AR46" i="15"/>
  <c r="AQ46" i="15"/>
  <c r="AP46" i="15"/>
  <c r="AO46" i="15"/>
  <c r="AN46" i="15"/>
  <c r="AM46" i="15"/>
  <c r="AL46" i="15"/>
  <c r="AK46" i="15"/>
  <c r="AJ46" i="15"/>
  <c r="AI46" i="15"/>
  <c r="AH46" i="15"/>
  <c r="AG46" i="15"/>
  <c r="AF46" i="15"/>
  <c r="AE46" i="15"/>
  <c r="AD46" i="15"/>
  <c r="AC46" i="15"/>
  <c r="AB46" i="15"/>
  <c r="AA46" i="15"/>
  <c r="Z46" i="15"/>
  <c r="Y46" i="15"/>
  <c r="X46" i="15"/>
  <c r="W46" i="15"/>
  <c r="V46" i="15"/>
  <c r="U46" i="15"/>
  <c r="T46" i="15"/>
  <c r="S46" i="15"/>
  <c r="R46" i="15"/>
  <c r="Q46" i="15"/>
  <c r="P46" i="15"/>
  <c r="O46" i="15"/>
  <c r="N46" i="15"/>
  <c r="M46" i="15"/>
  <c r="L46" i="15"/>
  <c r="K46" i="15"/>
  <c r="J46" i="15"/>
  <c r="I46" i="15"/>
  <c r="H46" i="15"/>
  <c r="G46" i="15"/>
  <c r="F46" i="15"/>
  <c r="E46" i="15"/>
  <c r="D46" i="15"/>
  <c r="C46" i="15"/>
  <c r="B46" i="15"/>
  <c r="FK45" i="15"/>
  <c r="FJ45" i="15"/>
  <c r="FI45" i="15"/>
  <c r="FH45" i="15"/>
  <c r="FG45" i="15"/>
  <c r="FF45" i="15"/>
  <c r="FE45" i="15"/>
  <c r="FD45" i="15"/>
  <c r="FC45" i="15"/>
  <c r="FB45" i="15"/>
  <c r="FA45" i="15"/>
  <c r="EZ45" i="15"/>
  <c r="EY45" i="15"/>
  <c r="EX45" i="15"/>
  <c r="EW45" i="15"/>
  <c r="EV45" i="15"/>
  <c r="EU45" i="15"/>
  <c r="ET45" i="15"/>
  <c r="ES45" i="15"/>
  <c r="ER45" i="15"/>
  <c r="EQ45" i="15"/>
  <c r="EP45" i="15"/>
  <c r="EO45" i="15"/>
  <c r="EN45" i="15"/>
  <c r="EM45" i="15"/>
  <c r="EL45" i="15"/>
  <c r="EK45" i="15"/>
  <c r="EJ45" i="15"/>
  <c r="EI45" i="15"/>
  <c r="EH45" i="15"/>
  <c r="EG45" i="15"/>
  <c r="EF45" i="15"/>
  <c r="EE45" i="15"/>
  <c r="ED45" i="15"/>
  <c r="EC45" i="15"/>
  <c r="EB45" i="15"/>
  <c r="EA45" i="15"/>
  <c r="DZ45" i="15"/>
  <c r="DY45" i="15"/>
  <c r="DX45" i="15"/>
  <c r="DW45" i="15"/>
  <c r="DV45" i="15"/>
  <c r="DU45" i="15"/>
  <c r="DT45" i="15"/>
  <c r="DS45" i="15"/>
  <c r="DR45" i="15"/>
  <c r="DQ45" i="15"/>
  <c r="DP45" i="15"/>
  <c r="DO45" i="15"/>
  <c r="DN45" i="15"/>
  <c r="DM45" i="15"/>
  <c r="DL45" i="15"/>
  <c r="DK45" i="15"/>
  <c r="DJ45" i="15"/>
  <c r="DI45" i="15"/>
  <c r="DH45" i="15"/>
  <c r="DG45" i="15"/>
  <c r="DF45" i="15"/>
  <c r="DE45" i="15"/>
  <c r="DD45" i="15"/>
  <c r="DC45" i="15"/>
  <c r="DB45" i="15"/>
  <c r="DA45" i="15"/>
  <c r="CZ45" i="15"/>
  <c r="CY45" i="15"/>
  <c r="CX45" i="15"/>
  <c r="CW45" i="15"/>
  <c r="CV45" i="15"/>
  <c r="CU45" i="15"/>
  <c r="CT45" i="15"/>
  <c r="CS45" i="15"/>
  <c r="CR45" i="15"/>
  <c r="CQ45" i="15"/>
  <c r="CP45" i="15"/>
  <c r="CO45" i="15"/>
  <c r="CN45" i="15"/>
  <c r="CM45" i="15"/>
  <c r="CL45" i="15"/>
  <c r="CK45" i="15"/>
  <c r="CJ45" i="15"/>
  <c r="CI45" i="15"/>
  <c r="CH45" i="15"/>
  <c r="CG45" i="15"/>
  <c r="HC45" i="15" s="1"/>
  <c r="CF45" i="15"/>
  <c r="CE45" i="15"/>
  <c r="CD45" i="15"/>
  <c r="CC45" i="15"/>
  <c r="CB45" i="15"/>
  <c r="CA45" i="15"/>
  <c r="BZ45" i="15"/>
  <c r="BY45" i="15"/>
  <c r="BX45" i="15"/>
  <c r="BW45" i="15"/>
  <c r="BV45" i="15"/>
  <c r="BU45" i="15"/>
  <c r="BT45" i="15"/>
  <c r="BS45" i="15"/>
  <c r="BR45" i="15"/>
  <c r="BQ45" i="15"/>
  <c r="BP45" i="15"/>
  <c r="BO45" i="15"/>
  <c r="BN45" i="15"/>
  <c r="BM45" i="15"/>
  <c r="BL45" i="15"/>
  <c r="BK45" i="15"/>
  <c r="BJ45" i="15"/>
  <c r="BI45" i="15"/>
  <c r="BH45" i="15"/>
  <c r="BG45" i="15"/>
  <c r="BF45" i="15"/>
  <c r="BE45" i="15"/>
  <c r="BD45" i="15"/>
  <c r="BC45" i="15"/>
  <c r="BB45" i="15"/>
  <c r="BA45" i="15"/>
  <c r="AZ45" i="15"/>
  <c r="AY45" i="15"/>
  <c r="AX45" i="15"/>
  <c r="AW45" i="15"/>
  <c r="AV45" i="15"/>
  <c r="AU45" i="15"/>
  <c r="AT45" i="15"/>
  <c r="AS45" i="15"/>
  <c r="AR45" i="15"/>
  <c r="AQ45" i="15"/>
  <c r="AP45" i="15"/>
  <c r="AO45" i="15"/>
  <c r="AN45" i="15"/>
  <c r="AM45" i="15"/>
  <c r="AL45" i="15"/>
  <c r="AK45" i="15"/>
  <c r="AJ45" i="15"/>
  <c r="AI45" i="15"/>
  <c r="AH45" i="15"/>
  <c r="AG45" i="15"/>
  <c r="AF45" i="15"/>
  <c r="AE45" i="15"/>
  <c r="AD45" i="15"/>
  <c r="AC45" i="15"/>
  <c r="AB45" i="15"/>
  <c r="AA45" i="15"/>
  <c r="Z45" i="15"/>
  <c r="Y45" i="15"/>
  <c r="X45" i="15"/>
  <c r="W45" i="15"/>
  <c r="V45" i="15"/>
  <c r="U45" i="15"/>
  <c r="T45" i="15"/>
  <c r="S45" i="15"/>
  <c r="R45" i="15"/>
  <c r="Q45" i="15"/>
  <c r="P45" i="15"/>
  <c r="O45" i="15"/>
  <c r="N45" i="15"/>
  <c r="M45" i="15"/>
  <c r="L45" i="15"/>
  <c r="K45" i="15"/>
  <c r="J45" i="15"/>
  <c r="I45" i="15"/>
  <c r="H45" i="15"/>
  <c r="G45" i="15"/>
  <c r="F45" i="15"/>
  <c r="E45" i="15"/>
  <c r="D45" i="15"/>
  <c r="C45" i="15"/>
  <c r="B45" i="15"/>
  <c r="FK44" i="15"/>
  <c r="FJ44" i="15"/>
  <c r="FI44" i="15"/>
  <c r="FH44" i="15"/>
  <c r="FG44" i="15"/>
  <c r="FF44" i="15"/>
  <c r="FE44" i="15"/>
  <c r="FD44" i="15"/>
  <c r="FC44" i="15"/>
  <c r="FB44" i="15"/>
  <c r="FA44" i="15"/>
  <c r="EZ44" i="15"/>
  <c r="EY44" i="15"/>
  <c r="EX44" i="15"/>
  <c r="EW44" i="15"/>
  <c r="EV44" i="15"/>
  <c r="EU44" i="15"/>
  <c r="ET44" i="15"/>
  <c r="ES44" i="15"/>
  <c r="ER44" i="15"/>
  <c r="EQ44" i="15"/>
  <c r="EP44" i="15"/>
  <c r="EO44" i="15"/>
  <c r="EN44" i="15"/>
  <c r="EM44" i="15"/>
  <c r="EL44" i="15"/>
  <c r="EK44" i="15"/>
  <c r="EJ44" i="15"/>
  <c r="EI44" i="15"/>
  <c r="EH44" i="15"/>
  <c r="EG44" i="15"/>
  <c r="EF44" i="15"/>
  <c r="EE44" i="15"/>
  <c r="ED44" i="15"/>
  <c r="EC44" i="15"/>
  <c r="EB44" i="15"/>
  <c r="EA44" i="15"/>
  <c r="DZ44" i="15"/>
  <c r="DY44" i="15"/>
  <c r="DX44" i="15"/>
  <c r="DW44" i="15"/>
  <c r="DV44" i="15"/>
  <c r="DU44" i="15"/>
  <c r="DT44" i="15"/>
  <c r="DS44" i="15"/>
  <c r="DR44" i="15"/>
  <c r="DQ44" i="15"/>
  <c r="DP44" i="15"/>
  <c r="DO44" i="15"/>
  <c r="DN44" i="15"/>
  <c r="DM44" i="15"/>
  <c r="DL44" i="15"/>
  <c r="DK44" i="15"/>
  <c r="DJ44" i="15"/>
  <c r="DI44" i="15"/>
  <c r="DH44" i="15"/>
  <c r="DG44" i="15"/>
  <c r="DF44" i="15"/>
  <c r="DE44" i="15"/>
  <c r="DD44" i="15"/>
  <c r="DC44" i="15"/>
  <c r="DB44" i="15"/>
  <c r="DA44" i="15"/>
  <c r="CZ44" i="15"/>
  <c r="CY44" i="15"/>
  <c r="CX44" i="15"/>
  <c r="CW44" i="15"/>
  <c r="CV44" i="15"/>
  <c r="CU44" i="15"/>
  <c r="CT44" i="15"/>
  <c r="CS44" i="15"/>
  <c r="CR44" i="15"/>
  <c r="CQ44" i="15"/>
  <c r="CP44" i="15"/>
  <c r="CO44" i="15"/>
  <c r="CN44" i="15"/>
  <c r="CM44" i="15"/>
  <c r="CL44" i="15"/>
  <c r="CK44" i="15"/>
  <c r="CJ44" i="15"/>
  <c r="CI44" i="15"/>
  <c r="CH44" i="15"/>
  <c r="CG44" i="15"/>
  <c r="CF44" i="15"/>
  <c r="CE44" i="15"/>
  <c r="CD44" i="15"/>
  <c r="CC44" i="15"/>
  <c r="CB44" i="15"/>
  <c r="CA44" i="15"/>
  <c r="BZ44" i="15"/>
  <c r="BY44" i="15"/>
  <c r="BX44" i="15"/>
  <c r="BW44" i="15"/>
  <c r="BV44" i="15"/>
  <c r="BU44" i="15"/>
  <c r="BT44" i="15"/>
  <c r="BS44" i="15"/>
  <c r="BR44" i="15"/>
  <c r="BQ44" i="15"/>
  <c r="BP44" i="15"/>
  <c r="BO44" i="15"/>
  <c r="BN44" i="15"/>
  <c r="BM44" i="15"/>
  <c r="BL44" i="15"/>
  <c r="BK44" i="15"/>
  <c r="BJ44" i="15"/>
  <c r="BI44" i="15"/>
  <c r="BH44" i="15"/>
  <c r="BG44" i="15"/>
  <c r="BF44" i="15"/>
  <c r="BE44" i="15"/>
  <c r="BD44" i="15"/>
  <c r="BC44" i="15"/>
  <c r="BB44" i="15"/>
  <c r="BA44" i="15"/>
  <c r="AZ44" i="15"/>
  <c r="AY44" i="15"/>
  <c r="AX44" i="15"/>
  <c r="AW44" i="15"/>
  <c r="AV44" i="15"/>
  <c r="AU44" i="15"/>
  <c r="AT44" i="15"/>
  <c r="AS44" i="15"/>
  <c r="AR44" i="15"/>
  <c r="AQ44" i="15"/>
  <c r="AP44" i="15"/>
  <c r="AO44" i="15"/>
  <c r="AN44" i="15"/>
  <c r="AM44" i="15"/>
  <c r="AL44" i="15"/>
  <c r="AK44" i="15"/>
  <c r="AJ44" i="15"/>
  <c r="AI44" i="15"/>
  <c r="AH44" i="15"/>
  <c r="AG44" i="15"/>
  <c r="AF44" i="15"/>
  <c r="AE44" i="15"/>
  <c r="AD44" i="15"/>
  <c r="AC44" i="15"/>
  <c r="AB44" i="15"/>
  <c r="AA44" i="15"/>
  <c r="Z44" i="15"/>
  <c r="Y44" i="15"/>
  <c r="X44" i="15"/>
  <c r="W44" i="15"/>
  <c r="V44" i="15"/>
  <c r="U44" i="15"/>
  <c r="T44" i="15"/>
  <c r="S44" i="15"/>
  <c r="R44" i="15"/>
  <c r="Q44" i="15"/>
  <c r="P44" i="15"/>
  <c r="O44" i="15"/>
  <c r="N44" i="15"/>
  <c r="M44" i="15"/>
  <c r="L44" i="15"/>
  <c r="K44" i="15"/>
  <c r="J44" i="15"/>
  <c r="I44" i="15"/>
  <c r="H44" i="15"/>
  <c r="G44" i="15"/>
  <c r="F44" i="15"/>
  <c r="E44" i="15"/>
  <c r="D44" i="15"/>
  <c r="C44" i="15"/>
  <c r="B44" i="15"/>
  <c r="FK43" i="15"/>
  <c r="FJ43" i="15"/>
  <c r="FI43" i="15"/>
  <c r="FH43" i="15"/>
  <c r="FG43" i="15"/>
  <c r="FF43" i="15"/>
  <c r="FE43" i="15"/>
  <c r="FD43" i="15"/>
  <c r="FC43" i="15"/>
  <c r="FB43" i="15"/>
  <c r="FA43" i="15"/>
  <c r="EZ43" i="15"/>
  <c r="EY43" i="15"/>
  <c r="EX43" i="15"/>
  <c r="EW43" i="15"/>
  <c r="EV43" i="15"/>
  <c r="EU43" i="15"/>
  <c r="ET43" i="15"/>
  <c r="ES43" i="15"/>
  <c r="ER43" i="15"/>
  <c r="EQ43" i="15"/>
  <c r="EP43" i="15"/>
  <c r="EO43" i="15"/>
  <c r="EN43" i="15"/>
  <c r="EM43" i="15"/>
  <c r="EL43" i="15"/>
  <c r="EK43" i="15"/>
  <c r="EJ43" i="15"/>
  <c r="EI43" i="15"/>
  <c r="EH43" i="15"/>
  <c r="EG43" i="15"/>
  <c r="EF43" i="15"/>
  <c r="EE43" i="15"/>
  <c r="ED43" i="15"/>
  <c r="EC43" i="15"/>
  <c r="EB43" i="15"/>
  <c r="EA43" i="15"/>
  <c r="DZ43" i="15"/>
  <c r="DY43" i="15"/>
  <c r="DX43" i="15"/>
  <c r="DW43" i="15"/>
  <c r="DV43" i="15"/>
  <c r="DU43" i="15"/>
  <c r="DT43" i="15"/>
  <c r="DS43" i="15"/>
  <c r="DR43" i="15"/>
  <c r="DQ43" i="15"/>
  <c r="DP43" i="15"/>
  <c r="DO43" i="15"/>
  <c r="DN43" i="15"/>
  <c r="DM43" i="15"/>
  <c r="DL43" i="15"/>
  <c r="DK43" i="15"/>
  <c r="DJ43" i="15"/>
  <c r="DI43" i="15"/>
  <c r="DH43" i="15"/>
  <c r="DG43" i="15"/>
  <c r="DF43" i="15"/>
  <c r="DE43" i="15"/>
  <c r="DD43" i="15"/>
  <c r="DC43" i="15"/>
  <c r="DB43" i="15"/>
  <c r="DA43" i="15"/>
  <c r="CZ43" i="15"/>
  <c r="CY43" i="15"/>
  <c r="CX43" i="15"/>
  <c r="CW43" i="15"/>
  <c r="CV43" i="15"/>
  <c r="CU43" i="15"/>
  <c r="CT43" i="15"/>
  <c r="CS43" i="15"/>
  <c r="CR43" i="15"/>
  <c r="CQ43" i="15"/>
  <c r="CP43" i="15"/>
  <c r="CO43" i="15"/>
  <c r="CN43" i="15"/>
  <c r="CM43" i="15"/>
  <c r="CL43" i="15"/>
  <c r="CK43" i="15"/>
  <c r="CJ43" i="15"/>
  <c r="CI43" i="15"/>
  <c r="CH43" i="15"/>
  <c r="CG43" i="15"/>
  <c r="CF43" i="15"/>
  <c r="CE43" i="15"/>
  <c r="CD43" i="15"/>
  <c r="CC43" i="15"/>
  <c r="CB43" i="15"/>
  <c r="CA43" i="15"/>
  <c r="BZ43" i="15"/>
  <c r="BY43" i="15"/>
  <c r="BX43" i="15"/>
  <c r="BW43" i="15"/>
  <c r="BV43" i="15"/>
  <c r="BU43" i="15"/>
  <c r="BT43" i="15"/>
  <c r="BS43" i="15"/>
  <c r="BR43" i="15"/>
  <c r="BQ43" i="15"/>
  <c r="BP43" i="15"/>
  <c r="BO43" i="15"/>
  <c r="BN43" i="15"/>
  <c r="BM43" i="15"/>
  <c r="BL43" i="15"/>
  <c r="BK43" i="15"/>
  <c r="BJ43" i="15"/>
  <c r="BI43" i="15"/>
  <c r="BH43" i="15"/>
  <c r="BG43" i="15"/>
  <c r="BF43" i="15"/>
  <c r="BE43" i="15"/>
  <c r="BD43" i="15"/>
  <c r="BC43" i="15"/>
  <c r="BB43" i="15"/>
  <c r="BA43" i="15"/>
  <c r="AZ43" i="15"/>
  <c r="AY43" i="15"/>
  <c r="AX43" i="15"/>
  <c r="AW43" i="15"/>
  <c r="AV43" i="15"/>
  <c r="AU43" i="15"/>
  <c r="AT43" i="15"/>
  <c r="AS43" i="15"/>
  <c r="AR43" i="15"/>
  <c r="AQ43" i="15"/>
  <c r="AP43" i="15"/>
  <c r="AO43" i="15"/>
  <c r="AN43" i="15"/>
  <c r="AM43" i="15"/>
  <c r="AL43" i="15"/>
  <c r="AK43" i="15"/>
  <c r="AJ43" i="15"/>
  <c r="AI43" i="15"/>
  <c r="AH43" i="15"/>
  <c r="AG43" i="15"/>
  <c r="AF43" i="15"/>
  <c r="AE43" i="15"/>
  <c r="AD43" i="15"/>
  <c r="AC43" i="15"/>
  <c r="AB43" i="15"/>
  <c r="AA43" i="15"/>
  <c r="Z43" i="15"/>
  <c r="Y43" i="15"/>
  <c r="X43" i="15"/>
  <c r="W43" i="15"/>
  <c r="V43" i="15"/>
  <c r="U43" i="15"/>
  <c r="T43" i="15"/>
  <c r="S43" i="15"/>
  <c r="R43" i="15"/>
  <c r="Q43" i="15"/>
  <c r="P43" i="15"/>
  <c r="O43" i="15"/>
  <c r="N43" i="15"/>
  <c r="M43" i="15"/>
  <c r="L43" i="15"/>
  <c r="K43" i="15"/>
  <c r="J43" i="15"/>
  <c r="I43" i="15"/>
  <c r="H43" i="15"/>
  <c r="G43" i="15"/>
  <c r="F43" i="15"/>
  <c r="E43" i="15"/>
  <c r="D43" i="15"/>
  <c r="C43" i="15"/>
  <c r="B43" i="15"/>
  <c r="FK42" i="15"/>
  <c r="FJ42" i="15"/>
  <c r="FI42" i="15"/>
  <c r="FH42" i="15"/>
  <c r="FG42" i="15"/>
  <c r="FF42" i="15"/>
  <c r="FE42" i="15"/>
  <c r="FD42" i="15"/>
  <c r="FC42" i="15"/>
  <c r="FB42" i="15"/>
  <c r="FA42" i="15"/>
  <c r="EZ42" i="15"/>
  <c r="EY42" i="15"/>
  <c r="EX42" i="15"/>
  <c r="EW42" i="15"/>
  <c r="EV42" i="15"/>
  <c r="EU42" i="15"/>
  <c r="ET42" i="15"/>
  <c r="ES42" i="15"/>
  <c r="ER42" i="15"/>
  <c r="EQ42" i="15"/>
  <c r="EP42" i="15"/>
  <c r="EO42" i="15"/>
  <c r="EN42" i="15"/>
  <c r="EM42" i="15"/>
  <c r="EL42" i="15"/>
  <c r="EK42" i="15"/>
  <c r="EJ42" i="15"/>
  <c r="EI42" i="15"/>
  <c r="EH42" i="15"/>
  <c r="EG42" i="15"/>
  <c r="EF42" i="15"/>
  <c r="EE42" i="15"/>
  <c r="ED42" i="15"/>
  <c r="EC42" i="15"/>
  <c r="EB42" i="15"/>
  <c r="EA42" i="15"/>
  <c r="DZ42" i="15"/>
  <c r="DY42" i="15"/>
  <c r="DX42" i="15"/>
  <c r="DW42" i="15"/>
  <c r="DV42" i="15"/>
  <c r="DU42" i="15"/>
  <c r="DT42" i="15"/>
  <c r="DS42" i="15"/>
  <c r="DR42" i="15"/>
  <c r="DQ42" i="15"/>
  <c r="DP42" i="15"/>
  <c r="DO42" i="15"/>
  <c r="DN42" i="15"/>
  <c r="DM42" i="15"/>
  <c r="DL42" i="15"/>
  <c r="DK42" i="15"/>
  <c r="DJ42" i="15"/>
  <c r="DI42" i="15"/>
  <c r="DH42" i="15"/>
  <c r="DG42" i="15"/>
  <c r="DF42" i="15"/>
  <c r="DE42" i="15"/>
  <c r="DD42" i="15"/>
  <c r="DC42" i="15"/>
  <c r="DB42" i="15"/>
  <c r="DA42" i="15"/>
  <c r="CZ42" i="15"/>
  <c r="CY42" i="15"/>
  <c r="CX42" i="15"/>
  <c r="CW42" i="15"/>
  <c r="CV42" i="15"/>
  <c r="CU42" i="15"/>
  <c r="CT42" i="15"/>
  <c r="CS42" i="15"/>
  <c r="CR42" i="15"/>
  <c r="CQ42" i="15"/>
  <c r="CP42" i="15"/>
  <c r="CO42" i="15"/>
  <c r="CN42" i="15"/>
  <c r="CM42" i="15"/>
  <c r="CL42" i="15"/>
  <c r="CK42" i="15"/>
  <c r="CJ42" i="15"/>
  <c r="CI42" i="15"/>
  <c r="CH42" i="15"/>
  <c r="CG42" i="15"/>
  <c r="CF42" i="15"/>
  <c r="CE42" i="15"/>
  <c r="CD42" i="15"/>
  <c r="CC42" i="15"/>
  <c r="CB42" i="15"/>
  <c r="CA42" i="15"/>
  <c r="BZ42" i="15"/>
  <c r="BY42" i="15"/>
  <c r="BX42" i="15"/>
  <c r="BW42" i="15"/>
  <c r="BV42" i="15"/>
  <c r="BU42" i="15"/>
  <c r="BT42" i="15"/>
  <c r="BS42" i="15"/>
  <c r="BR42" i="15"/>
  <c r="BQ42" i="15"/>
  <c r="BP42" i="15"/>
  <c r="BO42" i="15"/>
  <c r="BN42" i="15"/>
  <c r="BM42" i="15"/>
  <c r="BL42" i="15"/>
  <c r="BK42" i="15"/>
  <c r="BJ42" i="15"/>
  <c r="BI42" i="15"/>
  <c r="BH42" i="15"/>
  <c r="BG42" i="15"/>
  <c r="BF42" i="15"/>
  <c r="BE42" i="15"/>
  <c r="BD42" i="15"/>
  <c r="BC42" i="15"/>
  <c r="BB42" i="15"/>
  <c r="BA42" i="15"/>
  <c r="AZ42" i="15"/>
  <c r="AY42" i="15"/>
  <c r="AX42" i="15"/>
  <c r="AW42" i="15"/>
  <c r="AV42" i="15"/>
  <c r="AU42" i="15"/>
  <c r="AT42" i="15"/>
  <c r="AS42" i="15"/>
  <c r="AR42" i="15"/>
  <c r="AQ42" i="15"/>
  <c r="AP42" i="15"/>
  <c r="AO42" i="15"/>
  <c r="AN42" i="15"/>
  <c r="AM42" i="15"/>
  <c r="AL42" i="15"/>
  <c r="AK42" i="15"/>
  <c r="AJ42" i="15"/>
  <c r="AI42" i="15"/>
  <c r="AH42" i="15"/>
  <c r="AG42" i="15"/>
  <c r="AF42" i="15"/>
  <c r="AE42" i="15"/>
  <c r="AD42" i="15"/>
  <c r="AC42" i="15"/>
  <c r="AB42" i="15"/>
  <c r="AA42" i="15"/>
  <c r="Z42" i="15"/>
  <c r="Y42" i="15"/>
  <c r="X42" i="15"/>
  <c r="W42" i="15"/>
  <c r="V42" i="15"/>
  <c r="U42" i="15"/>
  <c r="T42" i="15"/>
  <c r="S42" i="15"/>
  <c r="R42" i="15"/>
  <c r="Q42" i="15"/>
  <c r="P42" i="15"/>
  <c r="O42" i="15"/>
  <c r="N42" i="15"/>
  <c r="M42" i="15"/>
  <c r="L42" i="15"/>
  <c r="K42" i="15"/>
  <c r="J42" i="15"/>
  <c r="I42" i="15"/>
  <c r="H42" i="15"/>
  <c r="G42" i="15"/>
  <c r="F42" i="15"/>
  <c r="E42" i="15"/>
  <c r="D42" i="15"/>
  <c r="C42" i="15"/>
  <c r="B42" i="15"/>
  <c r="FK41" i="15"/>
  <c r="FJ41" i="15"/>
  <c r="FI41" i="15"/>
  <c r="FH41" i="15"/>
  <c r="FG41" i="15"/>
  <c r="FF41" i="15"/>
  <c r="FE41" i="15"/>
  <c r="FD41" i="15"/>
  <c r="FC41" i="15"/>
  <c r="FB41" i="15"/>
  <c r="FA41" i="15"/>
  <c r="EZ41" i="15"/>
  <c r="EY41" i="15"/>
  <c r="EX41" i="15"/>
  <c r="EW41" i="15"/>
  <c r="EV41" i="15"/>
  <c r="EU41" i="15"/>
  <c r="ET41" i="15"/>
  <c r="ES41" i="15"/>
  <c r="ER41" i="15"/>
  <c r="EQ41" i="15"/>
  <c r="EP41" i="15"/>
  <c r="EO41" i="15"/>
  <c r="EN41" i="15"/>
  <c r="EM41" i="15"/>
  <c r="EL41" i="15"/>
  <c r="EK41" i="15"/>
  <c r="EJ41" i="15"/>
  <c r="EI41" i="15"/>
  <c r="EH41" i="15"/>
  <c r="EG41" i="15"/>
  <c r="EF41" i="15"/>
  <c r="EE41" i="15"/>
  <c r="ED41" i="15"/>
  <c r="EC41" i="15"/>
  <c r="EB41" i="15"/>
  <c r="EA41" i="15"/>
  <c r="DZ41" i="15"/>
  <c r="DY41" i="15"/>
  <c r="DX41" i="15"/>
  <c r="DW41" i="15"/>
  <c r="DV41" i="15"/>
  <c r="DU41" i="15"/>
  <c r="DT41" i="15"/>
  <c r="DS41" i="15"/>
  <c r="DR41" i="15"/>
  <c r="DQ41" i="15"/>
  <c r="DP41" i="15"/>
  <c r="DO41" i="15"/>
  <c r="DN41" i="15"/>
  <c r="DM41" i="15"/>
  <c r="DL41" i="15"/>
  <c r="DK41" i="15"/>
  <c r="DJ41" i="15"/>
  <c r="DI41" i="15"/>
  <c r="DH41" i="15"/>
  <c r="DG41" i="15"/>
  <c r="DF41" i="15"/>
  <c r="DE41" i="15"/>
  <c r="DD41" i="15"/>
  <c r="DC41" i="15"/>
  <c r="DB41" i="15"/>
  <c r="DA41" i="15"/>
  <c r="CZ41" i="15"/>
  <c r="CY41" i="15"/>
  <c r="CX41" i="15"/>
  <c r="CW41" i="15"/>
  <c r="CV41" i="15"/>
  <c r="CU41" i="15"/>
  <c r="CT41" i="15"/>
  <c r="CS41" i="15"/>
  <c r="CR41" i="15"/>
  <c r="CQ41" i="15"/>
  <c r="CP41" i="15"/>
  <c r="CO41" i="15"/>
  <c r="CN41" i="15"/>
  <c r="CM41" i="15"/>
  <c r="CL41" i="15"/>
  <c r="CK41" i="15"/>
  <c r="CJ41" i="15"/>
  <c r="CI41" i="15"/>
  <c r="CH41" i="15"/>
  <c r="CG41" i="15"/>
  <c r="CF41" i="15"/>
  <c r="CE41" i="15"/>
  <c r="CD41" i="15"/>
  <c r="CC41" i="15"/>
  <c r="CB41" i="15"/>
  <c r="CA41" i="15"/>
  <c r="BZ41" i="15"/>
  <c r="BY41" i="15"/>
  <c r="BX41" i="15"/>
  <c r="BW41" i="15"/>
  <c r="BV41" i="15"/>
  <c r="BU41" i="15"/>
  <c r="BT41" i="15"/>
  <c r="BS41" i="15"/>
  <c r="BR41" i="15"/>
  <c r="BQ41" i="15"/>
  <c r="BP41" i="15"/>
  <c r="BO41" i="15"/>
  <c r="BN41" i="15"/>
  <c r="BM41" i="15"/>
  <c r="BL41" i="15"/>
  <c r="BK41" i="15"/>
  <c r="BJ41" i="15"/>
  <c r="BI41" i="15"/>
  <c r="BH41" i="15"/>
  <c r="BG41" i="15"/>
  <c r="BF41" i="15"/>
  <c r="BE41" i="15"/>
  <c r="BD41" i="15"/>
  <c r="BC41" i="15"/>
  <c r="BB41" i="15"/>
  <c r="BA41" i="15"/>
  <c r="AZ41" i="15"/>
  <c r="AY41" i="15"/>
  <c r="AX41" i="15"/>
  <c r="AW41" i="15"/>
  <c r="AV41" i="15"/>
  <c r="AU41" i="15"/>
  <c r="AT41" i="15"/>
  <c r="AS41" i="15"/>
  <c r="AR41" i="15"/>
  <c r="AQ41" i="15"/>
  <c r="AP41" i="15"/>
  <c r="AO41" i="15"/>
  <c r="AN41" i="15"/>
  <c r="AM41" i="15"/>
  <c r="AL41" i="15"/>
  <c r="AK41" i="15"/>
  <c r="AJ41" i="15"/>
  <c r="AI41" i="15"/>
  <c r="AH41" i="15"/>
  <c r="AG41" i="15"/>
  <c r="AF41" i="15"/>
  <c r="AE41" i="15"/>
  <c r="AD41" i="15"/>
  <c r="AC41" i="15"/>
  <c r="AB41" i="15"/>
  <c r="AA41" i="15"/>
  <c r="Z41" i="15"/>
  <c r="Y41" i="15"/>
  <c r="X41" i="15"/>
  <c r="W41" i="15"/>
  <c r="V41" i="15"/>
  <c r="U41" i="15"/>
  <c r="T41" i="15"/>
  <c r="S41" i="15"/>
  <c r="R41" i="15"/>
  <c r="Q41" i="15"/>
  <c r="P41" i="15"/>
  <c r="O41" i="15"/>
  <c r="N41" i="15"/>
  <c r="M41" i="15"/>
  <c r="L41" i="15"/>
  <c r="K41" i="15"/>
  <c r="J41" i="15"/>
  <c r="I41" i="15"/>
  <c r="H41" i="15"/>
  <c r="G41" i="15"/>
  <c r="F41" i="15"/>
  <c r="E41" i="15"/>
  <c r="D41" i="15"/>
  <c r="C41" i="15"/>
  <c r="B41" i="15"/>
  <c r="FK40" i="15"/>
  <c r="FJ40" i="15"/>
  <c r="FI40" i="15"/>
  <c r="FH40" i="15"/>
  <c r="FG40" i="15"/>
  <c r="FF40" i="15"/>
  <c r="FE40" i="15"/>
  <c r="FD40" i="15"/>
  <c r="FC40" i="15"/>
  <c r="FB40" i="15"/>
  <c r="FA40" i="15"/>
  <c r="EZ40" i="15"/>
  <c r="EY40" i="15"/>
  <c r="EX40" i="15"/>
  <c r="EW40" i="15"/>
  <c r="EV40" i="15"/>
  <c r="EU40" i="15"/>
  <c r="ET40" i="15"/>
  <c r="ET50" i="15" s="1"/>
  <c r="ES40" i="15"/>
  <c r="ER40" i="15"/>
  <c r="ER50" i="15" s="1"/>
  <c r="EQ40" i="15"/>
  <c r="EP40" i="15"/>
  <c r="EO40" i="15"/>
  <c r="EN40" i="15"/>
  <c r="EN50" i="15" s="1"/>
  <c r="EM40" i="15"/>
  <c r="EL40" i="15"/>
  <c r="EL50" i="15" s="1"/>
  <c r="EK40" i="15"/>
  <c r="EK50" i="15" s="1"/>
  <c r="EJ40" i="15"/>
  <c r="EI40" i="15"/>
  <c r="EI50" i="15" s="1"/>
  <c r="EH40" i="15"/>
  <c r="EH50" i="15" s="1"/>
  <c r="EG40" i="15"/>
  <c r="EG50" i="15" s="1"/>
  <c r="EF40" i="15"/>
  <c r="EE40" i="15"/>
  <c r="EE50" i="15" s="1"/>
  <c r="ED40" i="15"/>
  <c r="ED50" i="15" s="1"/>
  <c r="EC40" i="15"/>
  <c r="EC50" i="15" s="1"/>
  <c r="EB40" i="15"/>
  <c r="EA40" i="15"/>
  <c r="EA50" i="15" s="1"/>
  <c r="DZ40" i="15"/>
  <c r="DZ50" i="15" s="1"/>
  <c r="DY40" i="15"/>
  <c r="DY50" i="15" s="1"/>
  <c r="DX40" i="15"/>
  <c r="DW40" i="15"/>
  <c r="DW50" i="15" s="1"/>
  <c r="DV40" i="15"/>
  <c r="DV50" i="15" s="1"/>
  <c r="DU40" i="15"/>
  <c r="DU50" i="15" s="1"/>
  <c r="DT40" i="15"/>
  <c r="DS40" i="15"/>
  <c r="DS50" i="15" s="1"/>
  <c r="DR40" i="15"/>
  <c r="DR50" i="15" s="1"/>
  <c r="DQ40" i="15"/>
  <c r="DQ50" i="15" s="1"/>
  <c r="DP40" i="15"/>
  <c r="DO40" i="15"/>
  <c r="DO50" i="15" s="1"/>
  <c r="DN40" i="15"/>
  <c r="DN50" i="15" s="1"/>
  <c r="DM40" i="15"/>
  <c r="DM50" i="15" s="1"/>
  <c r="DL40" i="15"/>
  <c r="DK40" i="15"/>
  <c r="DK50" i="15" s="1"/>
  <c r="DJ40" i="15"/>
  <c r="DJ50" i="15" s="1"/>
  <c r="DI40" i="15"/>
  <c r="DI50" i="15" s="1"/>
  <c r="DH40" i="15"/>
  <c r="DG40" i="15"/>
  <c r="DG50" i="15" s="1"/>
  <c r="DF40" i="15"/>
  <c r="DE40" i="15"/>
  <c r="DD40" i="15"/>
  <c r="DC40" i="15"/>
  <c r="DB40" i="15"/>
  <c r="DA40" i="15"/>
  <c r="CZ40" i="15"/>
  <c r="CY40" i="15"/>
  <c r="CX40" i="15"/>
  <c r="CW40" i="15"/>
  <c r="CV40" i="15"/>
  <c r="CU40" i="15"/>
  <c r="CT40" i="15"/>
  <c r="CS40" i="15"/>
  <c r="CR40" i="15"/>
  <c r="CQ40" i="15"/>
  <c r="CP40" i="15"/>
  <c r="CO40" i="15"/>
  <c r="CN40" i="15"/>
  <c r="CN50" i="15" s="1"/>
  <c r="CM40" i="15"/>
  <c r="CL40" i="15"/>
  <c r="CK40" i="15"/>
  <c r="CK50" i="15" s="1"/>
  <c r="CJ40" i="15"/>
  <c r="CJ50" i="15" s="1"/>
  <c r="CI40" i="15"/>
  <c r="CH40" i="15"/>
  <c r="CH50" i="15" s="1"/>
  <c r="CG40" i="15"/>
  <c r="CF40" i="15"/>
  <c r="CF50" i="15" s="1"/>
  <c r="CE40" i="15"/>
  <c r="CD40" i="15"/>
  <c r="CC40" i="15"/>
  <c r="CB40" i="15"/>
  <c r="CA40" i="15"/>
  <c r="BZ40" i="15"/>
  <c r="BY40" i="15"/>
  <c r="BX40" i="15"/>
  <c r="BW40" i="15"/>
  <c r="BV40" i="15"/>
  <c r="BU40" i="15"/>
  <c r="BT40" i="15"/>
  <c r="BS40" i="15"/>
  <c r="BR40" i="15"/>
  <c r="BQ40" i="15"/>
  <c r="BP40" i="15"/>
  <c r="BO40" i="15"/>
  <c r="BN40" i="15"/>
  <c r="BM40" i="15"/>
  <c r="BL40" i="15"/>
  <c r="BK40" i="15"/>
  <c r="BJ40" i="15"/>
  <c r="BI40" i="15"/>
  <c r="BI50" i="15" s="1"/>
  <c r="BH40" i="15"/>
  <c r="BG40" i="15"/>
  <c r="BF40" i="15"/>
  <c r="BE40" i="15"/>
  <c r="BD40" i="15"/>
  <c r="BC40" i="15"/>
  <c r="BB40" i="15"/>
  <c r="BA40" i="15"/>
  <c r="AZ40" i="15"/>
  <c r="AY40" i="15"/>
  <c r="AX40" i="15"/>
  <c r="AW40" i="15"/>
  <c r="AV40" i="15"/>
  <c r="AU40" i="15"/>
  <c r="AT40" i="15"/>
  <c r="AS40" i="15"/>
  <c r="AR40" i="15"/>
  <c r="AQ40" i="15"/>
  <c r="AP40" i="15"/>
  <c r="AO40" i="15"/>
  <c r="AN40" i="15"/>
  <c r="AM40" i="15"/>
  <c r="AL40" i="15"/>
  <c r="AK40" i="15"/>
  <c r="AJ40" i="15"/>
  <c r="AI40" i="15"/>
  <c r="AH40" i="15"/>
  <c r="AG40" i="15"/>
  <c r="AF40" i="15"/>
  <c r="AE40" i="15"/>
  <c r="AD40" i="15"/>
  <c r="AC40" i="15"/>
  <c r="AB40" i="15"/>
  <c r="AA40" i="15"/>
  <c r="Z40" i="15"/>
  <c r="Y40" i="15"/>
  <c r="X40" i="15"/>
  <c r="W40" i="15"/>
  <c r="V40" i="15"/>
  <c r="U40" i="15"/>
  <c r="T40" i="15"/>
  <c r="S40" i="15"/>
  <c r="R40" i="15"/>
  <c r="Q40" i="15"/>
  <c r="P40" i="15"/>
  <c r="O40" i="15"/>
  <c r="N40" i="15"/>
  <c r="M40" i="15"/>
  <c r="L40" i="15"/>
  <c r="K40" i="15"/>
  <c r="J40" i="15"/>
  <c r="I40" i="15"/>
  <c r="H40" i="15"/>
  <c r="H50" i="15" s="1"/>
  <c r="G40" i="15"/>
  <c r="G50" i="15" s="1"/>
  <c r="F40" i="15"/>
  <c r="F50" i="15" s="1"/>
  <c r="E40" i="15"/>
  <c r="D40" i="15"/>
  <c r="D50" i="15" s="1"/>
  <c r="C40" i="15"/>
  <c r="B40" i="15"/>
  <c r="GZ40" i="15" s="1"/>
  <c r="FK38" i="15"/>
  <c r="FJ38" i="15"/>
  <c r="FI38" i="15"/>
  <c r="FH38" i="15"/>
  <c r="FG38" i="15"/>
  <c r="FF38" i="15"/>
  <c r="FE38" i="15"/>
  <c r="FD38" i="15"/>
  <c r="FC38" i="15"/>
  <c r="FB38" i="15"/>
  <c r="FA38" i="15"/>
  <c r="EZ38" i="15"/>
  <c r="EY38" i="15"/>
  <c r="EX38" i="15"/>
  <c r="EW38" i="15"/>
  <c r="EV38" i="15"/>
  <c r="EU38" i="15"/>
  <c r="ET38" i="15"/>
  <c r="ES38" i="15"/>
  <c r="ER38" i="15"/>
  <c r="EQ38" i="15"/>
  <c r="EP38" i="15"/>
  <c r="EO38" i="15"/>
  <c r="EN38" i="15"/>
  <c r="EM38" i="15"/>
  <c r="EL38" i="15"/>
  <c r="EK38" i="15"/>
  <c r="EJ38" i="15"/>
  <c r="EI38" i="15"/>
  <c r="EH38" i="15"/>
  <c r="EG38" i="15"/>
  <c r="EF38" i="15"/>
  <c r="EE38" i="15"/>
  <c r="ED38" i="15"/>
  <c r="EC38" i="15"/>
  <c r="EB38" i="15"/>
  <c r="EA38" i="15"/>
  <c r="DZ38" i="15"/>
  <c r="DY38" i="15"/>
  <c r="DX38" i="15"/>
  <c r="DW38" i="15"/>
  <c r="DV38" i="15"/>
  <c r="DU38" i="15"/>
  <c r="DT38" i="15"/>
  <c r="DS38" i="15"/>
  <c r="DR38" i="15"/>
  <c r="DQ38" i="15"/>
  <c r="DP38" i="15"/>
  <c r="DO38" i="15"/>
  <c r="DN38" i="15"/>
  <c r="DM38" i="15"/>
  <c r="DL38" i="15"/>
  <c r="DK38" i="15"/>
  <c r="DJ38" i="15"/>
  <c r="DI38" i="15"/>
  <c r="DH38" i="15"/>
  <c r="DG38" i="15"/>
  <c r="DF38" i="15"/>
  <c r="DE38" i="15"/>
  <c r="DD38" i="15"/>
  <c r="DC38" i="15"/>
  <c r="DB38" i="15"/>
  <c r="DA38" i="15"/>
  <c r="CZ38" i="15"/>
  <c r="CY38" i="15"/>
  <c r="CX38" i="15"/>
  <c r="CW38" i="15"/>
  <c r="CV38" i="15"/>
  <c r="CU38" i="15"/>
  <c r="CT38" i="15"/>
  <c r="CS38" i="15"/>
  <c r="CR38" i="15"/>
  <c r="CQ38" i="15"/>
  <c r="CP38" i="15"/>
  <c r="CO38" i="15"/>
  <c r="CN38" i="15"/>
  <c r="CM38" i="15"/>
  <c r="CL38" i="15"/>
  <c r="CK38" i="15"/>
  <c r="CJ38" i="15"/>
  <c r="CI38" i="15"/>
  <c r="CH38" i="15"/>
  <c r="CG38" i="15"/>
  <c r="CF38" i="15"/>
  <c r="CE38" i="15"/>
  <c r="CD38" i="15"/>
  <c r="CC38" i="15"/>
  <c r="CB38" i="15"/>
  <c r="CA38" i="15"/>
  <c r="BZ38" i="15"/>
  <c r="BY38" i="15"/>
  <c r="BX38" i="15"/>
  <c r="BW38" i="15"/>
  <c r="BV38" i="15"/>
  <c r="BU38" i="15"/>
  <c r="BT38" i="15"/>
  <c r="BS38" i="15"/>
  <c r="BR38" i="15"/>
  <c r="BQ38" i="15"/>
  <c r="BP38" i="15"/>
  <c r="BO38" i="15"/>
  <c r="BN38" i="15"/>
  <c r="BM38" i="15"/>
  <c r="BL38" i="15"/>
  <c r="BK38" i="15"/>
  <c r="BJ38" i="15"/>
  <c r="BI38" i="15"/>
  <c r="BH38" i="15"/>
  <c r="BG38" i="15"/>
  <c r="BF38" i="15"/>
  <c r="BE38" i="15"/>
  <c r="BD38" i="15"/>
  <c r="BC38" i="15"/>
  <c r="BB38" i="15"/>
  <c r="BA38" i="15"/>
  <c r="AZ38" i="15"/>
  <c r="AY38" i="15"/>
  <c r="AX38" i="15"/>
  <c r="AW38" i="15"/>
  <c r="AV38" i="15"/>
  <c r="AU38" i="15"/>
  <c r="AT38" i="15"/>
  <c r="AS38" i="15"/>
  <c r="AR38" i="15"/>
  <c r="AQ38" i="15"/>
  <c r="AP38" i="15"/>
  <c r="AO38" i="15"/>
  <c r="AN38" i="15"/>
  <c r="AM38" i="15"/>
  <c r="AL38" i="15"/>
  <c r="AK38" i="15"/>
  <c r="AJ38" i="15"/>
  <c r="AI38" i="15"/>
  <c r="AH38" i="15"/>
  <c r="AG38" i="15"/>
  <c r="AF38" i="15"/>
  <c r="AE38" i="15"/>
  <c r="AD38" i="15"/>
  <c r="AC38" i="15"/>
  <c r="AB38" i="15"/>
  <c r="AA38" i="15"/>
  <c r="Z38" i="15"/>
  <c r="Y38" i="15"/>
  <c r="X38" i="15"/>
  <c r="W38" i="15"/>
  <c r="V38" i="15"/>
  <c r="U38" i="15"/>
  <c r="T38" i="15"/>
  <c r="S38" i="15"/>
  <c r="R38" i="15"/>
  <c r="Q38" i="15"/>
  <c r="P38" i="15"/>
  <c r="O38" i="15"/>
  <c r="N38" i="15"/>
  <c r="M38" i="15"/>
  <c r="L38" i="15"/>
  <c r="K38" i="15"/>
  <c r="J38" i="15"/>
  <c r="I38" i="15"/>
  <c r="H38" i="15"/>
  <c r="G38" i="15"/>
  <c r="F38" i="15"/>
  <c r="E38" i="15"/>
  <c r="D38" i="15"/>
  <c r="C38" i="15"/>
  <c r="B38" i="15"/>
  <c r="FK37" i="15"/>
  <c r="FJ37" i="15"/>
  <c r="FI37" i="15"/>
  <c r="FH37" i="15"/>
  <c r="FG37" i="15"/>
  <c r="FF37" i="15"/>
  <c r="FE37" i="15"/>
  <c r="FD37" i="15"/>
  <c r="FC37" i="15"/>
  <c r="FB37" i="15"/>
  <c r="FA37" i="15"/>
  <c r="EZ37" i="15"/>
  <c r="EY37" i="15"/>
  <c r="EX37" i="15"/>
  <c r="EW37" i="15"/>
  <c r="EV37" i="15"/>
  <c r="EU37" i="15"/>
  <c r="ET37" i="15"/>
  <c r="ES37" i="15"/>
  <c r="ER37" i="15"/>
  <c r="EQ37" i="15"/>
  <c r="EP37" i="15"/>
  <c r="EO37" i="15"/>
  <c r="EN37" i="15"/>
  <c r="EM37" i="15"/>
  <c r="EL37" i="15"/>
  <c r="EK37" i="15"/>
  <c r="EJ37" i="15"/>
  <c r="EI37" i="15"/>
  <c r="EH37" i="15"/>
  <c r="EG37" i="15"/>
  <c r="EF37" i="15"/>
  <c r="EE37" i="15"/>
  <c r="ED37" i="15"/>
  <c r="EC37" i="15"/>
  <c r="EB37" i="15"/>
  <c r="EA37" i="15"/>
  <c r="DZ37" i="15"/>
  <c r="DY37" i="15"/>
  <c r="DX37" i="15"/>
  <c r="DW37" i="15"/>
  <c r="DV37" i="15"/>
  <c r="DU37" i="15"/>
  <c r="DT37" i="15"/>
  <c r="DS37" i="15"/>
  <c r="DR37" i="15"/>
  <c r="DQ37" i="15"/>
  <c r="DP37" i="15"/>
  <c r="DO37" i="15"/>
  <c r="DN37" i="15"/>
  <c r="DM37" i="15"/>
  <c r="DL37" i="15"/>
  <c r="DK37" i="15"/>
  <c r="DJ37" i="15"/>
  <c r="DI37" i="15"/>
  <c r="DH37" i="15"/>
  <c r="DG37" i="15"/>
  <c r="DF37" i="15"/>
  <c r="DE37" i="15"/>
  <c r="DD37" i="15"/>
  <c r="DC37" i="15"/>
  <c r="DB37" i="15"/>
  <c r="DA37" i="15"/>
  <c r="CZ37" i="15"/>
  <c r="CY37" i="15"/>
  <c r="CX37" i="15"/>
  <c r="CW37" i="15"/>
  <c r="CV37" i="15"/>
  <c r="CU37" i="15"/>
  <c r="CT37" i="15"/>
  <c r="CS37" i="15"/>
  <c r="CR37" i="15"/>
  <c r="CQ37" i="15"/>
  <c r="CP37" i="15"/>
  <c r="CO37" i="15"/>
  <c r="CN37" i="15"/>
  <c r="CM37" i="15"/>
  <c r="CL37" i="15"/>
  <c r="CK37" i="15"/>
  <c r="CJ37" i="15"/>
  <c r="CI37" i="15"/>
  <c r="CH37" i="15"/>
  <c r="CG37" i="15"/>
  <c r="CF37" i="15"/>
  <c r="CE37" i="15"/>
  <c r="CD37" i="15"/>
  <c r="CC37" i="15"/>
  <c r="CB37" i="15"/>
  <c r="CA37" i="15"/>
  <c r="BZ37" i="15"/>
  <c r="BY37" i="15"/>
  <c r="BX37" i="15"/>
  <c r="BW37" i="15"/>
  <c r="BV37" i="15"/>
  <c r="BU37" i="15"/>
  <c r="BT37" i="15"/>
  <c r="BS37" i="15"/>
  <c r="BR37" i="15"/>
  <c r="BQ37" i="15"/>
  <c r="BP37" i="15"/>
  <c r="BO37" i="15"/>
  <c r="BN37" i="15"/>
  <c r="BM37" i="15"/>
  <c r="BL37" i="15"/>
  <c r="BK37" i="15"/>
  <c r="BJ37" i="15"/>
  <c r="BI37" i="15"/>
  <c r="BH37" i="15"/>
  <c r="BG37" i="15"/>
  <c r="BF37" i="15"/>
  <c r="BE37" i="15"/>
  <c r="BD37" i="15"/>
  <c r="BC37" i="15"/>
  <c r="BB37" i="15"/>
  <c r="BA37" i="15"/>
  <c r="AZ37" i="15"/>
  <c r="AY37" i="15"/>
  <c r="AX37" i="15"/>
  <c r="AW37" i="15"/>
  <c r="AV37" i="15"/>
  <c r="AU37" i="15"/>
  <c r="AT37" i="15"/>
  <c r="AS37" i="15"/>
  <c r="AR37" i="15"/>
  <c r="AQ37" i="15"/>
  <c r="AP37" i="15"/>
  <c r="AO37" i="15"/>
  <c r="AN37" i="15"/>
  <c r="AM37" i="15"/>
  <c r="AL37" i="15"/>
  <c r="AK37" i="15"/>
  <c r="AJ37" i="15"/>
  <c r="AI37" i="15"/>
  <c r="AH37" i="15"/>
  <c r="AG37" i="15"/>
  <c r="AF37" i="15"/>
  <c r="AE37" i="15"/>
  <c r="AD37" i="15"/>
  <c r="AC37" i="15"/>
  <c r="AB37" i="15"/>
  <c r="AA37" i="15"/>
  <c r="Z37" i="15"/>
  <c r="Y37" i="15"/>
  <c r="X37" i="15"/>
  <c r="W37" i="15"/>
  <c r="V37" i="15"/>
  <c r="U37" i="15"/>
  <c r="T37" i="15"/>
  <c r="S37" i="15"/>
  <c r="R37" i="15"/>
  <c r="Q37" i="15"/>
  <c r="P37" i="15"/>
  <c r="O37" i="15"/>
  <c r="N37" i="15"/>
  <c r="M37" i="15"/>
  <c r="L37" i="15"/>
  <c r="K37" i="15"/>
  <c r="J37" i="15"/>
  <c r="I37" i="15"/>
  <c r="H37" i="15"/>
  <c r="G37" i="15"/>
  <c r="F37" i="15"/>
  <c r="E37" i="15"/>
  <c r="D37" i="15"/>
  <c r="C37" i="15"/>
  <c r="B37" i="15"/>
  <c r="FK36" i="15"/>
  <c r="FJ36" i="15"/>
  <c r="FI36" i="15"/>
  <c r="FH36" i="15"/>
  <c r="FG36" i="15"/>
  <c r="FF36" i="15"/>
  <c r="FE36" i="15"/>
  <c r="FD36" i="15"/>
  <c r="FC36" i="15"/>
  <c r="FB36" i="15"/>
  <c r="FA36" i="15"/>
  <c r="EZ36" i="15"/>
  <c r="EY36" i="15"/>
  <c r="EX36" i="15"/>
  <c r="EW36" i="15"/>
  <c r="EV36" i="15"/>
  <c r="EU36" i="15"/>
  <c r="ET36" i="15"/>
  <c r="ES36" i="15"/>
  <c r="ER36" i="15"/>
  <c r="EQ36" i="15"/>
  <c r="EP36" i="15"/>
  <c r="EO36" i="15"/>
  <c r="EN36" i="15"/>
  <c r="EM36" i="15"/>
  <c r="EL36" i="15"/>
  <c r="EK36" i="15"/>
  <c r="EJ36" i="15"/>
  <c r="EI36" i="15"/>
  <c r="EH36" i="15"/>
  <c r="EG36" i="15"/>
  <c r="EF36" i="15"/>
  <c r="EE36" i="15"/>
  <c r="ED36" i="15"/>
  <c r="EC36" i="15"/>
  <c r="EB36" i="15"/>
  <c r="EA36" i="15"/>
  <c r="DZ36" i="15"/>
  <c r="DY36" i="15"/>
  <c r="DX36" i="15"/>
  <c r="DW36" i="15"/>
  <c r="DV36" i="15"/>
  <c r="DU36" i="15"/>
  <c r="DT36" i="15"/>
  <c r="DS36" i="15"/>
  <c r="DR36" i="15"/>
  <c r="DQ36" i="15"/>
  <c r="DP36" i="15"/>
  <c r="DO36" i="15"/>
  <c r="DN36" i="15"/>
  <c r="DM36" i="15"/>
  <c r="DL36" i="15"/>
  <c r="DK36" i="15"/>
  <c r="DJ36" i="15"/>
  <c r="DI36" i="15"/>
  <c r="DH36" i="15"/>
  <c r="DG36" i="15"/>
  <c r="DF36" i="15"/>
  <c r="DE36" i="15"/>
  <c r="DD36" i="15"/>
  <c r="DC36" i="15"/>
  <c r="DB36" i="15"/>
  <c r="DA36" i="15"/>
  <c r="CZ36" i="15"/>
  <c r="CY36" i="15"/>
  <c r="CX36" i="15"/>
  <c r="CW36" i="15"/>
  <c r="CV36" i="15"/>
  <c r="CU36" i="15"/>
  <c r="CT36" i="15"/>
  <c r="CS36" i="15"/>
  <c r="CR36" i="15"/>
  <c r="CQ36" i="15"/>
  <c r="CP36" i="15"/>
  <c r="CO36" i="15"/>
  <c r="CN36" i="15"/>
  <c r="CM36" i="15"/>
  <c r="CL36" i="15"/>
  <c r="CK36" i="15"/>
  <c r="CJ36" i="15"/>
  <c r="CI36" i="15"/>
  <c r="CH36" i="15"/>
  <c r="CG36" i="15"/>
  <c r="CF36" i="15"/>
  <c r="CE36" i="15"/>
  <c r="CD36" i="15"/>
  <c r="CC36" i="15"/>
  <c r="CB36" i="15"/>
  <c r="CA36" i="15"/>
  <c r="BZ36" i="15"/>
  <c r="BY36" i="15"/>
  <c r="BX36" i="15"/>
  <c r="BW36" i="15"/>
  <c r="BV36" i="15"/>
  <c r="BU36" i="15"/>
  <c r="BT36" i="15"/>
  <c r="BS36" i="15"/>
  <c r="BR36" i="15"/>
  <c r="BQ36" i="15"/>
  <c r="BP36" i="15"/>
  <c r="BO36" i="15"/>
  <c r="BN36" i="15"/>
  <c r="BM36" i="15"/>
  <c r="BL36" i="15"/>
  <c r="BK36" i="15"/>
  <c r="BJ36" i="15"/>
  <c r="BI36" i="15"/>
  <c r="BH36" i="15"/>
  <c r="BG36" i="15"/>
  <c r="BF36" i="15"/>
  <c r="BE36" i="15"/>
  <c r="BD36" i="15"/>
  <c r="BC36" i="15"/>
  <c r="BB36" i="15"/>
  <c r="BA36" i="15"/>
  <c r="AZ36" i="15"/>
  <c r="AY36" i="15"/>
  <c r="AX36" i="15"/>
  <c r="AW36" i="15"/>
  <c r="AV36" i="15"/>
  <c r="AU36" i="15"/>
  <c r="AT36" i="15"/>
  <c r="AS36" i="15"/>
  <c r="AR36" i="15"/>
  <c r="AQ36" i="15"/>
  <c r="AP36" i="15"/>
  <c r="AO36" i="15"/>
  <c r="AN36" i="15"/>
  <c r="AM36" i="15"/>
  <c r="AL36" i="15"/>
  <c r="AK36" i="15"/>
  <c r="AJ36" i="15"/>
  <c r="AI36" i="15"/>
  <c r="AH36" i="15"/>
  <c r="AG36" i="15"/>
  <c r="AF36" i="15"/>
  <c r="AE36" i="15"/>
  <c r="AD36" i="15"/>
  <c r="AC36" i="15"/>
  <c r="AB36" i="15"/>
  <c r="AA36" i="15"/>
  <c r="Z36" i="15"/>
  <c r="Y36" i="15"/>
  <c r="X36" i="15"/>
  <c r="W36" i="15"/>
  <c r="V36" i="15"/>
  <c r="U36" i="15"/>
  <c r="T36" i="15"/>
  <c r="S36" i="15"/>
  <c r="R36" i="15"/>
  <c r="Q36" i="15"/>
  <c r="P36" i="15"/>
  <c r="O36" i="15"/>
  <c r="N36" i="15"/>
  <c r="M36" i="15"/>
  <c r="L36" i="15"/>
  <c r="K36" i="15"/>
  <c r="J36" i="15"/>
  <c r="I36" i="15"/>
  <c r="H36" i="15"/>
  <c r="G36" i="15"/>
  <c r="F36" i="15"/>
  <c r="E36" i="15"/>
  <c r="D36" i="15"/>
  <c r="C36" i="15"/>
  <c r="B36" i="15"/>
  <c r="FK35" i="15"/>
  <c r="FJ35" i="15"/>
  <c r="FI35" i="15"/>
  <c r="FH35" i="15"/>
  <c r="FG35" i="15"/>
  <c r="FF35" i="15"/>
  <c r="FE35" i="15"/>
  <c r="FD35" i="15"/>
  <c r="FC35" i="15"/>
  <c r="FB35" i="15"/>
  <c r="FA35" i="15"/>
  <c r="EZ35" i="15"/>
  <c r="EY35" i="15"/>
  <c r="EX35" i="15"/>
  <c r="EW35" i="15"/>
  <c r="EV35" i="15"/>
  <c r="EU35" i="15"/>
  <c r="ET35" i="15"/>
  <c r="ES35" i="15"/>
  <c r="ER35" i="15"/>
  <c r="EQ35" i="15"/>
  <c r="EP35" i="15"/>
  <c r="EO35" i="15"/>
  <c r="EN35" i="15"/>
  <c r="EM35" i="15"/>
  <c r="EL35" i="15"/>
  <c r="EK35" i="15"/>
  <c r="EJ35" i="15"/>
  <c r="EI35" i="15"/>
  <c r="EH35" i="15"/>
  <c r="EG35" i="15"/>
  <c r="EF35" i="15"/>
  <c r="EE35" i="15"/>
  <c r="ED35" i="15"/>
  <c r="EC35" i="15"/>
  <c r="EB35" i="15"/>
  <c r="EA35" i="15"/>
  <c r="DZ35" i="15"/>
  <c r="DY35" i="15"/>
  <c r="DX35" i="15"/>
  <c r="DW35" i="15"/>
  <c r="DV35" i="15"/>
  <c r="DU35" i="15"/>
  <c r="DT35" i="15"/>
  <c r="DS35" i="15"/>
  <c r="DR35" i="15"/>
  <c r="DQ35" i="15"/>
  <c r="DP35" i="15"/>
  <c r="DO35" i="15"/>
  <c r="DN35" i="15"/>
  <c r="DM35" i="15"/>
  <c r="DL35" i="15"/>
  <c r="DK35" i="15"/>
  <c r="DJ35" i="15"/>
  <c r="DI35" i="15"/>
  <c r="DH35" i="15"/>
  <c r="DG35" i="15"/>
  <c r="DF35" i="15"/>
  <c r="DE35" i="15"/>
  <c r="DD35" i="15"/>
  <c r="DC35" i="15"/>
  <c r="DB35" i="15"/>
  <c r="DA35" i="15"/>
  <c r="CZ35" i="15"/>
  <c r="CY35" i="15"/>
  <c r="CX35" i="15"/>
  <c r="CW35" i="15"/>
  <c r="CV35" i="15"/>
  <c r="CU35" i="15"/>
  <c r="CT35" i="15"/>
  <c r="CS35" i="15"/>
  <c r="CR35" i="15"/>
  <c r="CQ35" i="15"/>
  <c r="CP35" i="15"/>
  <c r="CO35" i="15"/>
  <c r="CN35" i="15"/>
  <c r="CM35" i="15"/>
  <c r="CL35" i="15"/>
  <c r="CK35" i="15"/>
  <c r="CJ35" i="15"/>
  <c r="CI35" i="15"/>
  <c r="CH35" i="15"/>
  <c r="CG35" i="15"/>
  <c r="CF35" i="15"/>
  <c r="CE35" i="15"/>
  <c r="CD35" i="15"/>
  <c r="CC35" i="15"/>
  <c r="CB35" i="15"/>
  <c r="CA35" i="15"/>
  <c r="BZ35" i="15"/>
  <c r="BY35" i="15"/>
  <c r="BX35" i="15"/>
  <c r="BW35" i="15"/>
  <c r="BV35" i="15"/>
  <c r="BU35" i="15"/>
  <c r="BT35" i="15"/>
  <c r="BS35" i="15"/>
  <c r="BR35" i="15"/>
  <c r="BQ35" i="15"/>
  <c r="BP35" i="15"/>
  <c r="BO35" i="15"/>
  <c r="BN35" i="15"/>
  <c r="BM35" i="15"/>
  <c r="BL35" i="15"/>
  <c r="BK35" i="15"/>
  <c r="BJ35" i="15"/>
  <c r="BI35" i="15"/>
  <c r="BH35" i="15"/>
  <c r="BG35" i="15"/>
  <c r="BF35" i="15"/>
  <c r="BE35" i="15"/>
  <c r="BD35" i="15"/>
  <c r="BC35" i="15"/>
  <c r="BB35" i="15"/>
  <c r="BA35" i="15"/>
  <c r="AZ35" i="15"/>
  <c r="AY35" i="15"/>
  <c r="AX35" i="15"/>
  <c r="AW35" i="15"/>
  <c r="AV35" i="15"/>
  <c r="AU35" i="15"/>
  <c r="AT35" i="15"/>
  <c r="AS35" i="15"/>
  <c r="AR35" i="15"/>
  <c r="AQ35" i="15"/>
  <c r="AP35" i="15"/>
  <c r="AO35" i="15"/>
  <c r="AN35" i="15"/>
  <c r="AM35" i="15"/>
  <c r="AL35" i="15"/>
  <c r="AK35" i="15"/>
  <c r="AJ35" i="15"/>
  <c r="AI35" i="15"/>
  <c r="AH35" i="15"/>
  <c r="AG35" i="15"/>
  <c r="AF35" i="15"/>
  <c r="AE35" i="15"/>
  <c r="AD35" i="15"/>
  <c r="AC35" i="15"/>
  <c r="AB35" i="15"/>
  <c r="AA35" i="15"/>
  <c r="Z35" i="15"/>
  <c r="Y35" i="15"/>
  <c r="X35" i="15"/>
  <c r="W35" i="15"/>
  <c r="V35" i="15"/>
  <c r="U35" i="15"/>
  <c r="T35" i="15"/>
  <c r="S35" i="15"/>
  <c r="R35" i="15"/>
  <c r="Q35" i="15"/>
  <c r="P35" i="15"/>
  <c r="O35" i="15"/>
  <c r="N35" i="15"/>
  <c r="M35" i="15"/>
  <c r="L35" i="15"/>
  <c r="K35" i="15"/>
  <c r="J35" i="15"/>
  <c r="I35" i="15"/>
  <c r="H35" i="15"/>
  <c r="G35" i="15"/>
  <c r="F35" i="15"/>
  <c r="E35" i="15"/>
  <c r="D35" i="15"/>
  <c r="C35" i="15"/>
  <c r="B35" i="15"/>
  <c r="FK34" i="15"/>
  <c r="FJ34" i="15"/>
  <c r="FI34" i="15"/>
  <c r="FH34" i="15"/>
  <c r="FG34" i="15"/>
  <c r="FF34" i="15"/>
  <c r="FE34" i="15"/>
  <c r="FD34" i="15"/>
  <c r="FC34" i="15"/>
  <c r="FB34" i="15"/>
  <c r="FA34" i="15"/>
  <c r="EZ34" i="15"/>
  <c r="EY34" i="15"/>
  <c r="EX34" i="15"/>
  <c r="EW34" i="15"/>
  <c r="EV34" i="15"/>
  <c r="EU34" i="15"/>
  <c r="ET34" i="15"/>
  <c r="ES34" i="15"/>
  <c r="ER34" i="15"/>
  <c r="EQ34" i="15"/>
  <c r="EP34" i="15"/>
  <c r="EO34" i="15"/>
  <c r="EN34" i="15"/>
  <c r="EM34" i="15"/>
  <c r="EL34" i="15"/>
  <c r="EK34" i="15"/>
  <c r="EJ34" i="15"/>
  <c r="EI34" i="15"/>
  <c r="EH34" i="15"/>
  <c r="EG34" i="15"/>
  <c r="EF34" i="15"/>
  <c r="EE34" i="15"/>
  <c r="ED34" i="15"/>
  <c r="EC34" i="15"/>
  <c r="EB34" i="15"/>
  <c r="EA34" i="15"/>
  <c r="DZ34" i="15"/>
  <c r="DY34" i="15"/>
  <c r="DX34" i="15"/>
  <c r="DW34" i="15"/>
  <c r="DV34" i="15"/>
  <c r="DU34" i="15"/>
  <c r="DT34" i="15"/>
  <c r="DS34" i="15"/>
  <c r="DR34" i="15"/>
  <c r="DQ34" i="15"/>
  <c r="DP34" i="15"/>
  <c r="DO34" i="15"/>
  <c r="DN34" i="15"/>
  <c r="DM34" i="15"/>
  <c r="DL34" i="15"/>
  <c r="DK34" i="15"/>
  <c r="DJ34" i="15"/>
  <c r="DI34" i="15"/>
  <c r="DH34" i="15"/>
  <c r="DG34" i="15"/>
  <c r="DF34" i="15"/>
  <c r="DE34" i="15"/>
  <c r="DD34" i="15"/>
  <c r="DC34" i="15"/>
  <c r="DB34" i="15"/>
  <c r="DA34" i="15"/>
  <c r="CZ34" i="15"/>
  <c r="CY34" i="15"/>
  <c r="CX34" i="15"/>
  <c r="CW34" i="15"/>
  <c r="CV34" i="15"/>
  <c r="CU34" i="15"/>
  <c r="CT34" i="15"/>
  <c r="CS34" i="15"/>
  <c r="CR34" i="15"/>
  <c r="CQ34" i="15"/>
  <c r="CP34" i="15"/>
  <c r="CO34" i="15"/>
  <c r="CN34" i="15"/>
  <c r="CM34" i="15"/>
  <c r="CL34" i="15"/>
  <c r="CK34" i="15"/>
  <c r="CJ34" i="15"/>
  <c r="CI34" i="15"/>
  <c r="CH34" i="15"/>
  <c r="CG34" i="15"/>
  <c r="CF34" i="15"/>
  <c r="CE34" i="15"/>
  <c r="CD34" i="15"/>
  <c r="CC34" i="15"/>
  <c r="CB34" i="15"/>
  <c r="CA34" i="15"/>
  <c r="BZ34" i="15"/>
  <c r="BY34" i="15"/>
  <c r="BX34" i="15"/>
  <c r="BW34" i="15"/>
  <c r="BV34" i="15"/>
  <c r="BU34" i="15"/>
  <c r="BT34" i="15"/>
  <c r="BS34" i="15"/>
  <c r="BR34" i="15"/>
  <c r="BQ34" i="15"/>
  <c r="BP34" i="15"/>
  <c r="BO34" i="15"/>
  <c r="BN34" i="15"/>
  <c r="BM34" i="15"/>
  <c r="BL34" i="15"/>
  <c r="BK34" i="15"/>
  <c r="BJ34" i="15"/>
  <c r="BI34" i="15"/>
  <c r="BH34" i="15"/>
  <c r="BG34" i="15"/>
  <c r="BF34" i="15"/>
  <c r="BE34" i="15"/>
  <c r="BD34" i="15"/>
  <c r="BC34" i="15"/>
  <c r="BB34" i="15"/>
  <c r="BA34" i="15"/>
  <c r="AZ34" i="15"/>
  <c r="AY34" i="15"/>
  <c r="AX34" i="15"/>
  <c r="AW34" i="15"/>
  <c r="AV34" i="15"/>
  <c r="AU34" i="15"/>
  <c r="AT34" i="15"/>
  <c r="AS34" i="15"/>
  <c r="AR34" i="15"/>
  <c r="AQ34" i="15"/>
  <c r="AP34" i="15"/>
  <c r="AO34" i="15"/>
  <c r="AN34" i="15"/>
  <c r="AM34" i="15"/>
  <c r="AL34" i="15"/>
  <c r="AK34" i="15"/>
  <c r="AJ34" i="15"/>
  <c r="AI34" i="15"/>
  <c r="AH34" i="15"/>
  <c r="AG34" i="15"/>
  <c r="AF34" i="15"/>
  <c r="AE34" i="15"/>
  <c r="AD34" i="15"/>
  <c r="AC34" i="15"/>
  <c r="AB34" i="15"/>
  <c r="AA34" i="15"/>
  <c r="Z34" i="15"/>
  <c r="Y34" i="15"/>
  <c r="X34" i="15"/>
  <c r="W34" i="15"/>
  <c r="V34" i="15"/>
  <c r="U34" i="15"/>
  <c r="T34" i="15"/>
  <c r="S34" i="15"/>
  <c r="R34" i="15"/>
  <c r="Q34" i="15"/>
  <c r="P34" i="15"/>
  <c r="O34" i="15"/>
  <c r="N34" i="15"/>
  <c r="M34" i="15"/>
  <c r="L34" i="15"/>
  <c r="K34" i="15"/>
  <c r="J34" i="15"/>
  <c r="I34" i="15"/>
  <c r="H34" i="15"/>
  <c r="G34" i="15"/>
  <c r="F34" i="15"/>
  <c r="E34" i="15"/>
  <c r="D34" i="15"/>
  <c r="C34" i="15"/>
  <c r="B34" i="15"/>
  <c r="FK33" i="15"/>
  <c r="FJ33" i="15"/>
  <c r="FI33" i="15"/>
  <c r="FH33" i="15"/>
  <c r="FG33" i="15"/>
  <c r="FF33" i="15"/>
  <c r="FE33" i="15"/>
  <c r="FD33" i="15"/>
  <c r="FC33" i="15"/>
  <c r="FB33" i="15"/>
  <c r="FA33" i="15"/>
  <c r="EZ33" i="15"/>
  <c r="EY33" i="15"/>
  <c r="EX33" i="15"/>
  <c r="EW33" i="15"/>
  <c r="EV33" i="15"/>
  <c r="EU33" i="15"/>
  <c r="ET33" i="15"/>
  <c r="ES33" i="15"/>
  <c r="ER33" i="15"/>
  <c r="EQ33" i="15"/>
  <c r="EP33" i="15"/>
  <c r="EO33" i="15"/>
  <c r="EN33" i="15"/>
  <c r="EM33" i="15"/>
  <c r="EL33" i="15"/>
  <c r="EK33" i="15"/>
  <c r="EJ33" i="15"/>
  <c r="EI33" i="15"/>
  <c r="EH33" i="15"/>
  <c r="EG33" i="15"/>
  <c r="EF33" i="15"/>
  <c r="EE33" i="15"/>
  <c r="ED33" i="15"/>
  <c r="EC33" i="15"/>
  <c r="EB33" i="15"/>
  <c r="EA33" i="15"/>
  <c r="DZ33" i="15"/>
  <c r="DY33" i="15"/>
  <c r="DX33" i="15"/>
  <c r="DW33" i="15"/>
  <c r="DV33" i="15"/>
  <c r="DU33" i="15"/>
  <c r="DT33" i="15"/>
  <c r="DS33" i="15"/>
  <c r="DR33" i="15"/>
  <c r="DQ33" i="15"/>
  <c r="DP33" i="15"/>
  <c r="DO33" i="15"/>
  <c r="DN33" i="15"/>
  <c r="DM33" i="15"/>
  <c r="DL33" i="15"/>
  <c r="DK33" i="15"/>
  <c r="DJ33" i="15"/>
  <c r="DI33" i="15"/>
  <c r="DH33" i="15"/>
  <c r="DG33" i="15"/>
  <c r="DF33" i="15"/>
  <c r="DE33" i="15"/>
  <c r="DD33" i="15"/>
  <c r="DC33" i="15"/>
  <c r="DB33" i="15"/>
  <c r="DA33" i="15"/>
  <c r="CZ33" i="15"/>
  <c r="CY33" i="15"/>
  <c r="CX33" i="15"/>
  <c r="CW33" i="15"/>
  <c r="CV33" i="15"/>
  <c r="CU33" i="15"/>
  <c r="CT33" i="15"/>
  <c r="CS33" i="15"/>
  <c r="CR33" i="15"/>
  <c r="CQ33" i="15"/>
  <c r="CP33" i="15"/>
  <c r="CO33" i="15"/>
  <c r="CN33" i="15"/>
  <c r="CM33" i="15"/>
  <c r="CL33" i="15"/>
  <c r="CK33" i="15"/>
  <c r="CJ33" i="15"/>
  <c r="CI33" i="15"/>
  <c r="CH33" i="15"/>
  <c r="CG33" i="15"/>
  <c r="CF33" i="15"/>
  <c r="CE33" i="15"/>
  <c r="CD33" i="15"/>
  <c r="CC33" i="15"/>
  <c r="CB33" i="15"/>
  <c r="CA33" i="15"/>
  <c r="BZ33" i="15"/>
  <c r="BY33" i="15"/>
  <c r="BX33" i="15"/>
  <c r="BW33" i="15"/>
  <c r="BV33" i="15"/>
  <c r="BU33" i="15"/>
  <c r="BT33" i="15"/>
  <c r="BS33" i="15"/>
  <c r="BR33" i="15"/>
  <c r="BQ33" i="15"/>
  <c r="BP33" i="15"/>
  <c r="BO33" i="15"/>
  <c r="BN33" i="15"/>
  <c r="BM33" i="15"/>
  <c r="BL33" i="15"/>
  <c r="BK33" i="15"/>
  <c r="BJ33" i="15"/>
  <c r="BI33" i="15"/>
  <c r="BH33" i="15"/>
  <c r="BG33" i="15"/>
  <c r="BF33" i="15"/>
  <c r="BE33" i="15"/>
  <c r="BD33" i="15"/>
  <c r="BC33" i="15"/>
  <c r="BB33" i="15"/>
  <c r="BA33" i="15"/>
  <c r="AZ33" i="15"/>
  <c r="AY33" i="15"/>
  <c r="AX33" i="15"/>
  <c r="AW33" i="15"/>
  <c r="AV33" i="15"/>
  <c r="AU33" i="15"/>
  <c r="AT33" i="15"/>
  <c r="AS33" i="15"/>
  <c r="AR33" i="15"/>
  <c r="AQ33" i="15"/>
  <c r="AP33" i="15"/>
  <c r="AO33" i="15"/>
  <c r="AN33" i="15"/>
  <c r="AM33" i="15"/>
  <c r="AL33" i="15"/>
  <c r="AK33" i="15"/>
  <c r="AJ33" i="15"/>
  <c r="AI33" i="15"/>
  <c r="AH33" i="15"/>
  <c r="AG33" i="15"/>
  <c r="AF33" i="15"/>
  <c r="AE33" i="15"/>
  <c r="AD33" i="15"/>
  <c r="AC33" i="15"/>
  <c r="AB33" i="15"/>
  <c r="AA33" i="15"/>
  <c r="Z33" i="15"/>
  <c r="Y33" i="15"/>
  <c r="X33" i="15"/>
  <c r="W33" i="15"/>
  <c r="V33" i="15"/>
  <c r="U33" i="15"/>
  <c r="T33" i="15"/>
  <c r="S33" i="15"/>
  <c r="R33" i="15"/>
  <c r="Q33" i="15"/>
  <c r="P33" i="15"/>
  <c r="O33" i="15"/>
  <c r="N33" i="15"/>
  <c r="M33" i="15"/>
  <c r="L33" i="15"/>
  <c r="K33" i="15"/>
  <c r="J33" i="15"/>
  <c r="I33" i="15"/>
  <c r="H33" i="15"/>
  <c r="G33" i="15"/>
  <c r="F33" i="15"/>
  <c r="E33" i="15"/>
  <c r="D33" i="15"/>
  <c r="C33" i="15"/>
  <c r="B33" i="15"/>
  <c r="FK32" i="15"/>
  <c r="FJ32" i="15"/>
  <c r="FI32" i="15"/>
  <c r="FH32" i="15"/>
  <c r="FG32" i="15"/>
  <c r="FF32" i="15"/>
  <c r="FE32" i="15"/>
  <c r="FD32" i="15"/>
  <c r="FC32" i="15"/>
  <c r="FB32" i="15"/>
  <c r="FA32" i="15"/>
  <c r="EZ32" i="15"/>
  <c r="EY32" i="15"/>
  <c r="EX32" i="15"/>
  <c r="EW32" i="15"/>
  <c r="EV32" i="15"/>
  <c r="EU32" i="15"/>
  <c r="ET32" i="15"/>
  <c r="ES32" i="15"/>
  <c r="ER32" i="15"/>
  <c r="EQ32" i="15"/>
  <c r="EP32" i="15"/>
  <c r="EO32" i="15"/>
  <c r="EN32" i="15"/>
  <c r="EM32" i="15"/>
  <c r="EL32" i="15"/>
  <c r="EK32" i="15"/>
  <c r="EJ32" i="15"/>
  <c r="EI32" i="15"/>
  <c r="EH32" i="15"/>
  <c r="EG32" i="15"/>
  <c r="EF32" i="15"/>
  <c r="EE32" i="15"/>
  <c r="ED32" i="15"/>
  <c r="EC32" i="15"/>
  <c r="EB32" i="15"/>
  <c r="EA32" i="15"/>
  <c r="DZ32" i="15"/>
  <c r="DY32" i="15"/>
  <c r="DX32" i="15"/>
  <c r="DW32" i="15"/>
  <c r="DV32" i="15"/>
  <c r="DU32" i="15"/>
  <c r="DT32" i="15"/>
  <c r="DS32" i="15"/>
  <c r="DR32" i="15"/>
  <c r="DQ32" i="15"/>
  <c r="DP32" i="15"/>
  <c r="DO32" i="15"/>
  <c r="DN32" i="15"/>
  <c r="DM32" i="15"/>
  <c r="DL32" i="15"/>
  <c r="DK32" i="15"/>
  <c r="DJ32" i="15"/>
  <c r="DI32" i="15"/>
  <c r="DH32" i="15"/>
  <c r="DG32" i="15"/>
  <c r="DF32" i="15"/>
  <c r="DE32" i="15"/>
  <c r="DD32" i="15"/>
  <c r="DC32" i="15"/>
  <c r="DB32" i="15"/>
  <c r="DA32" i="15"/>
  <c r="CZ32" i="15"/>
  <c r="CY32" i="15"/>
  <c r="CX32" i="15"/>
  <c r="CW32" i="15"/>
  <c r="CV32" i="15"/>
  <c r="CU32" i="15"/>
  <c r="CT32" i="15"/>
  <c r="CS32" i="15"/>
  <c r="CR32" i="15"/>
  <c r="CQ32" i="15"/>
  <c r="CP32" i="15"/>
  <c r="CO32" i="15"/>
  <c r="CN32" i="15"/>
  <c r="CM32" i="15"/>
  <c r="CL32" i="15"/>
  <c r="CK32" i="15"/>
  <c r="CJ32" i="15"/>
  <c r="CI32" i="15"/>
  <c r="CH32" i="15"/>
  <c r="CG32" i="15"/>
  <c r="CF32" i="15"/>
  <c r="CE32" i="15"/>
  <c r="CD32" i="15"/>
  <c r="CC32" i="15"/>
  <c r="CB32" i="15"/>
  <c r="CA32" i="15"/>
  <c r="BZ32" i="15"/>
  <c r="BY32" i="15"/>
  <c r="BX32" i="15"/>
  <c r="BW32" i="15"/>
  <c r="BV32" i="15"/>
  <c r="BU32" i="15"/>
  <c r="BT32" i="15"/>
  <c r="BS32" i="15"/>
  <c r="BR32" i="15"/>
  <c r="BQ32" i="15"/>
  <c r="BP32" i="15"/>
  <c r="BO32" i="15"/>
  <c r="BN32" i="15"/>
  <c r="BM32" i="15"/>
  <c r="BL32" i="15"/>
  <c r="BK32" i="15"/>
  <c r="BJ32" i="15"/>
  <c r="BI32" i="15"/>
  <c r="BH32" i="15"/>
  <c r="BG32" i="15"/>
  <c r="BF32" i="15"/>
  <c r="BE32" i="15"/>
  <c r="BD32" i="15"/>
  <c r="BC32" i="15"/>
  <c r="BB32" i="15"/>
  <c r="BA32" i="15"/>
  <c r="AZ32" i="15"/>
  <c r="AY32" i="15"/>
  <c r="AX32" i="15"/>
  <c r="AW32" i="15"/>
  <c r="AV32" i="15"/>
  <c r="AU32" i="15"/>
  <c r="AT32" i="15"/>
  <c r="AS32" i="15"/>
  <c r="AR32" i="15"/>
  <c r="AQ32" i="15"/>
  <c r="AP32" i="15"/>
  <c r="AO32" i="15"/>
  <c r="AN32" i="15"/>
  <c r="AM32" i="15"/>
  <c r="AL32" i="15"/>
  <c r="AK32" i="15"/>
  <c r="AJ32" i="15"/>
  <c r="AI32" i="15"/>
  <c r="AH32" i="15"/>
  <c r="AG32" i="15"/>
  <c r="AF32" i="15"/>
  <c r="AE32" i="15"/>
  <c r="AD32" i="15"/>
  <c r="AC32" i="15"/>
  <c r="AB32" i="15"/>
  <c r="AA32" i="15"/>
  <c r="Z32" i="15"/>
  <c r="Y32" i="15"/>
  <c r="X32" i="15"/>
  <c r="W32" i="15"/>
  <c r="V32" i="15"/>
  <c r="U32" i="15"/>
  <c r="T32" i="15"/>
  <c r="S32" i="15"/>
  <c r="R32" i="15"/>
  <c r="Q32" i="15"/>
  <c r="P32" i="15"/>
  <c r="O32" i="15"/>
  <c r="N32" i="15"/>
  <c r="M32" i="15"/>
  <c r="L32" i="15"/>
  <c r="K32" i="15"/>
  <c r="J32" i="15"/>
  <c r="I32" i="15"/>
  <c r="H32" i="15"/>
  <c r="G32" i="15"/>
  <c r="F32" i="15"/>
  <c r="E32" i="15"/>
  <c r="D32" i="15"/>
  <c r="C32" i="15"/>
  <c r="B32" i="15"/>
  <c r="FK31" i="15"/>
  <c r="FJ31" i="15"/>
  <c r="FI31" i="15"/>
  <c r="FH31" i="15"/>
  <c r="FG31" i="15"/>
  <c r="FF31" i="15"/>
  <c r="FE31" i="15"/>
  <c r="FD31" i="15"/>
  <c r="FC31" i="15"/>
  <c r="FB31" i="15"/>
  <c r="FA31" i="15"/>
  <c r="EZ31" i="15"/>
  <c r="EY31" i="15"/>
  <c r="EX31" i="15"/>
  <c r="EW31" i="15"/>
  <c r="EV31" i="15"/>
  <c r="EU31" i="15"/>
  <c r="ET31" i="15"/>
  <c r="ES31" i="15"/>
  <c r="ER31" i="15"/>
  <c r="EQ31" i="15"/>
  <c r="EP31" i="15"/>
  <c r="EO31" i="15"/>
  <c r="EN31" i="15"/>
  <c r="EM31" i="15"/>
  <c r="EL31" i="15"/>
  <c r="EK31" i="15"/>
  <c r="EJ31" i="15"/>
  <c r="EI31" i="15"/>
  <c r="EH31" i="15"/>
  <c r="EG31" i="15"/>
  <c r="EF31" i="15"/>
  <c r="EE31" i="15"/>
  <c r="ED31" i="15"/>
  <c r="EC31" i="15"/>
  <c r="EB31" i="15"/>
  <c r="EA31" i="15"/>
  <c r="DZ31" i="15"/>
  <c r="DY31" i="15"/>
  <c r="DX31" i="15"/>
  <c r="DW31" i="15"/>
  <c r="DV31" i="15"/>
  <c r="DU31" i="15"/>
  <c r="DT31" i="15"/>
  <c r="DS31" i="15"/>
  <c r="DR31" i="15"/>
  <c r="DQ31" i="15"/>
  <c r="DP31" i="15"/>
  <c r="DO31" i="15"/>
  <c r="DN31" i="15"/>
  <c r="DM31" i="15"/>
  <c r="DL31" i="15"/>
  <c r="DK31" i="15"/>
  <c r="DJ31" i="15"/>
  <c r="DI31" i="15"/>
  <c r="DH31" i="15"/>
  <c r="DG31" i="15"/>
  <c r="DF31" i="15"/>
  <c r="DE31" i="15"/>
  <c r="DD31" i="15"/>
  <c r="DC31" i="15"/>
  <c r="DB31" i="15"/>
  <c r="DA31" i="15"/>
  <c r="CZ31" i="15"/>
  <c r="CY31" i="15"/>
  <c r="CX31" i="15"/>
  <c r="CW31" i="15"/>
  <c r="CV31" i="15"/>
  <c r="CU31" i="15"/>
  <c r="CT31" i="15"/>
  <c r="CS31" i="15"/>
  <c r="CR31" i="15"/>
  <c r="CQ31" i="15"/>
  <c r="CP31" i="15"/>
  <c r="CO31" i="15"/>
  <c r="CN31" i="15"/>
  <c r="CM31" i="15"/>
  <c r="CL31" i="15"/>
  <c r="CK31" i="15"/>
  <c r="CJ31" i="15"/>
  <c r="CI31" i="15"/>
  <c r="CH31" i="15"/>
  <c r="CG31" i="15"/>
  <c r="CF31" i="15"/>
  <c r="CE31" i="15"/>
  <c r="CD31" i="15"/>
  <c r="CC31" i="15"/>
  <c r="CB31" i="15"/>
  <c r="CA31" i="15"/>
  <c r="BZ31" i="15"/>
  <c r="BY31" i="15"/>
  <c r="BX31" i="15"/>
  <c r="BW31" i="15"/>
  <c r="BV31" i="15"/>
  <c r="BU31" i="15"/>
  <c r="BT31" i="15"/>
  <c r="BS31" i="15"/>
  <c r="BR31" i="15"/>
  <c r="BQ31" i="15"/>
  <c r="BP31" i="15"/>
  <c r="BO31" i="15"/>
  <c r="BN31" i="15"/>
  <c r="BM31" i="15"/>
  <c r="BL31" i="15"/>
  <c r="BK31" i="15"/>
  <c r="BJ31" i="15"/>
  <c r="BI31" i="15"/>
  <c r="BH31" i="15"/>
  <c r="BG31" i="15"/>
  <c r="BF31" i="15"/>
  <c r="BE31" i="15"/>
  <c r="BD31" i="15"/>
  <c r="BC31" i="15"/>
  <c r="BB31" i="15"/>
  <c r="BA31" i="15"/>
  <c r="AZ31" i="15"/>
  <c r="AY31" i="15"/>
  <c r="AX31" i="15"/>
  <c r="AW31" i="15"/>
  <c r="AV31" i="15"/>
  <c r="AU31" i="15"/>
  <c r="AT31" i="15"/>
  <c r="AS31" i="15"/>
  <c r="AR31" i="15"/>
  <c r="AQ31" i="15"/>
  <c r="AP31" i="15"/>
  <c r="AO31" i="15"/>
  <c r="AN31" i="15"/>
  <c r="AM31" i="15"/>
  <c r="AL31" i="15"/>
  <c r="AK31" i="15"/>
  <c r="AJ31" i="15"/>
  <c r="AI31" i="15"/>
  <c r="AH31" i="15"/>
  <c r="AG31" i="15"/>
  <c r="AF31" i="15"/>
  <c r="AE31" i="15"/>
  <c r="AD31" i="15"/>
  <c r="AC31" i="15"/>
  <c r="AB31" i="15"/>
  <c r="AA31" i="15"/>
  <c r="Z31" i="15"/>
  <c r="Y31" i="15"/>
  <c r="X31" i="15"/>
  <c r="W31" i="15"/>
  <c r="V31" i="15"/>
  <c r="U31" i="15"/>
  <c r="T31" i="15"/>
  <c r="S31" i="15"/>
  <c r="R31" i="15"/>
  <c r="Q31" i="15"/>
  <c r="P31" i="15"/>
  <c r="O31" i="15"/>
  <c r="N31" i="15"/>
  <c r="M31" i="15"/>
  <c r="L31" i="15"/>
  <c r="K31" i="15"/>
  <c r="J31" i="15"/>
  <c r="I31" i="15"/>
  <c r="H31" i="15"/>
  <c r="G31" i="15"/>
  <c r="F31" i="15"/>
  <c r="E31" i="15"/>
  <c r="D31" i="15"/>
  <c r="C31" i="15"/>
  <c r="B31" i="15"/>
  <c r="FK30" i="15"/>
  <c r="FJ30" i="15"/>
  <c r="FI30" i="15"/>
  <c r="FH30" i="15"/>
  <c r="FG30" i="15"/>
  <c r="FF30" i="15"/>
  <c r="FE30" i="15"/>
  <c r="FD30" i="15"/>
  <c r="FC30" i="15"/>
  <c r="FB30" i="15"/>
  <c r="FA30" i="15"/>
  <c r="EZ30" i="15"/>
  <c r="EY30" i="15"/>
  <c r="EX30" i="15"/>
  <c r="EW30" i="15"/>
  <c r="EV30" i="15"/>
  <c r="EU30" i="15"/>
  <c r="ET30" i="15"/>
  <c r="ES30" i="15"/>
  <c r="ER30" i="15"/>
  <c r="EQ30" i="15"/>
  <c r="EP30" i="15"/>
  <c r="EO30" i="15"/>
  <c r="EN30" i="15"/>
  <c r="EM30" i="15"/>
  <c r="EL30" i="15"/>
  <c r="EK30" i="15"/>
  <c r="EJ30" i="15"/>
  <c r="EI30" i="15"/>
  <c r="EH30" i="15"/>
  <c r="EG30" i="15"/>
  <c r="EF30" i="15"/>
  <c r="EE30" i="15"/>
  <c r="ED30" i="15"/>
  <c r="EC30" i="15"/>
  <c r="EB30" i="15"/>
  <c r="EA30" i="15"/>
  <c r="DZ30" i="15"/>
  <c r="DY30" i="15"/>
  <c r="DX30" i="15"/>
  <c r="DW30" i="15"/>
  <c r="DV30" i="15"/>
  <c r="DU30" i="15"/>
  <c r="DT30" i="15"/>
  <c r="DS30" i="15"/>
  <c r="DR30" i="15"/>
  <c r="DQ30" i="15"/>
  <c r="DP30" i="15"/>
  <c r="DO30" i="15"/>
  <c r="DN30" i="15"/>
  <c r="DM30" i="15"/>
  <c r="DL30" i="15"/>
  <c r="DK30" i="15"/>
  <c r="DJ30" i="15"/>
  <c r="DI30" i="15"/>
  <c r="DH30" i="15"/>
  <c r="DG30" i="15"/>
  <c r="DF30" i="15"/>
  <c r="DE30" i="15"/>
  <c r="DD30" i="15"/>
  <c r="DC30" i="15"/>
  <c r="DB30" i="15"/>
  <c r="DA30" i="15"/>
  <c r="CZ30" i="15"/>
  <c r="CY30" i="15"/>
  <c r="CX30" i="15"/>
  <c r="CW30" i="15"/>
  <c r="CV30" i="15"/>
  <c r="CU30" i="15"/>
  <c r="CT30" i="15"/>
  <c r="CS30" i="15"/>
  <c r="CR30" i="15"/>
  <c r="CQ30" i="15"/>
  <c r="CP30" i="15"/>
  <c r="CO30" i="15"/>
  <c r="CN30" i="15"/>
  <c r="CM30" i="15"/>
  <c r="CL30" i="15"/>
  <c r="CK30" i="15"/>
  <c r="CJ30" i="15"/>
  <c r="CI30" i="15"/>
  <c r="CH30" i="15"/>
  <c r="CG30" i="15"/>
  <c r="CF30" i="15"/>
  <c r="CE30" i="15"/>
  <c r="CD30" i="15"/>
  <c r="CC30" i="15"/>
  <c r="CB30" i="15"/>
  <c r="CA30" i="15"/>
  <c r="BZ30" i="15"/>
  <c r="BY30" i="15"/>
  <c r="BX30" i="15"/>
  <c r="BW30" i="15"/>
  <c r="BV30" i="15"/>
  <c r="BU30" i="15"/>
  <c r="BT30" i="15"/>
  <c r="BS30" i="15"/>
  <c r="BR30" i="15"/>
  <c r="BQ30" i="15"/>
  <c r="BP30" i="15"/>
  <c r="BO30" i="15"/>
  <c r="BN30" i="15"/>
  <c r="BM30" i="15"/>
  <c r="BL30" i="15"/>
  <c r="BK30" i="15"/>
  <c r="BJ30" i="15"/>
  <c r="BI30" i="15"/>
  <c r="BH30" i="15"/>
  <c r="BG30" i="15"/>
  <c r="BF30" i="15"/>
  <c r="BE30" i="15"/>
  <c r="BD30" i="15"/>
  <c r="BC30" i="15"/>
  <c r="BB30" i="15"/>
  <c r="BA30" i="15"/>
  <c r="AZ30" i="15"/>
  <c r="AY30" i="15"/>
  <c r="AX30" i="15"/>
  <c r="AW30" i="15"/>
  <c r="AV30" i="15"/>
  <c r="AU30" i="15"/>
  <c r="AT30" i="15"/>
  <c r="AS30" i="15"/>
  <c r="AR30" i="15"/>
  <c r="AQ30" i="15"/>
  <c r="AP30" i="15"/>
  <c r="AO30" i="15"/>
  <c r="AN30" i="15"/>
  <c r="AM30" i="15"/>
  <c r="AL30" i="15"/>
  <c r="AK30" i="15"/>
  <c r="AJ30" i="15"/>
  <c r="AI30" i="15"/>
  <c r="AH30" i="15"/>
  <c r="AG30" i="15"/>
  <c r="AF30" i="15"/>
  <c r="AE30" i="15"/>
  <c r="AD30" i="15"/>
  <c r="AC30" i="15"/>
  <c r="AB30" i="15"/>
  <c r="AA30" i="15"/>
  <c r="Z30" i="15"/>
  <c r="Y30" i="15"/>
  <c r="X30" i="15"/>
  <c r="W30" i="15"/>
  <c r="V30" i="15"/>
  <c r="U30" i="15"/>
  <c r="T30" i="15"/>
  <c r="S30" i="15"/>
  <c r="R30" i="15"/>
  <c r="Q30" i="15"/>
  <c r="P30" i="15"/>
  <c r="O30" i="15"/>
  <c r="N30" i="15"/>
  <c r="M30" i="15"/>
  <c r="L30" i="15"/>
  <c r="K30" i="15"/>
  <c r="J30" i="15"/>
  <c r="I30" i="15"/>
  <c r="H30" i="15"/>
  <c r="G30" i="15"/>
  <c r="F30" i="15"/>
  <c r="E30" i="15"/>
  <c r="D30" i="15"/>
  <c r="C30" i="15"/>
  <c r="B30" i="15"/>
  <c r="FK29" i="15"/>
  <c r="FJ29" i="15"/>
  <c r="FI29" i="15"/>
  <c r="FH29" i="15"/>
  <c r="FG29" i="15"/>
  <c r="FF29" i="15"/>
  <c r="FE29" i="15"/>
  <c r="FD29" i="15"/>
  <c r="FC29" i="15"/>
  <c r="FB29" i="15"/>
  <c r="FA29" i="15"/>
  <c r="EZ29" i="15"/>
  <c r="EY29" i="15"/>
  <c r="EX29" i="15"/>
  <c r="EW29" i="15"/>
  <c r="EV29" i="15"/>
  <c r="EU29" i="15"/>
  <c r="ET29" i="15"/>
  <c r="ES29" i="15"/>
  <c r="ER29" i="15"/>
  <c r="EQ29" i="15"/>
  <c r="EP29" i="15"/>
  <c r="EO29" i="15"/>
  <c r="EN29" i="15"/>
  <c r="EM29" i="15"/>
  <c r="EL29" i="15"/>
  <c r="EK29" i="15"/>
  <c r="EJ29" i="15"/>
  <c r="EI29" i="15"/>
  <c r="EH29" i="15"/>
  <c r="EG29" i="15"/>
  <c r="EF29" i="15"/>
  <c r="EE29" i="15"/>
  <c r="ED29" i="15"/>
  <c r="EC29" i="15"/>
  <c r="EB29" i="15"/>
  <c r="EA29" i="15"/>
  <c r="DZ29" i="15"/>
  <c r="DY29" i="15"/>
  <c r="DX29" i="15"/>
  <c r="DW29" i="15"/>
  <c r="DV29" i="15"/>
  <c r="DU29" i="15"/>
  <c r="DT29" i="15"/>
  <c r="DS29" i="15"/>
  <c r="DR29" i="15"/>
  <c r="DQ29" i="15"/>
  <c r="DP29" i="15"/>
  <c r="DO29" i="15"/>
  <c r="DN29" i="15"/>
  <c r="DM29" i="15"/>
  <c r="DL29" i="15"/>
  <c r="DK29" i="15"/>
  <c r="DJ29" i="15"/>
  <c r="DI29" i="15"/>
  <c r="DH29" i="15"/>
  <c r="DG29" i="15"/>
  <c r="DF29" i="15"/>
  <c r="DE29" i="15"/>
  <c r="DD29" i="15"/>
  <c r="DC29" i="15"/>
  <c r="DB29" i="15"/>
  <c r="DA29" i="15"/>
  <c r="CZ29" i="15"/>
  <c r="CY29" i="15"/>
  <c r="CX29" i="15"/>
  <c r="CW29" i="15"/>
  <c r="CV29" i="15"/>
  <c r="CU29" i="15"/>
  <c r="CT29" i="15"/>
  <c r="CS29" i="15"/>
  <c r="CR29" i="15"/>
  <c r="CQ29" i="15"/>
  <c r="CP29" i="15"/>
  <c r="CO29" i="15"/>
  <c r="CN29" i="15"/>
  <c r="CM29" i="15"/>
  <c r="CL29" i="15"/>
  <c r="CK29" i="15"/>
  <c r="CJ29" i="15"/>
  <c r="CI29" i="15"/>
  <c r="CH29" i="15"/>
  <c r="CG29" i="15"/>
  <c r="CF29" i="15"/>
  <c r="CE29" i="15"/>
  <c r="CD29" i="15"/>
  <c r="CC29" i="15"/>
  <c r="CB29" i="15"/>
  <c r="CA29" i="15"/>
  <c r="BZ29" i="15"/>
  <c r="BY29" i="15"/>
  <c r="BX29" i="15"/>
  <c r="BW29" i="15"/>
  <c r="BV29" i="15"/>
  <c r="BU29" i="15"/>
  <c r="BT29" i="15"/>
  <c r="BS29" i="15"/>
  <c r="BR29" i="15"/>
  <c r="BQ29" i="15"/>
  <c r="BP29" i="15"/>
  <c r="BO29" i="15"/>
  <c r="BN29" i="15"/>
  <c r="BM29" i="15"/>
  <c r="BL29" i="15"/>
  <c r="BK29" i="15"/>
  <c r="BJ29" i="15"/>
  <c r="BI29" i="15"/>
  <c r="BH29" i="15"/>
  <c r="BG29" i="15"/>
  <c r="BF29" i="15"/>
  <c r="BE29" i="15"/>
  <c r="BD29" i="15"/>
  <c r="BC29" i="15"/>
  <c r="BB29" i="15"/>
  <c r="BA29" i="15"/>
  <c r="AZ29" i="15"/>
  <c r="AY29" i="15"/>
  <c r="AX29" i="15"/>
  <c r="AW29" i="15"/>
  <c r="AV29" i="15"/>
  <c r="AU29" i="15"/>
  <c r="AT29" i="15"/>
  <c r="AS29" i="15"/>
  <c r="AR29" i="15"/>
  <c r="AQ29" i="15"/>
  <c r="AP29" i="15"/>
  <c r="AO29" i="15"/>
  <c r="AN29" i="15"/>
  <c r="AM29" i="15"/>
  <c r="AL29" i="15"/>
  <c r="AK29" i="15"/>
  <c r="AJ29" i="15"/>
  <c r="AI29" i="15"/>
  <c r="AH29" i="15"/>
  <c r="AG29" i="15"/>
  <c r="AF29" i="15"/>
  <c r="AE29" i="15"/>
  <c r="AD29" i="15"/>
  <c r="AC29" i="15"/>
  <c r="AB29" i="15"/>
  <c r="AA29" i="15"/>
  <c r="Z29" i="15"/>
  <c r="Y29" i="15"/>
  <c r="X29" i="15"/>
  <c r="W29" i="15"/>
  <c r="V29" i="15"/>
  <c r="U29" i="15"/>
  <c r="T29" i="15"/>
  <c r="S29" i="15"/>
  <c r="R29" i="15"/>
  <c r="Q29" i="15"/>
  <c r="P29" i="15"/>
  <c r="O29" i="15"/>
  <c r="N29" i="15"/>
  <c r="M29" i="15"/>
  <c r="L29" i="15"/>
  <c r="K29" i="15"/>
  <c r="J29" i="15"/>
  <c r="I29" i="15"/>
  <c r="H29" i="15"/>
  <c r="G29" i="15"/>
  <c r="F29" i="15"/>
  <c r="E29" i="15"/>
  <c r="D29" i="15"/>
  <c r="C29" i="15"/>
  <c r="B29" i="15"/>
  <c r="FK28" i="15"/>
  <c r="FJ28" i="15"/>
  <c r="FI28" i="15"/>
  <c r="FH28" i="15"/>
  <c r="FG28" i="15"/>
  <c r="FF28" i="15"/>
  <c r="FE28" i="15"/>
  <c r="FD28" i="15"/>
  <c r="FC28" i="15"/>
  <c r="FB28" i="15"/>
  <c r="FA28" i="15"/>
  <c r="EZ28" i="15"/>
  <c r="EY28" i="15"/>
  <c r="EX28" i="15"/>
  <c r="EW28" i="15"/>
  <c r="EV28" i="15"/>
  <c r="EU28" i="15"/>
  <c r="ET28" i="15"/>
  <c r="ES28" i="15"/>
  <c r="ER28" i="15"/>
  <c r="EQ28" i="15"/>
  <c r="EP28" i="15"/>
  <c r="EO28" i="15"/>
  <c r="EN28" i="15"/>
  <c r="EM28" i="15"/>
  <c r="EL28" i="15"/>
  <c r="EK28" i="15"/>
  <c r="EJ28" i="15"/>
  <c r="EI28" i="15"/>
  <c r="EH28" i="15"/>
  <c r="EG28" i="15"/>
  <c r="EF28" i="15"/>
  <c r="EE28" i="15"/>
  <c r="ED28" i="15"/>
  <c r="EC28" i="15"/>
  <c r="EB28" i="15"/>
  <c r="EA28" i="15"/>
  <c r="DZ28" i="15"/>
  <c r="DY28" i="15"/>
  <c r="DX28" i="15"/>
  <c r="DW28" i="15"/>
  <c r="DV28" i="15"/>
  <c r="DU28" i="15"/>
  <c r="DT28" i="15"/>
  <c r="DS28" i="15"/>
  <c r="DR28" i="15"/>
  <c r="DQ28" i="15"/>
  <c r="DP28" i="15"/>
  <c r="DO28" i="15"/>
  <c r="DN28" i="15"/>
  <c r="DM28" i="15"/>
  <c r="DL28" i="15"/>
  <c r="DK28" i="15"/>
  <c r="DJ28" i="15"/>
  <c r="DI28" i="15"/>
  <c r="DH28" i="15"/>
  <c r="DG28" i="15"/>
  <c r="DF28" i="15"/>
  <c r="DE28" i="15"/>
  <c r="DD28" i="15"/>
  <c r="DC28" i="15"/>
  <c r="DB28" i="15"/>
  <c r="DA28" i="15"/>
  <c r="CZ28" i="15"/>
  <c r="CY28" i="15"/>
  <c r="CX28" i="15"/>
  <c r="CW28" i="15"/>
  <c r="CV28" i="15"/>
  <c r="CU28" i="15"/>
  <c r="CT28" i="15"/>
  <c r="CS28" i="15"/>
  <c r="CR28" i="15"/>
  <c r="CQ28" i="15"/>
  <c r="CP28" i="15"/>
  <c r="CO28" i="15"/>
  <c r="CN28" i="15"/>
  <c r="CM28" i="15"/>
  <c r="CL28" i="15"/>
  <c r="CK28" i="15"/>
  <c r="CJ28" i="15"/>
  <c r="CI28" i="15"/>
  <c r="CH28" i="15"/>
  <c r="CG28" i="15"/>
  <c r="CF28" i="15"/>
  <c r="CE28" i="15"/>
  <c r="CD28" i="15"/>
  <c r="CC28" i="15"/>
  <c r="CB28" i="15"/>
  <c r="CA28" i="15"/>
  <c r="BZ28" i="15"/>
  <c r="BY28" i="15"/>
  <c r="BX28" i="15"/>
  <c r="BW28" i="15"/>
  <c r="BV28" i="15"/>
  <c r="BU28" i="15"/>
  <c r="BT28" i="15"/>
  <c r="BS28" i="15"/>
  <c r="BR28" i="15"/>
  <c r="BQ28" i="15"/>
  <c r="BP28" i="15"/>
  <c r="BO28" i="15"/>
  <c r="BN28" i="15"/>
  <c r="BM28" i="15"/>
  <c r="BL28" i="15"/>
  <c r="BK28" i="15"/>
  <c r="BJ28" i="15"/>
  <c r="BI28" i="15"/>
  <c r="BH28" i="15"/>
  <c r="BG28" i="15"/>
  <c r="BF28" i="15"/>
  <c r="BE28" i="15"/>
  <c r="BD28" i="15"/>
  <c r="BC28" i="15"/>
  <c r="BB28" i="15"/>
  <c r="BA28" i="15"/>
  <c r="AZ28" i="15"/>
  <c r="AY28" i="15"/>
  <c r="AX28" i="15"/>
  <c r="AW28" i="15"/>
  <c r="AV28" i="15"/>
  <c r="AU28" i="15"/>
  <c r="AT28" i="15"/>
  <c r="AS28" i="15"/>
  <c r="AR28" i="15"/>
  <c r="AQ28" i="15"/>
  <c r="AP28" i="15"/>
  <c r="AO28" i="15"/>
  <c r="AN28" i="15"/>
  <c r="AM28" i="15"/>
  <c r="AL28" i="15"/>
  <c r="AK28" i="15"/>
  <c r="AJ28" i="15"/>
  <c r="AI28" i="15"/>
  <c r="AH28" i="15"/>
  <c r="AG28" i="15"/>
  <c r="AF28" i="15"/>
  <c r="AE28" i="15"/>
  <c r="AD28" i="15"/>
  <c r="AC28" i="15"/>
  <c r="AB28" i="15"/>
  <c r="AA28" i="15"/>
  <c r="Z28" i="15"/>
  <c r="Y28" i="15"/>
  <c r="X28" i="15"/>
  <c r="W28" i="15"/>
  <c r="V28" i="15"/>
  <c r="U28" i="15"/>
  <c r="T28" i="15"/>
  <c r="S28" i="15"/>
  <c r="R28" i="15"/>
  <c r="Q28" i="15"/>
  <c r="P28" i="15"/>
  <c r="O28" i="15"/>
  <c r="N28" i="15"/>
  <c r="M28" i="15"/>
  <c r="L28" i="15"/>
  <c r="K28" i="15"/>
  <c r="J28" i="15"/>
  <c r="I28" i="15"/>
  <c r="H28" i="15"/>
  <c r="G28" i="15"/>
  <c r="F28" i="15"/>
  <c r="E28" i="15"/>
  <c r="D28" i="15"/>
  <c r="C28" i="15"/>
  <c r="B28" i="15"/>
  <c r="FK27" i="15"/>
  <c r="FJ27" i="15"/>
  <c r="FI27" i="15"/>
  <c r="FH27" i="15"/>
  <c r="FG27" i="15"/>
  <c r="FF27" i="15"/>
  <c r="FE27" i="15"/>
  <c r="FD27" i="15"/>
  <c r="FC27" i="15"/>
  <c r="FB27" i="15"/>
  <c r="FA27" i="15"/>
  <c r="EZ27" i="15"/>
  <c r="EY27" i="15"/>
  <c r="EX27" i="15"/>
  <c r="EW27" i="15"/>
  <c r="EV27" i="15"/>
  <c r="EU27" i="15"/>
  <c r="ET27" i="15"/>
  <c r="ES27" i="15"/>
  <c r="ER27" i="15"/>
  <c r="EQ27" i="15"/>
  <c r="EP27" i="15"/>
  <c r="EO27" i="15"/>
  <c r="EN27" i="15"/>
  <c r="EM27" i="15"/>
  <c r="EL27" i="15"/>
  <c r="EK27" i="15"/>
  <c r="EJ27" i="15"/>
  <c r="EI27" i="15"/>
  <c r="EH27" i="15"/>
  <c r="EG27" i="15"/>
  <c r="EF27" i="15"/>
  <c r="EE27" i="15"/>
  <c r="ED27" i="15"/>
  <c r="EC27" i="15"/>
  <c r="EB27" i="15"/>
  <c r="EA27" i="15"/>
  <c r="DZ27" i="15"/>
  <c r="DY27" i="15"/>
  <c r="DX27" i="15"/>
  <c r="DW27" i="15"/>
  <c r="DV27" i="15"/>
  <c r="DU27" i="15"/>
  <c r="DT27" i="15"/>
  <c r="DS27" i="15"/>
  <c r="DR27" i="15"/>
  <c r="DQ27" i="15"/>
  <c r="DP27" i="15"/>
  <c r="DO27" i="15"/>
  <c r="DN27" i="15"/>
  <c r="DM27" i="15"/>
  <c r="DL27" i="15"/>
  <c r="DK27" i="15"/>
  <c r="DJ27" i="15"/>
  <c r="DI27" i="15"/>
  <c r="DH27" i="15"/>
  <c r="DG27" i="15"/>
  <c r="DF27" i="15"/>
  <c r="DE27" i="15"/>
  <c r="DD27" i="15"/>
  <c r="DC27" i="15"/>
  <c r="DB27" i="15"/>
  <c r="DA27" i="15"/>
  <c r="CZ27" i="15"/>
  <c r="CY27" i="15"/>
  <c r="CX27" i="15"/>
  <c r="CW27" i="15"/>
  <c r="CV27" i="15"/>
  <c r="CU27" i="15"/>
  <c r="CT27" i="15"/>
  <c r="CS27" i="15"/>
  <c r="CR27" i="15"/>
  <c r="CQ27" i="15"/>
  <c r="CP27" i="15"/>
  <c r="CO27" i="15"/>
  <c r="CN27" i="15"/>
  <c r="CM27" i="15"/>
  <c r="CL27" i="15"/>
  <c r="CK27" i="15"/>
  <c r="CJ27" i="15"/>
  <c r="CI27" i="15"/>
  <c r="CH27" i="15"/>
  <c r="CG27" i="15"/>
  <c r="CF27" i="15"/>
  <c r="CE27" i="15"/>
  <c r="CD27" i="15"/>
  <c r="CC27" i="15"/>
  <c r="CB27" i="15"/>
  <c r="CA27" i="15"/>
  <c r="BZ27" i="15"/>
  <c r="BY27" i="15"/>
  <c r="BX27" i="15"/>
  <c r="BW27" i="15"/>
  <c r="BV27" i="15"/>
  <c r="BU27" i="15"/>
  <c r="BT27" i="15"/>
  <c r="BS27" i="15"/>
  <c r="BR27" i="15"/>
  <c r="BQ27" i="15"/>
  <c r="BP27" i="15"/>
  <c r="BO27" i="15"/>
  <c r="BN27" i="15"/>
  <c r="BM27" i="15"/>
  <c r="BL27" i="15"/>
  <c r="BK27" i="15"/>
  <c r="BJ27" i="15"/>
  <c r="BI27" i="15"/>
  <c r="BH27" i="15"/>
  <c r="BG27" i="15"/>
  <c r="BF27" i="15"/>
  <c r="BE27" i="15"/>
  <c r="BD27" i="15"/>
  <c r="BC27" i="15"/>
  <c r="BB27" i="15"/>
  <c r="BA27" i="15"/>
  <c r="AZ27" i="15"/>
  <c r="AY27" i="15"/>
  <c r="AX27" i="15"/>
  <c r="AW27" i="15"/>
  <c r="AV27" i="15"/>
  <c r="AU27" i="15"/>
  <c r="AT27" i="15"/>
  <c r="AS27" i="15"/>
  <c r="AR27" i="15"/>
  <c r="AQ27" i="15"/>
  <c r="AP27" i="15"/>
  <c r="AO27" i="15"/>
  <c r="AN27" i="15"/>
  <c r="AM27" i="15"/>
  <c r="AL27" i="15"/>
  <c r="AK27" i="15"/>
  <c r="AJ27" i="15"/>
  <c r="AI27" i="15"/>
  <c r="AH27" i="15"/>
  <c r="AG27" i="15"/>
  <c r="AF27" i="15"/>
  <c r="AE27" i="15"/>
  <c r="AD27" i="15"/>
  <c r="AC27" i="15"/>
  <c r="AB27" i="15"/>
  <c r="AA27" i="15"/>
  <c r="Z27" i="15"/>
  <c r="Y27" i="15"/>
  <c r="X27" i="15"/>
  <c r="W27" i="15"/>
  <c r="V27" i="15"/>
  <c r="U27" i="15"/>
  <c r="T27" i="15"/>
  <c r="S27" i="15"/>
  <c r="R27" i="15"/>
  <c r="Q27" i="15"/>
  <c r="P27" i="15"/>
  <c r="O27" i="15"/>
  <c r="N27" i="15"/>
  <c r="M27" i="15"/>
  <c r="L27" i="15"/>
  <c r="K27" i="15"/>
  <c r="J27" i="15"/>
  <c r="I27" i="15"/>
  <c r="H27" i="15"/>
  <c r="G27" i="15"/>
  <c r="F27" i="15"/>
  <c r="E27" i="15"/>
  <c r="D27" i="15"/>
  <c r="C27" i="15"/>
  <c r="B27" i="15"/>
  <c r="FK26" i="15"/>
  <c r="FJ26" i="15"/>
  <c r="FI26" i="15"/>
  <c r="FH26" i="15"/>
  <c r="FG26" i="15"/>
  <c r="FF26" i="15"/>
  <c r="FE26" i="15"/>
  <c r="FD26" i="15"/>
  <c r="FC26" i="15"/>
  <c r="FB26" i="15"/>
  <c r="FA26" i="15"/>
  <c r="EZ26" i="15"/>
  <c r="EY26" i="15"/>
  <c r="EX26" i="15"/>
  <c r="EW26" i="15"/>
  <c r="EV26" i="15"/>
  <c r="EU26" i="15"/>
  <c r="ET26" i="15"/>
  <c r="ES26" i="15"/>
  <c r="ER26" i="15"/>
  <c r="EQ26" i="15"/>
  <c r="EP26" i="15"/>
  <c r="EO26" i="15"/>
  <c r="EN26" i="15"/>
  <c r="EM26" i="15"/>
  <c r="EL26" i="15"/>
  <c r="EK26" i="15"/>
  <c r="EJ26" i="15"/>
  <c r="EI26" i="15"/>
  <c r="EH26" i="15"/>
  <c r="EG26" i="15"/>
  <c r="EF26" i="15"/>
  <c r="EE26" i="15"/>
  <c r="ED26" i="15"/>
  <c r="EC26" i="15"/>
  <c r="EB26" i="15"/>
  <c r="EA26" i="15"/>
  <c r="DZ26" i="15"/>
  <c r="DY26" i="15"/>
  <c r="DX26" i="15"/>
  <c r="DW26" i="15"/>
  <c r="DV26" i="15"/>
  <c r="DU26" i="15"/>
  <c r="DT26" i="15"/>
  <c r="DS26" i="15"/>
  <c r="DR26" i="15"/>
  <c r="DQ26" i="15"/>
  <c r="DP26" i="15"/>
  <c r="DO26" i="15"/>
  <c r="DN26" i="15"/>
  <c r="DM26" i="15"/>
  <c r="DL26" i="15"/>
  <c r="DK26" i="15"/>
  <c r="DJ26" i="15"/>
  <c r="DI26" i="15"/>
  <c r="DH26" i="15"/>
  <c r="DG26" i="15"/>
  <c r="DF26" i="15"/>
  <c r="DE26" i="15"/>
  <c r="DD26" i="15"/>
  <c r="DC26" i="15"/>
  <c r="DB26" i="15"/>
  <c r="DA26" i="15"/>
  <c r="CZ26" i="15"/>
  <c r="CY26" i="15"/>
  <c r="CX26" i="15"/>
  <c r="CW26" i="15"/>
  <c r="CV26" i="15"/>
  <c r="CU26" i="15"/>
  <c r="CT26" i="15"/>
  <c r="CS26" i="15"/>
  <c r="CR26" i="15"/>
  <c r="CQ26" i="15"/>
  <c r="CP26" i="15"/>
  <c r="CO26" i="15"/>
  <c r="CN26" i="15"/>
  <c r="CM26" i="15"/>
  <c r="CL26" i="15"/>
  <c r="CK26" i="15"/>
  <c r="CJ26" i="15"/>
  <c r="CI26" i="15"/>
  <c r="CH26" i="15"/>
  <c r="CG26" i="15"/>
  <c r="HC26" i="15" s="1"/>
  <c r="CF26" i="15"/>
  <c r="CE26" i="15"/>
  <c r="CD26" i="15"/>
  <c r="CC26" i="15"/>
  <c r="CB26" i="15"/>
  <c r="CA26" i="15"/>
  <c r="BZ26" i="15"/>
  <c r="BY26" i="15"/>
  <c r="BX26" i="15"/>
  <c r="BW26" i="15"/>
  <c r="BV26" i="15"/>
  <c r="BU26" i="15"/>
  <c r="BT26" i="15"/>
  <c r="BS26" i="15"/>
  <c r="BR26" i="15"/>
  <c r="BQ26" i="15"/>
  <c r="BP26" i="15"/>
  <c r="BO26" i="15"/>
  <c r="BN26" i="15"/>
  <c r="BM26" i="15"/>
  <c r="BL26" i="15"/>
  <c r="BK26" i="15"/>
  <c r="BJ26" i="15"/>
  <c r="BI26" i="15"/>
  <c r="BH26" i="15"/>
  <c r="BG26" i="15"/>
  <c r="BF26" i="15"/>
  <c r="BE26" i="15"/>
  <c r="BD26" i="15"/>
  <c r="BC26" i="15"/>
  <c r="BB26" i="15"/>
  <c r="BA26" i="15"/>
  <c r="AZ26" i="15"/>
  <c r="AY26" i="15"/>
  <c r="AX26" i="15"/>
  <c r="AW26" i="15"/>
  <c r="AV26" i="15"/>
  <c r="AU26" i="15"/>
  <c r="AT26" i="15"/>
  <c r="AS26" i="15"/>
  <c r="AR26" i="15"/>
  <c r="AQ26" i="15"/>
  <c r="AP26" i="15"/>
  <c r="AO26" i="15"/>
  <c r="AN26" i="15"/>
  <c r="AM26" i="15"/>
  <c r="AL26" i="15"/>
  <c r="AK26" i="15"/>
  <c r="AJ26" i="15"/>
  <c r="AI26" i="15"/>
  <c r="AH26" i="15"/>
  <c r="AG26" i="15"/>
  <c r="AF26" i="15"/>
  <c r="AE26" i="15"/>
  <c r="AD26" i="15"/>
  <c r="AC26" i="15"/>
  <c r="AB26" i="15"/>
  <c r="AA26" i="15"/>
  <c r="Z26" i="15"/>
  <c r="Y26" i="15"/>
  <c r="X26" i="15"/>
  <c r="W26" i="15"/>
  <c r="V26" i="15"/>
  <c r="U26" i="15"/>
  <c r="T26" i="15"/>
  <c r="S26" i="15"/>
  <c r="R26" i="15"/>
  <c r="Q26" i="15"/>
  <c r="P26" i="15"/>
  <c r="O26" i="15"/>
  <c r="N26" i="15"/>
  <c r="M26" i="15"/>
  <c r="L26" i="15"/>
  <c r="K26" i="15"/>
  <c r="J26" i="15"/>
  <c r="I26" i="15"/>
  <c r="H26" i="15"/>
  <c r="G26" i="15"/>
  <c r="F26" i="15"/>
  <c r="E26" i="15"/>
  <c r="D26" i="15"/>
  <c r="C26" i="15"/>
  <c r="B26" i="15"/>
  <c r="FK25" i="15"/>
  <c r="FK39" i="15" s="1"/>
  <c r="FJ25" i="15"/>
  <c r="FJ39" i="15" s="1"/>
  <c r="FI25" i="15"/>
  <c r="FH25" i="15"/>
  <c r="FG25" i="15"/>
  <c r="FG39" i="15" s="1"/>
  <c r="FF25" i="15"/>
  <c r="FF39" i="15" s="1"/>
  <c r="FE25" i="15"/>
  <c r="FE39" i="15" s="1"/>
  <c r="FD25" i="15"/>
  <c r="FD39" i="15" s="1"/>
  <c r="FC25" i="15"/>
  <c r="FC39" i="15" s="1"/>
  <c r="FB25" i="15"/>
  <c r="FB39" i="15" s="1"/>
  <c r="FA25" i="15"/>
  <c r="FA39" i="15" s="1"/>
  <c r="EZ25" i="15"/>
  <c r="EZ39" i="15" s="1"/>
  <c r="EY25" i="15"/>
  <c r="EY39" i="15" s="1"/>
  <c r="EX25" i="15"/>
  <c r="EX39" i="15" s="1"/>
  <c r="EW25" i="15"/>
  <c r="EW39" i="15" s="1"/>
  <c r="EV25" i="15"/>
  <c r="EV39" i="15" s="1"/>
  <c r="EU25" i="15"/>
  <c r="ET25" i="15"/>
  <c r="ET39" i="15" s="1"/>
  <c r="ES25" i="15"/>
  <c r="ES39" i="15" s="1"/>
  <c r="ER25" i="15"/>
  <c r="ER39" i="15" s="1"/>
  <c r="EQ25" i="15"/>
  <c r="EP25" i="15"/>
  <c r="EO25" i="15"/>
  <c r="EN25" i="15"/>
  <c r="EN39" i="15" s="1"/>
  <c r="EM25" i="15"/>
  <c r="EL25" i="15"/>
  <c r="EL39" i="15" s="1"/>
  <c r="EK25" i="15"/>
  <c r="EJ25" i="15"/>
  <c r="EJ39" i="15" s="1"/>
  <c r="EI25" i="15"/>
  <c r="EI39" i="15" s="1"/>
  <c r="EH25" i="15"/>
  <c r="EG25" i="15"/>
  <c r="EG39" i="15" s="1"/>
  <c r="EF25" i="15"/>
  <c r="EF39" i="15" s="1"/>
  <c r="EE25" i="15"/>
  <c r="ED25" i="15"/>
  <c r="ED39" i="15" s="1"/>
  <c r="EC25" i="15"/>
  <c r="EB25" i="15"/>
  <c r="EB39" i="15" s="1"/>
  <c r="EA25" i="15"/>
  <c r="DZ25" i="15"/>
  <c r="DZ39" i="15" s="1"/>
  <c r="DY25" i="15"/>
  <c r="DX25" i="15"/>
  <c r="DX39" i="15" s="1"/>
  <c r="DW25" i="15"/>
  <c r="DV25" i="15"/>
  <c r="DV39" i="15" s="1"/>
  <c r="DU25" i="15"/>
  <c r="DT25" i="15"/>
  <c r="DT39" i="15" s="1"/>
  <c r="DS25" i="15"/>
  <c r="DR25" i="15"/>
  <c r="DQ25" i="15"/>
  <c r="DP25" i="15"/>
  <c r="DP39" i="15" s="1"/>
  <c r="DO25" i="15"/>
  <c r="DN25" i="15"/>
  <c r="DN39" i="15" s="1"/>
  <c r="DM25" i="15"/>
  <c r="DL25" i="15"/>
  <c r="DL39" i="15" s="1"/>
  <c r="DK25" i="15"/>
  <c r="DJ25" i="15"/>
  <c r="DJ39" i="15" s="1"/>
  <c r="DI25" i="15"/>
  <c r="DI39" i="15" s="1"/>
  <c r="DH25" i="15"/>
  <c r="DH39" i="15" s="1"/>
  <c r="DG25" i="15"/>
  <c r="DG39" i="15" s="1"/>
  <c r="DF25" i="15"/>
  <c r="DE25" i="15"/>
  <c r="DD25" i="15"/>
  <c r="DC25" i="15"/>
  <c r="DB25" i="15"/>
  <c r="DA25" i="15"/>
  <c r="CZ25" i="15"/>
  <c r="CY25" i="15"/>
  <c r="CX25" i="15"/>
  <c r="CW25" i="15"/>
  <c r="CV25" i="15"/>
  <c r="CU25" i="15"/>
  <c r="CT25" i="15"/>
  <c r="CS25" i="15"/>
  <c r="CR25" i="15"/>
  <c r="CQ25" i="15"/>
  <c r="CP25" i="15"/>
  <c r="CO25" i="15"/>
  <c r="CN25" i="15"/>
  <c r="CN39" i="15" s="1"/>
  <c r="CM25" i="15"/>
  <c r="CL25" i="15"/>
  <c r="CL39" i="15" s="1"/>
  <c r="CK25" i="15"/>
  <c r="CK39" i="15" s="1"/>
  <c r="CJ25" i="15"/>
  <c r="CJ39" i="15" s="1"/>
  <c r="CI25" i="15"/>
  <c r="CH25" i="15"/>
  <c r="CH39" i="15" s="1"/>
  <c r="CG25" i="15"/>
  <c r="CF25" i="15"/>
  <c r="CF39" i="15" s="1"/>
  <c r="CE25" i="15"/>
  <c r="CE39" i="15" s="1"/>
  <c r="CD25" i="15"/>
  <c r="CC25" i="15"/>
  <c r="CB25" i="15"/>
  <c r="CA25" i="15"/>
  <c r="BZ25" i="15"/>
  <c r="BY25" i="15"/>
  <c r="BX25" i="15"/>
  <c r="BW25" i="15"/>
  <c r="BV25" i="15"/>
  <c r="BU25" i="15"/>
  <c r="BT25" i="15"/>
  <c r="BS25" i="15"/>
  <c r="BR25" i="15"/>
  <c r="BQ25" i="15"/>
  <c r="BP25" i="15"/>
  <c r="BP39" i="15" s="1"/>
  <c r="BO25" i="15"/>
  <c r="BN25" i="15"/>
  <c r="BN39" i="15" s="1"/>
  <c r="BM25" i="15"/>
  <c r="BM39" i="15" s="1"/>
  <c r="BL25" i="15"/>
  <c r="BL39" i="15" s="1"/>
  <c r="BK25" i="15"/>
  <c r="BJ25" i="15"/>
  <c r="BI25" i="15"/>
  <c r="BI39" i="15" s="1"/>
  <c r="BH25" i="15"/>
  <c r="BG25" i="15"/>
  <c r="BF25" i="15"/>
  <c r="BF39" i="15" s="1"/>
  <c r="BE25" i="15"/>
  <c r="BE39" i="15" s="1"/>
  <c r="BD25" i="15"/>
  <c r="BD39" i="15" s="1"/>
  <c r="BC25" i="15"/>
  <c r="BC39" i="15" s="1"/>
  <c r="BB25" i="15"/>
  <c r="BB39" i="15" s="1"/>
  <c r="BA25" i="15"/>
  <c r="BA39" i="15" s="1"/>
  <c r="AZ25" i="15"/>
  <c r="AZ39" i="15" s="1"/>
  <c r="AY25" i="15"/>
  <c r="AX25" i="15"/>
  <c r="AX39" i="15" s="1"/>
  <c r="AW25" i="15"/>
  <c r="AV25" i="15"/>
  <c r="AV39" i="15" s="1"/>
  <c r="AU25" i="15"/>
  <c r="AT25" i="15"/>
  <c r="AS25" i="15"/>
  <c r="AS39" i="15" s="1"/>
  <c r="AR25" i="15"/>
  <c r="AQ25" i="15"/>
  <c r="AQ39" i="15" s="1"/>
  <c r="AP25" i="15"/>
  <c r="AO25" i="15"/>
  <c r="AO39" i="15" s="1"/>
  <c r="AN25" i="15"/>
  <c r="AM25" i="15"/>
  <c r="AM39" i="15" s="1"/>
  <c r="AL25" i="15"/>
  <c r="AK25" i="15"/>
  <c r="AK39" i="15" s="1"/>
  <c r="AJ25" i="15"/>
  <c r="AI25" i="15"/>
  <c r="AI39" i="15" s="1"/>
  <c r="AH25" i="15"/>
  <c r="AH39" i="15" s="1"/>
  <c r="AG25" i="15"/>
  <c r="AF25" i="15"/>
  <c r="AE25" i="15"/>
  <c r="AD25" i="15"/>
  <c r="AC25" i="15"/>
  <c r="AB25" i="15"/>
  <c r="AA25" i="15"/>
  <c r="Z25" i="15"/>
  <c r="Y25" i="15"/>
  <c r="X25" i="15"/>
  <c r="W25" i="15"/>
  <c r="V25" i="15"/>
  <c r="U25" i="15"/>
  <c r="T25" i="15"/>
  <c r="S25" i="15"/>
  <c r="R25" i="15"/>
  <c r="Q25" i="15"/>
  <c r="P25" i="15"/>
  <c r="O25" i="15"/>
  <c r="N25" i="15"/>
  <c r="M25" i="15"/>
  <c r="L25" i="15"/>
  <c r="K25" i="15"/>
  <c r="J25" i="15"/>
  <c r="I25" i="15"/>
  <c r="H25" i="15"/>
  <c r="G25" i="15"/>
  <c r="F25" i="15"/>
  <c r="E25" i="15"/>
  <c r="D25" i="15"/>
  <c r="C25" i="15"/>
  <c r="B25" i="15"/>
  <c r="B39" i="15" s="1"/>
  <c r="FK23" i="15"/>
  <c r="FJ23" i="15"/>
  <c r="FI23" i="15"/>
  <c r="FH23" i="15"/>
  <c r="FG23" i="15"/>
  <c r="FF23" i="15"/>
  <c r="FE23" i="15"/>
  <c r="FD23" i="15"/>
  <c r="FC23" i="15"/>
  <c r="FB23" i="15"/>
  <c r="FA23" i="15"/>
  <c r="EZ23" i="15"/>
  <c r="EY23" i="15"/>
  <c r="EX23" i="15"/>
  <c r="EW23" i="15"/>
  <c r="EV23" i="15"/>
  <c r="EU23" i="15"/>
  <c r="ET23" i="15"/>
  <c r="ES23" i="15"/>
  <c r="ER23" i="15"/>
  <c r="EQ23" i="15"/>
  <c r="EP23" i="15"/>
  <c r="EO23" i="15"/>
  <c r="EN23" i="15"/>
  <c r="EM23" i="15"/>
  <c r="EL23" i="15"/>
  <c r="EK23" i="15"/>
  <c r="EJ23" i="15"/>
  <c r="EI23" i="15"/>
  <c r="EH23" i="15"/>
  <c r="EG23" i="15"/>
  <c r="EF23" i="15"/>
  <c r="EE23" i="15"/>
  <c r="ED23" i="15"/>
  <c r="EC23" i="15"/>
  <c r="EB23" i="15"/>
  <c r="EA23" i="15"/>
  <c r="DZ23" i="15"/>
  <c r="DY23" i="15"/>
  <c r="DX23" i="15"/>
  <c r="DW23" i="15"/>
  <c r="DV23" i="15"/>
  <c r="DU23" i="15"/>
  <c r="DT23" i="15"/>
  <c r="DS23" i="15"/>
  <c r="DR23" i="15"/>
  <c r="DQ23" i="15"/>
  <c r="DP23" i="15"/>
  <c r="DO23" i="15"/>
  <c r="DN23" i="15"/>
  <c r="DM23" i="15"/>
  <c r="DL23" i="15"/>
  <c r="DK23" i="15"/>
  <c r="DJ23" i="15"/>
  <c r="DI23" i="15"/>
  <c r="DH23" i="15"/>
  <c r="DG23" i="15"/>
  <c r="DF23" i="15"/>
  <c r="DE23" i="15"/>
  <c r="DD23" i="15"/>
  <c r="DC23" i="15"/>
  <c r="DB23" i="15"/>
  <c r="DA23" i="15"/>
  <c r="CZ23" i="15"/>
  <c r="CY23" i="15"/>
  <c r="CX23" i="15"/>
  <c r="CW23" i="15"/>
  <c r="CV23" i="15"/>
  <c r="CU23" i="15"/>
  <c r="CT23" i="15"/>
  <c r="CS23" i="15"/>
  <c r="CR23" i="15"/>
  <c r="CQ23" i="15"/>
  <c r="CP23" i="15"/>
  <c r="CO23" i="15"/>
  <c r="CN23" i="15"/>
  <c r="CM23" i="15"/>
  <c r="CL23" i="15"/>
  <c r="CK23" i="15"/>
  <c r="CJ23" i="15"/>
  <c r="CI23" i="15"/>
  <c r="CH23" i="15"/>
  <c r="CG23" i="15"/>
  <c r="CF23" i="15"/>
  <c r="CE23" i="15"/>
  <c r="CD23" i="15"/>
  <c r="CC23" i="15"/>
  <c r="CB23" i="15"/>
  <c r="CA23" i="15"/>
  <c r="BZ23" i="15"/>
  <c r="BY23" i="15"/>
  <c r="BX23" i="15"/>
  <c r="BW23" i="15"/>
  <c r="BV23" i="15"/>
  <c r="BU23" i="15"/>
  <c r="BT23" i="15"/>
  <c r="BS23" i="15"/>
  <c r="BR23" i="15"/>
  <c r="BQ23" i="15"/>
  <c r="BP23" i="15"/>
  <c r="BO23" i="15"/>
  <c r="BN23" i="15"/>
  <c r="BM23" i="15"/>
  <c r="BL23" i="15"/>
  <c r="BK23" i="15"/>
  <c r="BJ23" i="15"/>
  <c r="BI23" i="15"/>
  <c r="BH23" i="15"/>
  <c r="BG23" i="15"/>
  <c r="BF23" i="15"/>
  <c r="BE23" i="15"/>
  <c r="BD23" i="15"/>
  <c r="BC23" i="15"/>
  <c r="BB23" i="15"/>
  <c r="BA23" i="15"/>
  <c r="AZ23" i="15"/>
  <c r="AY23" i="15"/>
  <c r="AX23" i="15"/>
  <c r="AW23" i="15"/>
  <c r="AV23" i="15"/>
  <c r="AU23" i="15"/>
  <c r="AT23" i="15"/>
  <c r="AS23" i="15"/>
  <c r="AR23" i="15"/>
  <c r="AQ23" i="15"/>
  <c r="AP23" i="15"/>
  <c r="AO23" i="15"/>
  <c r="AN23" i="15"/>
  <c r="AM23" i="15"/>
  <c r="AL23" i="15"/>
  <c r="AK23" i="15"/>
  <c r="AJ23" i="15"/>
  <c r="AI23" i="15"/>
  <c r="AH23" i="15"/>
  <c r="AG23" i="15"/>
  <c r="AF23" i="15"/>
  <c r="AE23" i="15"/>
  <c r="AD23" i="15"/>
  <c r="AC23" i="15"/>
  <c r="AB23" i="15"/>
  <c r="AA23" i="15"/>
  <c r="Z23" i="15"/>
  <c r="Y23" i="15"/>
  <c r="X23" i="15"/>
  <c r="W23" i="15"/>
  <c r="V23" i="15"/>
  <c r="U23" i="15"/>
  <c r="T23" i="15"/>
  <c r="S23" i="15"/>
  <c r="R23" i="15"/>
  <c r="Q23" i="15"/>
  <c r="P23" i="15"/>
  <c r="O23" i="15"/>
  <c r="N23" i="15"/>
  <c r="M23" i="15"/>
  <c r="L23" i="15"/>
  <c r="K23" i="15"/>
  <c r="J23" i="15"/>
  <c r="I23" i="15"/>
  <c r="H23" i="15"/>
  <c r="G23" i="15"/>
  <c r="F23" i="15"/>
  <c r="E23" i="15"/>
  <c r="D23" i="15"/>
  <c r="C23" i="15"/>
  <c r="B23" i="15"/>
  <c r="FK22" i="15"/>
  <c r="FJ22" i="15"/>
  <c r="FI22" i="15"/>
  <c r="FH22" i="15"/>
  <c r="FG22" i="15"/>
  <c r="FF22" i="15"/>
  <c r="FE22" i="15"/>
  <c r="FD22" i="15"/>
  <c r="FC22" i="15"/>
  <c r="FB22" i="15"/>
  <c r="FA22" i="15"/>
  <c r="EZ22" i="15"/>
  <c r="EY22" i="15"/>
  <c r="EX22" i="15"/>
  <c r="EW22" i="15"/>
  <c r="EV22" i="15"/>
  <c r="EU22" i="15"/>
  <c r="ET22" i="15"/>
  <c r="ES22" i="15"/>
  <c r="ER22" i="15"/>
  <c r="EQ22" i="15"/>
  <c r="EP22" i="15"/>
  <c r="EO22" i="15"/>
  <c r="EN22" i="15"/>
  <c r="EM22" i="15"/>
  <c r="EL22" i="15"/>
  <c r="EK22" i="15"/>
  <c r="EJ22" i="15"/>
  <c r="EI22" i="15"/>
  <c r="EH22" i="15"/>
  <c r="EG22" i="15"/>
  <c r="EF22" i="15"/>
  <c r="EE22" i="15"/>
  <c r="ED22" i="15"/>
  <c r="EC22" i="15"/>
  <c r="EB22" i="15"/>
  <c r="EA22" i="15"/>
  <c r="DZ22" i="15"/>
  <c r="DY22" i="15"/>
  <c r="DX22" i="15"/>
  <c r="DW22" i="15"/>
  <c r="DV22" i="15"/>
  <c r="DU22" i="15"/>
  <c r="DT22" i="15"/>
  <c r="DS22" i="15"/>
  <c r="DR22" i="15"/>
  <c r="DQ22" i="15"/>
  <c r="DP22" i="15"/>
  <c r="DO22" i="15"/>
  <c r="DN22" i="15"/>
  <c r="DM22" i="15"/>
  <c r="DL22" i="15"/>
  <c r="DK22" i="15"/>
  <c r="DJ22" i="15"/>
  <c r="DI22" i="15"/>
  <c r="DH22" i="15"/>
  <c r="DG22" i="15"/>
  <c r="DF22" i="15"/>
  <c r="DE22" i="15"/>
  <c r="DD22" i="15"/>
  <c r="DC22" i="15"/>
  <c r="DB22" i="15"/>
  <c r="DA22" i="15"/>
  <c r="CZ22" i="15"/>
  <c r="CY22" i="15"/>
  <c r="CX22" i="15"/>
  <c r="CW22" i="15"/>
  <c r="CV22" i="15"/>
  <c r="CU22" i="15"/>
  <c r="CT22" i="15"/>
  <c r="CS22" i="15"/>
  <c r="CR22" i="15"/>
  <c r="CQ22" i="15"/>
  <c r="CP22" i="15"/>
  <c r="CO22" i="15"/>
  <c r="CN22" i="15"/>
  <c r="CM22" i="15"/>
  <c r="CL22" i="15"/>
  <c r="CK22" i="15"/>
  <c r="CJ22" i="15"/>
  <c r="CI22" i="15"/>
  <c r="CH22" i="15"/>
  <c r="CG22" i="15"/>
  <c r="CF22" i="15"/>
  <c r="CE22" i="15"/>
  <c r="CD22" i="15"/>
  <c r="CC22" i="15"/>
  <c r="CB22" i="15"/>
  <c r="CA22" i="15"/>
  <c r="BZ22" i="15"/>
  <c r="BY22" i="15"/>
  <c r="BX22" i="15"/>
  <c r="BW22" i="15"/>
  <c r="BV22" i="15"/>
  <c r="BU22" i="15"/>
  <c r="BT22" i="15"/>
  <c r="BS22" i="15"/>
  <c r="BR22" i="15"/>
  <c r="BQ22" i="15"/>
  <c r="BP22" i="15"/>
  <c r="BO22" i="15"/>
  <c r="BN22" i="15"/>
  <c r="BM22" i="15"/>
  <c r="BL22" i="15"/>
  <c r="BK22" i="15"/>
  <c r="BJ22" i="15"/>
  <c r="BI22" i="15"/>
  <c r="BH22" i="15"/>
  <c r="BG22" i="15"/>
  <c r="BF22" i="15"/>
  <c r="BE22" i="15"/>
  <c r="BD22" i="15"/>
  <c r="BC22" i="15"/>
  <c r="BB22" i="15"/>
  <c r="BA22" i="15"/>
  <c r="AZ22" i="15"/>
  <c r="AY22" i="15"/>
  <c r="AX22" i="15"/>
  <c r="AW22" i="15"/>
  <c r="AV22" i="15"/>
  <c r="AU22" i="15"/>
  <c r="AT22" i="15"/>
  <c r="AS22" i="15"/>
  <c r="AR22" i="15"/>
  <c r="AQ22" i="15"/>
  <c r="AP22" i="15"/>
  <c r="AO22" i="15"/>
  <c r="AN22" i="15"/>
  <c r="AM22" i="15"/>
  <c r="AL22" i="15"/>
  <c r="AK22" i="15"/>
  <c r="AJ22" i="15"/>
  <c r="AI22" i="15"/>
  <c r="AH22" i="15"/>
  <c r="AG22" i="15"/>
  <c r="AF22" i="15"/>
  <c r="AE22" i="15"/>
  <c r="AD22" i="15"/>
  <c r="AC22" i="15"/>
  <c r="AB22" i="15"/>
  <c r="AA22" i="15"/>
  <c r="Z22" i="15"/>
  <c r="Y22" i="15"/>
  <c r="X22" i="15"/>
  <c r="W22" i="15"/>
  <c r="V22" i="15"/>
  <c r="U22" i="15"/>
  <c r="T22" i="15"/>
  <c r="S22" i="15"/>
  <c r="R22" i="15"/>
  <c r="Q22" i="15"/>
  <c r="P22" i="15"/>
  <c r="O22" i="15"/>
  <c r="N22" i="15"/>
  <c r="M22" i="15"/>
  <c r="L22" i="15"/>
  <c r="K22" i="15"/>
  <c r="J22" i="15"/>
  <c r="I22" i="15"/>
  <c r="H22" i="15"/>
  <c r="G22" i="15"/>
  <c r="F22" i="15"/>
  <c r="E22" i="15"/>
  <c r="D22" i="15"/>
  <c r="C22" i="15"/>
  <c r="B22" i="15"/>
  <c r="FK21" i="15"/>
  <c r="FJ21" i="15"/>
  <c r="FI21" i="15"/>
  <c r="FH21" i="15"/>
  <c r="FG21" i="15"/>
  <c r="FF21" i="15"/>
  <c r="FE21" i="15"/>
  <c r="FD21" i="15"/>
  <c r="FC21" i="15"/>
  <c r="FB21" i="15"/>
  <c r="FA21" i="15"/>
  <c r="EZ21" i="15"/>
  <c r="EY21" i="15"/>
  <c r="EX21" i="15"/>
  <c r="EW21" i="15"/>
  <c r="EV21" i="15"/>
  <c r="EU21" i="15"/>
  <c r="ET21" i="15"/>
  <c r="ES21" i="15"/>
  <c r="ER21" i="15"/>
  <c r="EQ21" i="15"/>
  <c r="EP21" i="15"/>
  <c r="EO21" i="15"/>
  <c r="EN21" i="15"/>
  <c r="EM21" i="15"/>
  <c r="EL21" i="15"/>
  <c r="EK21" i="15"/>
  <c r="EJ21" i="15"/>
  <c r="EI21" i="15"/>
  <c r="EH21" i="15"/>
  <c r="EG21" i="15"/>
  <c r="EF21" i="15"/>
  <c r="EE21" i="15"/>
  <c r="ED21" i="15"/>
  <c r="EC21" i="15"/>
  <c r="EB21" i="15"/>
  <c r="EA21" i="15"/>
  <c r="DZ21" i="15"/>
  <c r="DY21" i="15"/>
  <c r="DX21" i="15"/>
  <c r="DW21" i="15"/>
  <c r="DV21" i="15"/>
  <c r="DU21" i="15"/>
  <c r="DT21" i="15"/>
  <c r="DS21" i="15"/>
  <c r="DR21" i="15"/>
  <c r="DQ21" i="15"/>
  <c r="DP21" i="15"/>
  <c r="DO21" i="15"/>
  <c r="DN21" i="15"/>
  <c r="DM21" i="15"/>
  <c r="DL21" i="15"/>
  <c r="DK21" i="15"/>
  <c r="DJ21" i="15"/>
  <c r="DI21" i="15"/>
  <c r="DH21" i="15"/>
  <c r="DG21" i="15"/>
  <c r="DF21" i="15"/>
  <c r="DE21" i="15"/>
  <c r="DD21" i="15"/>
  <c r="DC21" i="15"/>
  <c r="DB21" i="15"/>
  <c r="DA21" i="15"/>
  <c r="CZ21" i="15"/>
  <c r="CY21" i="15"/>
  <c r="CX21" i="15"/>
  <c r="CW21" i="15"/>
  <c r="CV21" i="15"/>
  <c r="CU21" i="15"/>
  <c r="CT21" i="15"/>
  <c r="CS21" i="15"/>
  <c r="CR21" i="15"/>
  <c r="CQ21" i="15"/>
  <c r="CP21" i="15"/>
  <c r="CO21" i="15"/>
  <c r="CN21" i="15"/>
  <c r="CM21" i="15"/>
  <c r="CL21" i="15"/>
  <c r="CK21" i="15"/>
  <c r="CJ21" i="15"/>
  <c r="CI21" i="15"/>
  <c r="CH21" i="15"/>
  <c r="CG21" i="15"/>
  <c r="CF21" i="15"/>
  <c r="CE21" i="15"/>
  <c r="CD21" i="15"/>
  <c r="CC21" i="15"/>
  <c r="CB21" i="15"/>
  <c r="CA21" i="15"/>
  <c r="BZ21" i="15"/>
  <c r="BY21" i="15"/>
  <c r="BX21" i="15"/>
  <c r="BW21" i="15"/>
  <c r="BV21" i="15"/>
  <c r="BU21" i="15"/>
  <c r="BT21" i="15"/>
  <c r="BS21" i="15"/>
  <c r="BR21" i="15"/>
  <c r="BQ21" i="15"/>
  <c r="BP21" i="15"/>
  <c r="BO21" i="15"/>
  <c r="BN21" i="15"/>
  <c r="BM21" i="15"/>
  <c r="BL21" i="15"/>
  <c r="BK21" i="15"/>
  <c r="BJ21" i="15"/>
  <c r="BI21" i="15"/>
  <c r="BH21" i="15"/>
  <c r="BG21" i="15"/>
  <c r="BF21" i="15"/>
  <c r="BE21" i="15"/>
  <c r="BD21" i="15"/>
  <c r="BC21" i="15"/>
  <c r="BB21" i="15"/>
  <c r="BA21" i="15"/>
  <c r="AZ21" i="15"/>
  <c r="AY21" i="15"/>
  <c r="AX21" i="15"/>
  <c r="AW21" i="15"/>
  <c r="AV21" i="15"/>
  <c r="AU21" i="15"/>
  <c r="AT21" i="15"/>
  <c r="AS21" i="15"/>
  <c r="AR21" i="15"/>
  <c r="AQ21" i="15"/>
  <c r="AP21" i="15"/>
  <c r="AO21" i="15"/>
  <c r="AN21" i="15"/>
  <c r="AM21" i="15"/>
  <c r="AL21" i="15"/>
  <c r="AK21" i="15"/>
  <c r="AJ21" i="15"/>
  <c r="AI21" i="15"/>
  <c r="AH21" i="15"/>
  <c r="AG21" i="15"/>
  <c r="AF21" i="15"/>
  <c r="AE21" i="15"/>
  <c r="AD21" i="15"/>
  <c r="AC21" i="15"/>
  <c r="AB21" i="15"/>
  <c r="AA21" i="15"/>
  <c r="Z21" i="15"/>
  <c r="Y21" i="15"/>
  <c r="X21" i="15"/>
  <c r="W21" i="15"/>
  <c r="V21" i="15"/>
  <c r="U21" i="15"/>
  <c r="T21" i="15"/>
  <c r="S21" i="15"/>
  <c r="R21" i="15"/>
  <c r="Q21" i="15"/>
  <c r="P21" i="15"/>
  <c r="O21" i="15"/>
  <c r="N21" i="15"/>
  <c r="M21" i="15"/>
  <c r="L21" i="15"/>
  <c r="K21" i="15"/>
  <c r="J21" i="15"/>
  <c r="I21" i="15"/>
  <c r="H21" i="15"/>
  <c r="G21" i="15"/>
  <c r="F21" i="15"/>
  <c r="E21" i="15"/>
  <c r="D21" i="15"/>
  <c r="C21" i="15"/>
  <c r="B21" i="15"/>
  <c r="FK20" i="15"/>
  <c r="FJ20" i="15"/>
  <c r="FI20" i="15"/>
  <c r="FH20" i="15"/>
  <c r="FG20" i="15"/>
  <c r="FF20" i="15"/>
  <c r="FE20" i="15"/>
  <c r="FD20" i="15"/>
  <c r="FC20" i="15"/>
  <c r="FB20" i="15"/>
  <c r="FA20" i="15"/>
  <c r="EZ20" i="15"/>
  <c r="EY20" i="15"/>
  <c r="EX20" i="15"/>
  <c r="EW20" i="15"/>
  <c r="EV20" i="15"/>
  <c r="EU20" i="15"/>
  <c r="ET20" i="15"/>
  <c r="ES20" i="15"/>
  <c r="ER20" i="15"/>
  <c r="EQ20" i="15"/>
  <c r="EP20" i="15"/>
  <c r="EO20" i="15"/>
  <c r="EN20" i="15"/>
  <c r="EM20" i="15"/>
  <c r="EL20" i="15"/>
  <c r="EK20" i="15"/>
  <c r="EJ20" i="15"/>
  <c r="EI20" i="15"/>
  <c r="EH20" i="15"/>
  <c r="EG20" i="15"/>
  <c r="EF20" i="15"/>
  <c r="EE20" i="15"/>
  <c r="ED20" i="15"/>
  <c r="EC20" i="15"/>
  <c r="EB20" i="15"/>
  <c r="EA20" i="15"/>
  <c r="DZ20" i="15"/>
  <c r="DY20" i="15"/>
  <c r="DX20" i="15"/>
  <c r="DW20" i="15"/>
  <c r="DV20" i="15"/>
  <c r="DU20" i="15"/>
  <c r="DT20" i="15"/>
  <c r="DS20" i="15"/>
  <c r="DR20" i="15"/>
  <c r="DQ20" i="15"/>
  <c r="DP20" i="15"/>
  <c r="DO20" i="15"/>
  <c r="DN20" i="15"/>
  <c r="DM20" i="15"/>
  <c r="DL20" i="15"/>
  <c r="DK20" i="15"/>
  <c r="DJ20" i="15"/>
  <c r="DI20" i="15"/>
  <c r="DH20" i="15"/>
  <c r="DG20" i="15"/>
  <c r="DF20" i="15"/>
  <c r="DE20" i="15"/>
  <c r="DD20" i="15"/>
  <c r="DC20" i="15"/>
  <c r="DB20" i="15"/>
  <c r="DA20" i="15"/>
  <c r="CZ20" i="15"/>
  <c r="CY20" i="15"/>
  <c r="CX20" i="15"/>
  <c r="CW20" i="15"/>
  <c r="CV20" i="15"/>
  <c r="CU20" i="15"/>
  <c r="CT20" i="15"/>
  <c r="CS20" i="15"/>
  <c r="CR20" i="15"/>
  <c r="CQ20" i="15"/>
  <c r="CP20" i="15"/>
  <c r="CO20" i="15"/>
  <c r="CN20" i="15"/>
  <c r="CM20" i="15"/>
  <c r="CL20" i="15"/>
  <c r="CK20" i="15"/>
  <c r="CJ20" i="15"/>
  <c r="CI20" i="15"/>
  <c r="CH20" i="15"/>
  <c r="CG20" i="15"/>
  <c r="CF20" i="15"/>
  <c r="CE20" i="15"/>
  <c r="CD20" i="15"/>
  <c r="CC20" i="15"/>
  <c r="CB20" i="15"/>
  <c r="CA20" i="15"/>
  <c r="BZ20" i="15"/>
  <c r="BY20" i="15"/>
  <c r="BX20" i="15"/>
  <c r="BW20" i="15"/>
  <c r="BV20" i="15"/>
  <c r="BU20" i="15"/>
  <c r="BT20" i="15"/>
  <c r="BS20" i="15"/>
  <c r="BR20" i="15"/>
  <c r="BQ20" i="15"/>
  <c r="BP20" i="15"/>
  <c r="BO20" i="15"/>
  <c r="BN20" i="15"/>
  <c r="BM20" i="15"/>
  <c r="BL20" i="15"/>
  <c r="BK20" i="15"/>
  <c r="BJ20" i="15"/>
  <c r="BI20" i="15"/>
  <c r="BH20" i="15"/>
  <c r="BG20" i="15"/>
  <c r="BF20" i="15"/>
  <c r="BE20" i="15"/>
  <c r="BD20" i="15"/>
  <c r="BC20" i="15"/>
  <c r="BB20" i="15"/>
  <c r="BA20" i="15"/>
  <c r="AZ20" i="15"/>
  <c r="AY20" i="15"/>
  <c r="AX20" i="15"/>
  <c r="AW20" i="15"/>
  <c r="AV20" i="15"/>
  <c r="AU20" i="15"/>
  <c r="AT20" i="15"/>
  <c r="AS20" i="15"/>
  <c r="AR20" i="15"/>
  <c r="AQ20" i="15"/>
  <c r="AP20" i="15"/>
  <c r="AO20" i="15"/>
  <c r="AN20" i="15"/>
  <c r="AM20" i="15"/>
  <c r="AL20" i="15"/>
  <c r="AK20" i="15"/>
  <c r="AJ20" i="15"/>
  <c r="AI20" i="15"/>
  <c r="AH20" i="15"/>
  <c r="AG20" i="15"/>
  <c r="AF20" i="15"/>
  <c r="AE20" i="15"/>
  <c r="AD20" i="15"/>
  <c r="AC20" i="15"/>
  <c r="AB20" i="15"/>
  <c r="AA20" i="15"/>
  <c r="Z20" i="15"/>
  <c r="Y20" i="15"/>
  <c r="X20" i="15"/>
  <c r="W20" i="15"/>
  <c r="V20" i="15"/>
  <c r="U20" i="15"/>
  <c r="T20" i="15"/>
  <c r="S20" i="15"/>
  <c r="R20" i="15"/>
  <c r="Q20" i="15"/>
  <c r="P20" i="15"/>
  <c r="O20" i="15"/>
  <c r="N20" i="15"/>
  <c r="M20" i="15"/>
  <c r="L20" i="15"/>
  <c r="K20" i="15"/>
  <c r="J20" i="15"/>
  <c r="I20" i="15"/>
  <c r="H20" i="15"/>
  <c r="G20" i="15"/>
  <c r="F20" i="15"/>
  <c r="E20" i="15"/>
  <c r="D20" i="15"/>
  <c r="C20" i="15"/>
  <c r="B20" i="15"/>
  <c r="FK19" i="15"/>
  <c r="FJ19" i="15"/>
  <c r="FI19" i="15"/>
  <c r="FH19" i="15"/>
  <c r="FG19" i="15"/>
  <c r="FF19" i="15"/>
  <c r="FE19" i="15"/>
  <c r="FD19" i="15"/>
  <c r="FC19" i="15"/>
  <c r="FB19" i="15"/>
  <c r="FA19" i="15"/>
  <c r="EZ19" i="15"/>
  <c r="EY19" i="15"/>
  <c r="EX19" i="15"/>
  <c r="EW19" i="15"/>
  <c r="EV19" i="15"/>
  <c r="EU19" i="15"/>
  <c r="ET19" i="15"/>
  <c r="ES19" i="15"/>
  <c r="ER19" i="15"/>
  <c r="EQ19" i="15"/>
  <c r="EP19" i="15"/>
  <c r="EO19" i="15"/>
  <c r="EN19" i="15"/>
  <c r="EM19" i="15"/>
  <c r="EL19" i="15"/>
  <c r="EK19" i="15"/>
  <c r="EJ19" i="15"/>
  <c r="EI19" i="15"/>
  <c r="EH19" i="15"/>
  <c r="EG19" i="15"/>
  <c r="EF19" i="15"/>
  <c r="EE19" i="15"/>
  <c r="ED19" i="15"/>
  <c r="EC19" i="15"/>
  <c r="EB19" i="15"/>
  <c r="EA19" i="15"/>
  <c r="DZ19" i="15"/>
  <c r="DY19" i="15"/>
  <c r="DX19" i="15"/>
  <c r="DW19" i="15"/>
  <c r="DV19" i="15"/>
  <c r="DU19" i="15"/>
  <c r="DT19" i="15"/>
  <c r="DS19" i="15"/>
  <c r="DR19" i="15"/>
  <c r="DQ19" i="15"/>
  <c r="DP19" i="15"/>
  <c r="DO19" i="15"/>
  <c r="DN19" i="15"/>
  <c r="DM19" i="15"/>
  <c r="DL19" i="15"/>
  <c r="DK19" i="15"/>
  <c r="DJ19" i="15"/>
  <c r="DI19" i="15"/>
  <c r="DH19" i="15"/>
  <c r="DG19" i="15"/>
  <c r="DF19" i="15"/>
  <c r="DE19" i="15"/>
  <c r="DD19" i="15"/>
  <c r="DC19" i="15"/>
  <c r="DB19" i="15"/>
  <c r="DA19" i="15"/>
  <c r="CZ19" i="15"/>
  <c r="CY19" i="15"/>
  <c r="CX19" i="15"/>
  <c r="CW19" i="15"/>
  <c r="CV19" i="15"/>
  <c r="CU19" i="15"/>
  <c r="CT19" i="15"/>
  <c r="CS19" i="15"/>
  <c r="CR19" i="15"/>
  <c r="CQ19" i="15"/>
  <c r="CP19" i="15"/>
  <c r="CO19" i="15"/>
  <c r="CN19" i="15"/>
  <c r="CM19" i="15"/>
  <c r="CL19" i="15"/>
  <c r="CK19" i="15"/>
  <c r="CJ19" i="15"/>
  <c r="CI19" i="15"/>
  <c r="CH19" i="15"/>
  <c r="CG19" i="15"/>
  <c r="CF19" i="15"/>
  <c r="CE19" i="15"/>
  <c r="CD19" i="15"/>
  <c r="CC19" i="15"/>
  <c r="CB19" i="15"/>
  <c r="CA19" i="15"/>
  <c r="BZ19" i="15"/>
  <c r="BY19" i="15"/>
  <c r="BX19" i="15"/>
  <c r="BW19" i="15"/>
  <c r="BV19" i="15"/>
  <c r="BU19" i="15"/>
  <c r="BT19" i="15"/>
  <c r="BS19" i="15"/>
  <c r="BR19" i="15"/>
  <c r="BQ19" i="15"/>
  <c r="BP19" i="15"/>
  <c r="BO19" i="15"/>
  <c r="BN19" i="15"/>
  <c r="BM19" i="15"/>
  <c r="BL19" i="15"/>
  <c r="BK19" i="15"/>
  <c r="BJ19" i="15"/>
  <c r="BI19" i="15"/>
  <c r="BH19" i="15"/>
  <c r="BG19" i="15"/>
  <c r="BF19" i="15"/>
  <c r="BE19" i="15"/>
  <c r="BD19" i="15"/>
  <c r="BC19" i="15"/>
  <c r="BB19" i="15"/>
  <c r="BA19" i="15"/>
  <c r="AZ19" i="15"/>
  <c r="AY19" i="15"/>
  <c r="AX19" i="15"/>
  <c r="AW19" i="15"/>
  <c r="AV19" i="15"/>
  <c r="AU19" i="15"/>
  <c r="AT19" i="15"/>
  <c r="AS19" i="15"/>
  <c r="AR19" i="15"/>
  <c r="AQ19" i="15"/>
  <c r="AP19" i="15"/>
  <c r="AO19" i="15"/>
  <c r="AN19" i="15"/>
  <c r="AM19" i="15"/>
  <c r="AL19" i="15"/>
  <c r="AK19" i="15"/>
  <c r="AJ19" i="15"/>
  <c r="AI19" i="15"/>
  <c r="AH19" i="15"/>
  <c r="AG19" i="15"/>
  <c r="AF19" i="15"/>
  <c r="AE19" i="15"/>
  <c r="AD19" i="15"/>
  <c r="AC19" i="15"/>
  <c r="AB19" i="15"/>
  <c r="AA19" i="15"/>
  <c r="Z19" i="15"/>
  <c r="Y19" i="15"/>
  <c r="X19" i="15"/>
  <c r="W19" i="15"/>
  <c r="V19" i="15"/>
  <c r="U19" i="15"/>
  <c r="T19" i="15"/>
  <c r="S19" i="15"/>
  <c r="R19" i="15"/>
  <c r="Q19" i="15"/>
  <c r="P19" i="15"/>
  <c r="O19" i="15"/>
  <c r="N19" i="15"/>
  <c r="M19" i="15"/>
  <c r="L19" i="15"/>
  <c r="K19" i="15"/>
  <c r="J19" i="15"/>
  <c r="I19" i="15"/>
  <c r="H19" i="15"/>
  <c r="G19" i="15"/>
  <c r="F19" i="15"/>
  <c r="E19" i="15"/>
  <c r="D19" i="15"/>
  <c r="C19" i="15"/>
  <c r="B19" i="15"/>
  <c r="FK18" i="15"/>
  <c r="FJ18" i="15"/>
  <c r="FI18" i="15"/>
  <c r="FH18" i="15"/>
  <c r="FG18" i="15"/>
  <c r="FF18" i="15"/>
  <c r="FE18" i="15"/>
  <c r="FD18" i="15"/>
  <c r="FC18" i="15"/>
  <c r="FB18" i="15"/>
  <c r="FA18" i="15"/>
  <c r="EZ18" i="15"/>
  <c r="EY18" i="15"/>
  <c r="EX18" i="15"/>
  <c r="EW18" i="15"/>
  <c r="EV18" i="15"/>
  <c r="EU18" i="15"/>
  <c r="ET18" i="15"/>
  <c r="ES18" i="15"/>
  <c r="ER18" i="15"/>
  <c r="EQ18" i="15"/>
  <c r="EP18" i="15"/>
  <c r="EO18" i="15"/>
  <c r="EN18" i="15"/>
  <c r="EM18" i="15"/>
  <c r="EL18" i="15"/>
  <c r="EK18" i="15"/>
  <c r="EJ18" i="15"/>
  <c r="EI18" i="15"/>
  <c r="EH18" i="15"/>
  <c r="EG18" i="15"/>
  <c r="EF18" i="15"/>
  <c r="EE18" i="15"/>
  <c r="ED18" i="15"/>
  <c r="EC18" i="15"/>
  <c r="EB18" i="15"/>
  <c r="EA18" i="15"/>
  <c r="DZ18" i="15"/>
  <c r="DY18" i="15"/>
  <c r="DX18" i="15"/>
  <c r="DW18" i="15"/>
  <c r="DV18" i="15"/>
  <c r="DU18" i="15"/>
  <c r="DT18" i="15"/>
  <c r="DS18" i="15"/>
  <c r="DR18" i="15"/>
  <c r="DQ18" i="15"/>
  <c r="DP18" i="15"/>
  <c r="DO18" i="15"/>
  <c r="DN18" i="15"/>
  <c r="DM18" i="15"/>
  <c r="DL18" i="15"/>
  <c r="DK18" i="15"/>
  <c r="DJ18" i="15"/>
  <c r="DI18" i="15"/>
  <c r="DH18" i="15"/>
  <c r="DG18" i="15"/>
  <c r="DF18" i="15"/>
  <c r="DE18" i="15"/>
  <c r="DD18" i="15"/>
  <c r="DC18" i="15"/>
  <c r="DB18" i="15"/>
  <c r="DA18" i="15"/>
  <c r="CZ18" i="15"/>
  <c r="CY18" i="15"/>
  <c r="CX18" i="15"/>
  <c r="CW18" i="15"/>
  <c r="CV18" i="15"/>
  <c r="CU18" i="15"/>
  <c r="CT18" i="15"/>
  <c r="CS18" i="15"/>
  <c r="CR18" i="15"/>
  <c r="CQ18" i="15"/>
  <c r="CP18" i="15"/>
  <c r="CO18" i="15"/>
  <c r="CN18" i="15"/>
  <c r="CM18" i="15"/>
  <c r="CL18" i="15"/>
  <c r="CK18" i="15"/>
  <c r="CJ18" i="15"/>
  <c r="CI18" i="15"/>
  <c r="CH18" i="15"/>
  <c r="CG18" i="15"/>
  <c r="CF18" i="15"/>
  <c r="CE18" i="15"/>
  <c r="CD18" i="15"/>
  <c r="CC18" i="15"/>
  <c r="CB18" i="15"/>
  <c r="CA18" i="15"/>
  <c r="BZ18" i="15"/>
  <c r="BY18" i="15"/>
  <c r="BX18" i="15"/>
  <c r="BW18" i="15"/>
  <c r="BV18" i="15"/>
  <c r="BU18" i="15"/>
  <c r="BT18" i="15"/>
  <c r="BS18" i="15"/>
  <c r="BR18" i="15"/>
  <c r="BQ18" i="15"/>
  <c r="BP18" i="15"/>
  <c r="BO18" i="15"/>
  <c r="BN18" i="15"/>
  <c r="BM18" i="15"/>
  <c r="BL18" i="15"/>
  <c r="BK18" i="15"/>
  <c r="BJ18" i="15"/>
  <c r="BI18" i="15"/>
  <c r="BH18" i="15"/>
  <c r="BG18" i="15"/>
  <c r="BF18" i="15"/>
  <c r="BE18" i="15"/>
  <c r="BD18" i="15"/>
  <c r="BC18" i="15"/>
  <c r="BB18" i="15"/>
  <c r="BA18" i="15"/>
  <c r="AZ18" i="15"/>
  <c r="AY18" i="15"/>
  <c r="AX18" i="15"/>
  <c r="AW18" i="15"/>
  <c r="AV18" i="15"/>
  <c r="AU18" i="15"/>
  <c r="AT18" i="15"/>
  <c r="AS18" i="15"/>
  <c r="AR18" i="15"/>
  <c r="AQ18" i="15"/>
  <c r="AP18" i="15"/>
  <c r="AO18" i="15"/>
  <c r="AN18" i="15"/>
  <c r="AM18" i="15"/>
  <c r="AL18" i="15"/>
  <c r="AK18" i="15"/>
  <c r="AJ18" i="15"/>
  <c r="AI18" i="15"/>
  <c r="AH18" i="15"/>
  <c r="AG18" i="15"/>
  <c r="AF18" i="15"/>
  <c r="AE18" i="15"/>
  <c r="AD18" i="15"/>
  <c r="AC18" i="15"/>
  <c r="AB18" i="15"/>
  <c r="AA18" i="15"/>
  <c r="Z18" i="15"/>
  <c r="Y18" i="15"/>
  <c r="X18" i="15"/>
  <c r="W18" i="15"/>
  <c r="V18" i="15"/>
  <c r="U18" i="15"/>
  <c r="T18" i="15"/>
  <c r="S18" i="15"/>
  <c r="R18" i="15"/>
  <c r="Q18" i="15"/>
  <c r="P18" i="15"/>
  <c r="O18" i="15"/>
  <c r="N18" i="15"/>
  <c r="M18" i="15"/>
  <c r="L18" i="15"/>
  <c r="K18" i="15"/>
  <c r="J18" i="15"/>
  <c r="I18" i="15"/>
  <c r="H18" i="15"/>
  <c r="G18" i="15"/>
  <c r="F18" i="15"/>
  <c r="E18" i="15"/>
  <c r="D18" i="15"/>
  <c r="C18" i="15"/>
  <c r="B18" i="15"/>
  <c r="FK17" i="15"/>
  <c r="FJ17" i="15"/>
  <c r="FI17" i="15"/>
  <c r="FH17" i="15"/>
  <c r="FG17" i="15"/>
  <c r="FF17" i="15"/>
  <c r="FE17" i="15"/>
  <c r="FD17" i="15"/>
  <c r="FC17" i="15"/>
  <c r="FB17" i="15"/>
  <c r="FA17" i="15"/>
  <c r="EZ17" i="15"/>
  <c r="EY17" i="15"/>
  <c r="EX17" i="15"/>
  <c r="EW17" i="15"/>
  <c r="EV17" i="15"/>
  <c r="EU17" i="15"/>
  <c r="ET17" i="15"/>
  <c r="ES17" i="15"/>
  <c r="ER17" i="15"/>
  <c r="EQ17" i="15"/>
  <c r="EP17" i="15"/>
  <c r="EO17" i="15"/>
  <c r="EN17" i="15"/>
  <c r="EM17" i="15"/>
  <c r="EL17" i="15"/>
  <c r="EK17" i="15"/>
  <c r="EJ17" i="15"/>
  <c r="EI17" i="15"/>
  <c r="EH17" i="15"/>
  <c r="EG17" i="15"/>
  <c r="EF17" i="15"/>
  <c r="EE17" i="15"/>
  <c r="ED17" i="15"/>
  <c r="EC17" i="15"/>
  <c r="EB17" i="15"/>
  <c r="EA17" i="15"/>
  <c r="DZ17" i="15"/>
  <c r="DY17" i="15"/>
  <c r="DX17" i="15"/>
  <c r="DW17" i="15"/>
  <c r="DV17" i="15"/>
  <c r="DU17" i="15"/>
  <c r="DT17" i="15"/>
  <c r="DS17" i="15"/>
  <c r="DR17" i="15"/>
  <c r="DQ17" i="15"/>
  <c r="DP17" i="15"/>
  <c r="DO17" i="15"/>
  <c r="DN17" i="15"/>
  <c r="DM17" i="15"/>
  <c r="DL17" i="15"/>
  <c r="DK17" i="15"/>
  <c r="DJ17" i="15"/>
  <c r="DI17" i="15"/>
  <c r="DH17" i="15"/>
  <c r="DG17" i="15"/>
  <c r="DF17" i="15"/>
  <c r="DE17" i="15"/>
  <c r="DD17" i="15"/>
  <c r="DC17" i="15"/>
  <c r="DB17" i="15"/>
  <c r="DA17" i="15"/>
  <c r="CZ17" i="15"/>
  <c r="CY17" i="15"/>
  <c r="CX17" i="15"/>
  <c r="CW17" i="15"/>
  <c r="CV17" i="15"/>
  <c r="CU17" i="15"/>
  <c r="CT17" i="15"/>
  <c r="CS17" i="15"/>
  <c r="CR17" i="15"/>
  <c r="CQ17" i="15"/>
  <c r="CP17" i="15"/>
  <c r="CO17" i="15"/>
  <c r="CN17" i="15"/>
  <c r="CM17" i="15"/>
  <c r="CL17" i="15"/>
  <c r="CK17" i="15"/>
  <c r="CJ17" i="15"/>
  <c r="CI17" i="15"/>
  <c r="CH17" i="15"/>
  <c r="CG17" i="15"/>
  <c r="CF17" i="15"/>
  <c r="CE17" i="15"/>
  <c r="CD17" i="15"/>
  <c r="CC17" i="15"/>
  <c r="CB17" i="15"/>
  <c r="CA17" i="15"/>
  <c r="BZ17" i="15"/>
  <c r="BY17" i="15"/>
  <c r="BX17" i="15"/>
  <c r="BW17" i="15"/>
  <c r="BV17" i="15"/>
  <c r="BU17" i="15"/>
  <c r="BT17" i="15"/>
  <c r="BS17" i="15"/>
  <c r="BR17" i="15"/>
  <c r="BQ17" i="15"/>
  <c r="BP17" i="15"/>
  <c r="BO17" i="15"/>
  <c r="BN17" i="15"/>
  <c r="BM17" i="15"/>
  <c r="BL17" i="15"/>
  <c r="BK17" i="15"/>
  <c r="BJ17" i="15"/>
  <c r="BI17" i="15"/>
  <c r="BH17" i="15"/>
  <c r="BG17" i="15"/>
  <c r="BF17" i="15"/>
  <c r="BE17" i="15"/>
  <c r="BD17" i="15"/>
  <c r="BC17" i="15"/>
  <c r="BB17" i="15"/>
  <c r="BA17" i="15"/>
  <c r="AZ17" i="15"/>
  <c r="AY17" i="15"/>
  <c r="AX17" i="15"/>
  <c r="AW17" i="15"/>
  <c r="AV17" i="15"/>
  <c r="AU17" i="15"/>
  <c r="AT17" i="15"/>
  <c r="AS17" i="15"/>
  <c r="AR17" i="15"/>
  <c r="AQ17" i="15"/>
  <c r="AP17" i="15"/>
  <c r="AO17" i="15"/>
  <c r="AN17" i="15"/>
  <c r="AM17" i="15"/>
  <c r="AL17" i="15"/>
  <c r="AK17" i="15"/>
  <c r="AJ17" i="15"/>
  <c r="AI17" i="15"/>
  <c r="AH17" i="15"/>
  <c r="AG17" i="15"/>
  <c r="AF17" i="15"/>
  <c r="AE17" i="15"/>
  <c r="AD17" i="15"/>
  <c r="AC17" i="15"/>
  <c r="AB17" i="15"/>
  <c r="AA17" i="15"/>
  <c r="Z17" i="15"/>
  <c r="Y17" i="15"/>
  <c r="X17" i="15"/>
  <c r="W17" i="15"/>
  <c r="V17" i="15"/>
  <c r="U17" i="15"/>
  <c r="T17" i="15"/>
  <c r="S17" i="15"/>
  <c r="R17" i="15"/>
  <c r="Q17" i="15"/>
  <c r="P17" i="15"/>
  <c r="O17" i="15"/>
  <c r="N17" i="15"/>
  <c r="M17" i="15"/>
  <c r="L17" i="15"/>
  <c r="K17" i="15"/>
  <c r="J17" i="15"/>
  <c r="I17" i="15"/>
  <c r="H17" i="15"/>
  <c r="G17" i="15"/>
  <c r="F17" i="15"/>
  <c r="E17" i="15"/>
  <c r="D17" i="15"/>
  <c r="C17" i="15"/>
  <c r="B17" i="15"/>
  <c r="FK16" i="15"/>
  <c r="FJ16" i="15"/>
  <c r="FI16" i="15"/>
  <c r="FH16" i="15"/>
  <c r="FG16" i="15"/>
  <c r="FF16" i="15"/>
  <c r="FE16" i="15"/>
  <c r="FD16" i="15"/>
  <c r="FC16" i="15"/>
  <c r="FB16" i="15"/>
  <c r="FA16" i="15"/>
  <c r="EZ16" i="15"/>
  <c r="EY16" i="15"/>
  <c r="EX16" i="15"/>
  <c r="EW16" i="15"/>
  <c r="EV16" i="15"/>
  <c r="EU16" i="15"/>
  <c r="ET16" i="15"/>
  <c r="ES16" i="15"/>
  <c r="ER16" i="15"/>
  <c r="EQ16" i="15"/>
  <c r="EP16" i="15"/>
  <c r="EO16" i="15"/>
  <c r="EN16" i="15"/>
  <c r="EM16" i="15"/>
  <c r="EL16" i="15"/>
  <c r="EK16" i="15"/>
  <c r="EJ16" i="15"/>
  <c r="EI16" i="15"/>
  <c r="EH16" i="15"/>
  <c r="EG16" i="15"/>
  <c r="EF16" i="15"/>
  <c r="EE16" i="15"/>
  <c r="ED16" i="15"/>
  <c r="EC16" i="15"/>
  <c r="EB16" i="15"/>
  <c r="EA16" i="15"/>
  <c r="DZ16" i="15"/>
  <c r="DY16" i="15"/>
  <c r="DX16" i="15"/>
  <c r="DW16" i="15"/>
  <c r="DV16" i="15"/>
  <c r="DU16" i="15"/>
  <c r="DT16" i="15"/>
  <c r="DS16" i="15"/>
  <c r="DR16" i="15"/>
  <c r="DQ16" i="15"/>
  <c r="DP16" i="15"/>
  <c r="DO16" i="15"/>
  <c r="DN16" i="15"/>
  <c r="DM16" i="15"/>
  <c r="DL16" i="15"/>
  <c r="DK16" i="15"/>
  <c r="DJ16" i="15"/>
  <c r="DI16" i="15"/>
  <c r="DH16" i="15"/>
  <c r="DG16" i="15"/>
  <c r="DF16" i="15"/>
  <c r="DE16" i="15"/>
  <c r="DD16" i="15"/>
  <c r="DC16" i="15"/>
  <c r="DB16" i="15"/>
  <c r="DA16" i="15"/>
  <c r="CZ16" i="15"/>
  <c r="CY16" i="15"/>
  <c r="CX16" i="15"/>
  <c r="CW16" i="15"/>
  <c r="CV16" i="15"/>
  <c r="CU16" i="15"/>
  <c r="CT16" i="15"/>
  <c r="CS16" i="15"/>
  <c r="CR16" i="15"/>
  <c r="CQ16" i="15"/>
  <c r="CP16" i="15"/>
  <c r="CO16" i="15"/>
  <c r="CN16" i="15"/>
  <c r="CM16" i="15"/>
  <c r="CL16" i="15"/>
  <c r="CK16" i="15"/>
  <c r="CJ16" i="15"/>
  <c r="CI16" i="15"/>
  <c r="CH16" i="15"/>
  <c r="CG16" i="15"/>
  <c r="CF16" i="15"/>
  <c r="CE16" i="15"/>
  <c r="CD16" i="15"/>
  <c r="CC16" i="15"/>
  <c r="CB16" i="15"/>
  <c r="CA16" i="15"/>
  <c r="BZ16" i="15"/>
  <c r="BY16" i="15"/>
  <c r="BX16" i="15"/>
  <c r="BW16" i="15"/>
  <c r="BV16" i="15"/>
  <c r="BU16" i="15"/>
  <c r="BT16" i="15"/>
  <c r="BS16" i="15"/>
  <c r="BR16" i="15"/>
  <c r="BQ16" i="15"/>
  <c r="BP16" i="15"/>
  <c r="BO16" i="15"/>
  <c r="BN16" i="15"/>
  <c r="BM16" i="15"/>
  <c r="BL16" i="15"/>
  <c r="BK16" i="15"/>
  <c r="BJ16" i="15"/>
  <c r="BI16" i="15"/>
  <c r="BH16" i="15"/>
  <c r="BG16" i="15"/>
  <c r="BF16" i="15"/>
  <c r="BE16" i="15"/>
  <c r="BD16" i="15"/>
  <c r="BC16" i="15"/>
  <c r="BB16" i="15"/>
  <c r="BA16" i="15"/>
  <c r="AZ16" i="15"/>
  <c r="AY16" i="15"/>
  <c r="AX16" i="15"/>
  <c r="AW16" i="15"/>
  <c r="AV16" i="15"/>
  <c r="AU16" i="15"/>
  <c r="AT16" i="15"/>
  <c r="AS16" i="15"/>
  <c r="AR16" i="15"/>
  <c r="AQ16" i="15"/>
  <c r="AP16" i="15"/>
  <c r="AO16" i="15"/>
  <c r="AN16" i="15"/>
  <c r="AM16" i="15"/>
  <c r="AL16" i="15"/>
  <c r="AK16" i="15"/>
  <c r="AJ16" i="15"/>
  <c r="AI16" i="15"/>
  <c r="AH16" i="15"/>
  <c r="AG16" i="15"/>
  <c r="AF16" i="15"/>
  <c r="AE16" i="15"/>
  <c r="AD16" i="15"/>
  <c r="AC16" i="15"/>
  <c r="AB16" i="15"/>
  <c r="AA16" i="15"/>
  <c r="Z16" i="15"/>
  <c r="Y16" i="15"/>
  <c r="X16" i="15"/>
  <c r="W16" i="15"/>
  <c r="V16" i="15"/>
  <c r="U16" i="15"/>
  <c r="T16" i="15"/>
  <c r="S16" i="15"/>
  <c r="R16" i="15"/>
  <c r="Q16" i="15"/>
  <c r="P16" i="15"/>
  <c r="O16" i="15"/>
  <c r="N16" i="15"/>
  <c r="M16" i="15"/>
  <c r="L16" i="15"/>
  <c r="K16" i="15"/>
  <c r="J16" i="15"/>
  <c r="I16" i="15"/>
  <c r="H16" i="15"/>
  <c r="G16" i="15"/>
  <c r="F16" i="15"/>
  <c r="E16" i="15"/>
  <c r="D16" i="15"/>
  <c r="C16" i="15"/>
  <c r="B16" i="15"/>
  <c r="FK15" i="15"/>
  <c r="FJ15" i="15"/>
  <c r="FI15" i="15"/>
  <c r="FH15" i="15"/>
  <c r="FG15" i="15"/>
  <c r="FF15" i="15"/>
  <c r="FE15" i="15"/>
  <c r="FD15" i="15"/>
  <c r="FC15" i="15"/>
  <c r="FB15" i="15"/>
  <c r="FA15" i="15"/>
  <c r="EZ15" i="15"/>
  <c r="EY15" i="15"/>
  <c r="EX15" i="15"/>
  <c r="EW15" i="15"/>
  <c r="EV15" i="15"/>
  <c r="EU15" i="15"/>
  <c r="ET15" i="15"/>
  <c r="ES15" i="15"/>
  <c r="ER15" i="15"/>
  <c r="EQ15" i="15"/>
  <c r="EP15" i="15"/>
  <c r="EO15" i="15"/>
  <c r="EN15" i="15"/>
  <c r="EM15" i="15"/>
  <c r="EL15" i="15"/>
  <c r="EK15" i="15"/>
  <c r="EJ15" i="15"/>
  <c r="EI15" i="15"/>
  <c r="EH15" i="15"/>
  <c r="EG15" i="15"/>
  <c r="EF15" i="15"/>
  <c r="EE15" i="15"/>
  <c r="ED15" i="15"/>
  <c r="EC15" i="15"/>
  <c r="EB15" i="15"/>
  <c r="EA15" i="15"/>
  <c r="DZ15" i="15"/>
  <c r="DY15" i="15"/>
  <c r="DX15" i="15"/>
  <c r="DW15" i="15"/>
  <c r="DV15" i="15"/>
  <c r="DU15" i="15"/>
  <c r="DT15" i="15"/>
  <c r="DS15" i="15"/>
  <c r="DR15" i="15"/>
  <c r="DQ15" i="15"/>
  <c r="DP15" i="15"/>
  <c r="DO15" i="15"/>
  <c r="DN15" i="15"/>
  <c r="DM15" i="15"/>
  <c r="DL15" i="15"/>
  <c r="DK15" i="15"/>
  <c r="DJ15" i="15"/>
  <c r="DI15" i="15"/>
  <c r="DH15" i="15"/>
  <c r="DG15" i="15"/>
  <c r="DF15" i="15"/>
  <c r="DE15" i="15"/>
  <c r="DD15" i="15"/>
  <c r="DC15" i="15"/>
  <c r="DB15" i="15"/>
  <c r="DA15" i="15"/>
  <c r="CZ15" i="15"/>
  <c r="CY15" i="15"/>
  <c r="CX15" i="15"/>
  <c r="CW15" i="15"/>
  <c r="CV15" i="15"/>
  <c r="CU15" i="15"/>
  <c r="CT15" i="15"/>
  <c r="CS15" i="15"/>
  <c r="CR15" i="15"/>
  <c r="CQ15" i="15"/>
  <c r="CP15" i="15"/>
  <c r="CO15" i="15"/>
  <c r="CN15" i="15"/>
  <c r="CM15" i="15"/>
  <c r="CL15" i="15"/>
  <c r="CK15" i="15"/>
  <c r="CJ15" i="15"/>
  <c r="CI15" i="15"/>
  <c r="CH15" i="15"/>
  <c r="CG15" i="15"/>
  <c r="CF15" i="15"/>
  <c r="CE15" i="15"/>
  <c r="CD15" i="15"/>
  <c r="CC15" i="15"/>
  <c r="CB15" i="15"/>
  <c r="CA15" i="15"/>
  <c r="BZ15" i="15"/>
  <c r="BY15" i="15"/>
  <c r="BX15" i="15"/>
  <c r="BW15" i="15"/>
  <c r="BV15" i="15"/>
  <c r="BU15" i="15"/>
  <c r="BT15" i="15"/>
  <c r="BS15" i="15"/>
  <c r="BR15" i="15"/>
  <c r="BQ15" i="15"/>
  <c r="BP15" i="15"/>
  <c r="BO15" i="15"/>
  <c r="BN15" i="15"/>
  <c r="BM15" i="15"/>
  <c r="BL15" i="15"/>
  <c r="BK15" i="15"/>
  <c r="BJ15" i="15"/>
  <c r="BI15" i="15"/>
  <c r="BH15" i="15"/>
  <c r="BG15" i="15"/>
  <c r="BF15" i="15"/>
  <c r="BE15" i="15"/>
  <c r="BD15" i="15"/>
  <c r="BC15" i="15"/>
  <c r="BB15" i="15"/>
  <c r="BA15" i="15"/>
  <c r="AZ15" i="15"/>
  <c r="AY15" i="15"/>
  <c r="AX15" i="15"/>
  <c r="AW15" i="15"/>
  <c r="AV15" i="15"/>
  <c r="AU15" i="15"/>
  <c r="AT15" i="15"/>
  <c r="AS15" i="15"/>
  <c r="AR15" i="15"/>
  <c r="AQ15" i="15"/>
  <c r="AP15" i="15"/>
  <c r="AO15" i="15"/>
  <c r="AN15" i="15"/>
  <c r="AM15" i="15"/>
  <c r="AL15" i="15"/>
  <c r="AK15" i="15"/>
  <c r="AJ15" i="15"/>
  <c r="AI15" i="15"/>
  <c r="AH15" i="15"/>
  <c r="AG15" i="15"/>
  <c r="AF15" i="15"/>
  <c r="AE15" i="15"/>
  <c r="AD15" i="15"/>
  <c r="AC15" i="15"/>
  <c r="AB15" i="15"/>
  <c r="AA15" i="15"/>
  <c r="Z15" i="15"/>
  <c r="Y15" i="15"/>
  <c r="X15" i="15"/>
  <c r="W15" i="15"/>
  <c r="V15" i="15"/>
  <c r="U15" i="15"/>
  <c r="T15" i="15"/>
  <c r="S15" i="15"/>
  <c r="R15" i="15"/>
  <c r="Q15" i="15"/>
  <c r="P15" i="15"/>
  <c r="O15" i="15"/>
  <c r="N15" i="15"/>
  <c r="M15" i="15"/>
  <c r="L15" i="15"/>
  <c r="K15" i="15"/>
  <c r="J15" i="15"/>
  <c r="I15" i="15"/>
  <c r="H15" i="15"/>
  <c r="G15" i="15"/>
  <c r="F15" i="15"/>
  <c r="E15" i="15"/>
  <c r="D15" i="15"/>
  <c r="C15" i="15"/>
  <c r="B15" i="15"/>
  <c r="FK14" i="15"/>
  <c r="FJ14" i="15"/>
  <c r="FI14" i="15"/>
  <c r="FH14" i="15"/>
  <c r="FG14" i="15"/>
  <c r="FF14" i="15"/>
  <c r="FE14" i="15"/>
  <c r="FD14" i="15"/>
  <c r="FC14" i="15"/>
  <c r="FB14" i="15"/>
  <c r="FA14" i="15"/>
  <c r="EZ14" i="15"/>
  <c r="EY14" i="15"/>
  <c r="EX14" i="15"/>
  <c r="EW14" i="15"/>
  <c r="EV14" i="15"/>
  <c r="EU14" i="15"/>
  <c r="ET14" i="15"/>
  <c r="ES14" i="15"/>
  <c r="ER14" i="15"/>
  <c r="EQ14" i="15"/>
  <c r="EP14" i="15"/>
  <c r="EO14" i="15"/>
  <c r="EN14" i="15"/>
  <c r="EM14" i="15"/>
  <c r="EL14" i="15"/>
  <c r="EK14" i="15"/>
  <c r="EJ14" i="15"/>
  <c r="EI14" i="15"/>
  <c r="EH14" i="15"/>
  <c r="EG14" i="15"/>
  <c r="EF14" i="15"/>
  <c r="EE14" i="15"/>
  <c r="ED14" i="15"/>
  <c r="EC14" i="15"/>
  <c r="EB14" i="15"/>
  <c r="EA14" i="15"/>
  <c r="DZ14" i="15"/>
  <c r="DY14" i="15"/>
  <c r="DX14" i="15"/>
  <c r="DW14" i="15"/>
  <c r="DV14" i="15"/>
  <c r="DU14" i="15"/>
  <c r="DT14" i="15"/>
  <c r="DS14" i="15"/>
  <c r="DR14" i="15"/>
  <c r="DQ14" i="15"/>
  <c r="DP14" i="15"/>
  <c r="DO14" i="15"/>
  <c r="DN14" i="15"/>
  <c r="DM14" i="15"/>
  <c r="DL14" i="15"/>
  <c r="DK14" i="15"/>
  <c r="DJ14" i="15"/>
  <c r="DI14" i="15"/>
  <c r="DH14" i="15"/>
  <c r="DG14" i="15"/>
  <c r="DF14" i="15"/>
  <c r="DE14" i="15"/>
  <c r="DD14" i="15"/>
  <c r="DC14" i="15"/>
  <c r="DB14" i="15"/>
  <c r="DA14" i="15"/>
  <c r="CZ14" i="15"/>
  <c r="CY14" i="15"/>
  <c r="CX14" i="15"/>
  <c r="CW14" i="15"/>
  <c r="CV14" i="15"/>
  <c r="CU14" i="15"/>
  <c r="CT14" i="15"/>
  <c r="CS14" i="15"/>
  <c r="CR14" i="15"/>
  <c r="CQ14" i="15"/>
  <c r="CP14" i="15"/>
  <c r="CO14" i="15"/>
  <c r="CN14" i="15"/>
  <c r="CM14" i="15"/>
  <c r="CL14" i="15"/>
  <c r="CK14" i="15"/>
  <c r="CJ14" i="15"/>
  <c r="CI14" i="15"/>
  <c r="CH14" i="15"/>
  <c r="CG14" i="15"/>
  <c r="CF14" i="15"/>
  <c r="CE14" i="15"/>
  <c r="CD14" i="15"/>
  <c r="CC14" i="15"/>
  <c r="CB14" i="15"/>
  <c r="CA14" i="15"/>
  <c r="BZ14" i="15"/>
  <c r="BY14" i="15"/>
  <c r="BX14" i="15"/>
  <c r="BW14" i="15"/>
  <c r="BV14" i="15"/>
  <c r="BU14" i="15"/>
  <c r="BT14" i="15"/>
  <c r="BS14" i="15"/>
  <c r="BR14" i="15"/>
  <c r="BQ14" i="15"/>
  <c r="BP14" i="15"/>
  <c r="BO14" i="15"/>
  <c r="BN14" i="15"/>
  <c r="BM14" i="15"/>
  <c r="BL14" i="15"/>
  <c r="BK14" i="15"/>
  <c r="BJ14" i="15"/>
  <c r="BI14" i="15"/>
  <c r="BH14" i="15"/>
  <c r="BG14" i="15"/>
  <c r="BF14" i="15"/>
  <c r="BE14" i="15"/>
  <c r="BD14" i="15"/>
  <c r="BC14" i="15"/>
  <c r="BB14" i="15"/>
  <c r="BA14" i="15"/>
  <c r="AZ14" i="15"/>
  <c r="AY14" i="15"/>
  <c r="AX14" i="15"/>
  <c r="AW14" i="15"/>
  <c r="AV14" i="15"/>
  <c r="AU14" i="15"/>
  <c r="AT14" i="15"/>
  <c r="AS14" i="15"/>
  <c r="AR14" i="15"/>
  <c r="AQ14" i="15"/>
  <c r="AP14" i="15"/>
  <c r="AO14" i="15"/>
  <c r="AN14" i="15"/>
  <c r="AM14" i="15"/>
  <c r="AL14" i="15"/>
  <c r="AK14" i="15"/>
  <c r="AJ14" i="15"/>
  <c r="AI14" i="15"/>
  <c r="AH14" i="15"/>
  <c r="AG14" i="15"/>
  <c r="AF14" i="15"/>
  <c r="AE14" i="15"/>
  <c r="AD14" i="15"/>
  <c r="AC14" i="15"/>
  <c r="AB14" i="15"/>
  <c r="AA14" i="15"/>
  <c r="Z14" i="15"/>
  <c r="Y14" i="15"/>
  <c r="X14" i="15"/>
  <c r="W14" i="15"/>
  <c r="V14" i="15"/>
  <c r="U14" i="15"/>
  <c r="T14" i="15"/>
  <c r="S14" i="15"/>
  <c r="R14" i="15"/>
  <c r="Q14" i="15"/>
  <c r="P14" i="15"/>
  <c r="O14" i="15"/>
  <c r="N14" i="15"/>
  <c r="M14" i="15"/>
  <c r="L14" i="15"/>
  <c r="K14" i="15"/>
  <c r="J14" i="15"/>
  <c r="I14" i="15"/>
  <c r="H14" i="15"/>
  <c r="G14" i="15"/>
  <c r="F14" i="15"/>
  <c r="E14" i="15"/>
  <c r="D14" i="15"/>
  <c r="C14" i="15"/>
  <c r="B14" i="15"/>
  <c r="FK13" i="15"/>
  <c r="FJ13" i="15"/>
  <c r="FI13" i="15"/>
  <c r="FH13" i="15"/>
  <c r="FG13" i="15"/>
  <c r="FF13" i="15"/>
  <c r="FE13" i="15"/>
  <c r="FD13" i="15"/>
  <c r="FC13" i="15"/>
  <c r="FB13" i="15"/>
  <c r="FA13" i="15"/>
  <c r="EZ13" i="15"/>
  <c r="EY13" i="15"/>
  <c r="EX13" i="15"/>
  <c r="EW13" i="15"/>
  <c r="EV13" i="15"/>
  <c r="EU13" i="15"/>
  <c r="ET13" i="15"/>
  <c r="ES13" i="15"/>
  <c r="ER13" i="15"/>
  <c r="EQ13" i="15"/>
  <c r="EP13" i="15"/>
  <c r="EO13" i="15"/>
  <c r="EN13" i="15"/>
  <c r="EM13" i="15"/>
  <c r="EL13" i="15"/>
  <c r="EK13" i="15"/>
  <c r="EJ13" i="15"/>
  <c r="EI13" i="15"/>
  <c r="EH13" i="15"/>
  <c r="EG13" i="15"/>
  <c r="EF13" i="15"/>
  <c r="EE13" i="15"/>
  <c r="ED13" i="15"/>
  <c r="EC13" i="15"/>
  <c r="EB13" i="15"/>
  <c r="EA13" i="15"/>
  <c r="DZ13" i="15"/>
  <c r="DY13" i="15"/>
  <c r="DX13" i="15"/>
  <c r="DW13" i="15"/>
  <c r="DV13" i="15"/>
  <c r="DU13" i="15"/>
  <c r="DT13" i="15"/>
  <c r="DS13" i="15"/>
  <c r="DR13" i="15"/>
  <c r="DQ13" i="15"/>
  <c r="DP13" i="15"/>
  <c r="DO13" i="15"/>
  <c r="DN13" i="15"/>
  <c r="DM13" i="15"/>
  <c r="DL13" i="15"/>
  <c r="DK13" i="15"/>
  <c r="DJ13" i="15"/>
  <c r="DI13" i="15"/>
  <c r="DH13" i="15"/>
  <c r="DG13" i="15"/>
  <c r="DF13" i="15"/>
  <c r="DE13" i="15"/>
  <c r="DD13" i="15"/>
  <c r="DC13" i="15"/>
  <c r="DB13" i="15"/>
  <c r="DA13" i="15"/>
  <c r="CZ13" i="15"/>
  <c r="CY13" i="15"/>
  <c r="CX13" i="15"/>
  <c r="CW13" i="15"/>
  <c r="CV13" i="15"/>
  <c r="CU13" i="15"/>
  <c r="CT13" i="15"/>
  <c r="CS13" i="15"/>
  <c r="CR13" i="15"/>
  <c r="CQ13" i="15"/>
  <c r="CP13" i="15"/>
  <c r="CO13" i="15"/>
  <c r="CN13" i="15"/>
  <c r="CM13" i="15"/>
  <c r="CL13" i="15"/>
  <c r="CK13" i="15"/>
  <c r="CJ13" i="15"/>
  <c r="CI13" i="15"/>
  <c r="CH13" i="15"/>
  <c r="CG13" i="15"/>
  <c r="CF13" i="15"/>
  <c r="CE13" i="15"/>
  <c r="CD13" i="15"/>
  <c r="CC13" i="15"/>
  <c r="CB13" i="15"/>
  <c r="CA13" i="15"/>
  <c r="BZ13" i="15"/>
  <c r="BY13" i="15"/>
  <c r="BX13" i="15"/>
  <c r="BW13" i="15"/>
  <c r="BV13" i="15"/>
  <c r="BU13" i="15"/>
  <c r="BT13" i="15"/>
  <c r="BS13" i="15"/>
  <c r="BR13" i="15"/>
  <c r="BQ13" i="15"/>
  <c r="BP13" i="15"/>
  <c r="BO13" i="15"/>
  <c r="BN13" i="15"/>
  <c r="BM13" i="15"/>
  <c r="BL13" i="15"/>
  <c r="BK13" i="15"/>
  <c r="BJ13" i="15"/>
  <c r="BI13" i="15"/>
  <c r="BH13" i="15"/>
  <c r="BG13" i="15"/>
  <c r="BF13" i="15"/>
  <c r="BE13" i="15"/>
  <c r="BD13" i="15"/>
  <c r="BC13" i="15"/>
  <c r="BB13" i="15"/>
  <c r="BA13" i="15"/>
  <c r="AZ13" i="15"/>
  <c r="AY13" i="15"/>
  <c r="AX13" i="15"/>
  <c r="AW13" i="15"/>
  <c r="AV13" i="15"/>
  <c r="AU13" i="15"/>
  <c r="AT13" i="15"/>
  <c r="AS13" i="15"/>
  <c r="AR13" i="15"/>
  <c r="AQ13" i="15"/>
  <c r="AP13" i="15"/>
  <c r="AO13" i="15"/>
  <c r="AN13" i="15"/>
  <c r="AM13" i="15"/>
  <c r="AL13" i="15"/>
  <c r="AK13" i="15"/>
  <c r="AJ13" i="15"/>
  <c r="AI13" i="15"/>
  <c r="AH13" i="15"/>
  <c r="AG13" i="15"/>
  <c r="AF13" i="15"/>
  <c r="AE13" i="15"/>
  <c r="AD13" i="15"/>
  <c r="AC13" i="15"/>
  <c r="AB13" i="15"/>
  <c r="AA13" i="15"/>
  <c r="Z13" i="15"/>
  <c r="Y13" i="15"/>
  <c r="X13" i="15"/>
  <c r="W13" i="15"/>
  <c r="V13" i="15"/>
  <c r="U13" i="15"/>
  <c r="T13" i="15"/>
  <c r="S13" i="15"/>
  <c r="R13" i="15"/>
  <c r="Q13" i="15"/>
  <c r="P13" i="15"/>
  <c r="O13" i="15"/>
  <c r="N13" i="15"/>
  <c r="M13" i="15"/>
  <c r="L13" i="15"/>
  <c r="K13" i="15"/>
  <c r="J13" i="15"/>
  <c r="I13" i="15"/>
  <c r="H13" i="15"/>
  <c r="G13" i="15"/>
  <c r="F13" i="15"/>
  <c r="E13" i="15"/>
  <c r="D13" i="15"/>
  <c r="C13" i="15"/>
  <c r="B13" i="15"/>
  <c r="FK12" i="15"/>
  <c r="FJ12" i="15"/>
  <c r="FJ24" i="15" s="1"/>
  <c r="FI12" i="15"/>
  <c r="FH12" i="15"/>
  <c r="FG12" i="15"/>
  <c r="FF12" i="15"/>
  <c r="FF24" i="15" s="1"/>
  <c r="FE12" i="15"/>
  <c r="FD12" i="15"/>
  <c r="FC12" i="15"/>
  <c r="FC24" i="15" s="1"/>
  <c r="FB12" i="15"/>
  <c r="FB24" i="15" s="1"/>
  <c r="FA12" i="15"/>
  <c r="FA24" i="15" s="1"/>
  <c r="EZ12" i="15"/>
  <c r="EY12" i="15"/>
  <c r="EY24" i="15" s="1"/>
  <c r="EX12" i="15"/>
  <c r="EX24" i="15" s="1"/>
  <c r="EW12" i="15"/>
  <c r="EW24" i="15" s="1"/>
  <c r="EV12" i="15"/>
  <c r="EV24" i="15" s="1"/>
  <c r="EU12" i="15"/>
  <c r="ET12" i="15"/>
  <c r="ET24" i="15" s="1"/>
  <c r="ES12" i="15"/>
  <c r="ES24" i="15" s="1"/>
  <c r="ER12" i="15"/>
  <c r="EQ12" i="15"/>
  <c r="EP12" i="15"/>
  <c r="EO12" i="15"/>
  <c r="EN12" i="15"/>
  <c r="EM12" i="15"/>
  <c r="EL12" i="15"/>
  <c r="EL24" i="15" s="1"/>
  <c r="EK12" i="15"/>
  <c r="EJ12" i="15"/>
  <c r="EJ24" i="15" s="1"/>
  <c r="EI12" i="15"/>
  <c r="EI24" i="15" s="1"/>
  <c r="EH12" i="15"/>
  <c r="EH24" i="15" s="1"/>
  <c r="EG12" i="15"/>
  <c r="EG24" i="15" s="1"/>
  <c r="EF12" i="15"/>
  <c r="EF24" i="15" s="1"/>
  <c r="EE12" i="15"/>
  <c r="EE24" i="15" s="1"/>
  <c r="ED12" i="15"/>
  <c r="ED24" i="15" s="1"/>
  <c r="EC12" i="15"/>
  <c r="EB12" i="15"/>
  <c r="EA12" i="15"/>
  <c r="DZ12" i="15"/>
  <c r="DY12" i="15"/>
  <c r="DX12" i="15"/>
  <c r="DW12" i="15"/>
  <c r="DV12" i="15"/>
  <c r="DU12" i="15"/>
  <c r="DT12" i="15"/>
  <c r="DS12" i="15"/>
  <c r="DR12" i="15"/>
  <c r="DQ12" i="15"/>
  <c r="DP12" i="15"/>
  <c r="DP24" i="15" s="1"/>
  <c r="DO12" i="15"/>
  <c r="DO24" i="15" s="1"/>
  <c r="DN12" i="15"/>
  <c r="DN24" i="15" s="1"/>
  <c r="DM12" i="15"/>
  <c r="DL12" i="15"/>
  <c r="DL24" i="15" s="1"/>
  <c r="DK12" i="15"/>
  <c r="DJ12" i="15"/>
  <c r="DI12" i="15"/>
  <c r="DH12" i="15"/>
  <c r="DH24" i="15" s="1"/>
  <c r="DG12" i="15"/>
  <c r="DG24" i="15" s="1"/>
  <c r="DF12" i="15"/>
  <c r="DE12" i="15"/>
  <c r="DD12" i="15"/>
  <c r="DC12" i="15"/>
  <c r="DB12" i="15"/>
  <c r="DA12" i="15"/>
  <c r="CZ12" i="15"/>
  <c r="CY12" i="15"/>
  <c r="CX12" i="15"/>
  <c r="CW12" i="15"/>
  <c r="CV12" i="15"/>
  <c r="CU12" i="15"/>
  <c r="CT12" i="15"/>
  <c r="CS12" i="15"/>
  <c r="CR12" i="15"/>
  <c r="CQ12" i="15"/>
  <c r="CP12" i="15"/>
  <c r="CO12" i="15"/>
  <c r="CN12" i="15"/>
  <c r="CM12" i="15"/>
  <c r="CM24" i="15" s="1"/>
  <c r="CL12" i="15"/>
  <c r="CK12" i="15"/>
  <c r="CK24" i="15" s="1"/>
  <c r="CJ12" i="15"/>
  <c r="CI12" i="15"/>
  <c r="CI24" i="15" s="1"/>
  <c r="CH12" i="15"/>
  <c r="CG12" i="15"/>
  <c r="CF12" i="15"/>
  <c r="CE12" i="15"/>
  <c r="CD12" i="15"/>
  <c r="CC12" i="15"/>
  <c r="CB12" i="15"/>
  <c r="CA12" i="15"/>
  <c r="BZ12" i="15"/>
  <c r="BY12" i="15"/>
  <c r="BX12" i="15"/>
  <c r="BW12" i="15"/>
  <c r="BV12" i="15"/>
  <c r="BU12" i="15"/>
  <c r="BT12" i="15"/>
  <c r="BS12" i="15"/>
  <c r="BR12" i="15"/>
  <c r="BQ12" i="15"/>
  <c r="BP12" i="15"/>
  <c r="BO12" i="15"/>
  <c r="BN12" i="15"/>
  <c r="BM12" i="15"/>
  <c r="BM24" i="15" s="1"/>
  <c r="BL12" i="15"/>
  <c r="BL24" i="15" s="1"/>
  <c r="BK12" i="15"/>
  <c r="BJ12" i="15"/>
  <c r="BI12" i="15"/>
  <c r="BH12" i="15"/>
  <c r="BG12" i="15"/>
  <c r="BG24" i="15" s="1"/>
  <c r="BF12" i="15"/>
  <c r="BE12" i="15"/>
  <c r="BE24" i="15" s="1"/>
  <c r="BD12" i="15"/>
  <c r="BD24" i="15" s="1"/>
  <c r="BC12" i="15"/>
  <c r="BC24" i="15" s="1"/>
  <c r="BB12" i="15"/>
  <c r="BB24" i="15" s="1"/>
  <c r="BA12" i="15"/>
  <c r="AZ12" i="15"/>
  <c r="AZ24" i="15" s="1"/>
  <c r="AY12" i="15"/>
  <c r="AX12" i="15"/>
  <c r="AW12" i="15"/>
  <c r="AV12" i="15"/>
  <c r="AU12" i="15"/>
  <c r="AU24" i="15" s="1"/>
  <c r="AT12" i="15"/>
  <c r="AS12" i="15"/>
  <c r="AS24" i="15" s="1"/>
  <c r="AR12" i="15"/>
  <c r="AQ12" i="15"/>
  <c r="AP12" i="15"/>
  <c r="AO12" i="15"/>
  <c r="AO24" i="15" s="1"/>
  <c r="AN12" i="15"/>
  <c r="AN24" i="15" s="1"/>
  <c r="AM12" i="15"/>
  <c r="AM24" i="15" s="1"/>
  <c r="AL12" i="15"/>
  <c r="AL24" i="15" s="1"/>
  <c r="AK12" i="15"/>
  <c r="AJ12" i="15"/>
  <c r="AI12" i="15"/>
  <c r="AH12" i="15"/>
  <c r="AG12" i="15"/>
  <c r="AF12" i="15"/>
  <c r="AE12" i="15"/>
  <c r="AE24" i="15" s="1"/>
  <c r="AD12" i="15"/>
  <c r="AC12" i="15"/>
  <c r="AC24" i="15" s="1"/>
  <c r="AB12" i="15"/>
  <c r="AA12" i="15"/>
  <c r="Z12" i="15"/>
  <c r="Y12" i="15"/>
  <c r="X12" i="15"/>
  <c r="W12" i="15"/>
  <c r="V12" i="15"/>
  <c r="U12" i="15"/>
  <c r="T12" i="15"/>
  <c r="S12" i="15"/>
  <c r="R12" i="15"/>
  <c r="Q12" i="15"/>
  <c r="P12" i="15"/>
  <c r="O12" i="15"/>
  <c r="N12" i="15"/>
  <c r="M12" i="15"/>
  <c r="L12" i="15"/>
  <c r="K12" i="15"/>
  <c r="J12" i="15"/>
  <c r="I12" i="15"/>
  <c r="I24" i="15" s="1"/>
  <c r="H12" i="15"/>
  <c r="G12" i="15"/>
  <c r="F12" i="15"/>
  <c r="E12" i="15"/>
  <c r="D12" i="15"/>
  <c r="C12" i="15"/>
  <c r="B12" i="15"/>
  <c r="GZ12" i="15" s="1"/>
  <c r="FK11" i="15"/>
  <c r="FJ11" i="15"/>
  <c r="FI11" i="15"/>
  <c r="FH11" i="15"/>
  <c r="FG11" i="15"/>
  <c r="FF11" i="15"/>
  <c r="FE11" i="15"/>
  <c r="FD11" i="15"/>
  <c r="FC11" i="15"/>
  <c r="FB11" i="15"/>
  <c r="FA11" i="15"/>
  <c r="EZ11" i="15"/>
  <c r="EY11" i="15"/>
  <c r="EX11" i="15"/>
  <c r="EW11" i="15"/>
  <c r="EV11" i="15"/>
  <c r="EU11" i="15"/>
  <c r="ET11" i="15"/>
  <c r="ES11" i="15"/>
  <c r="ER11" i="15"/>
  <c r="EQ11" i="15"/>
  <c r="EP11" i="15"/>
  <c r="EO11" i="15"/>
  <c r="EN11" i="15"/>
  <c r="EM11" i="15"/>
  <c r="EL11" i="15"/>
  <c r="EK11" i="15"/>
  <c r="EJ11" i="15"/>
  <c r="EI11" i="15"/>
  <c r="EH11" i="15"/>
  <c r="EG11" i="15"/>
  <c r="EF11" i="15"/>
  <c r="EE11" i="15"/>
  <c r="ED11" i="15"/>
  <c r="EC11" i="15"/>
  <c r="EB11" i="15"/>
  <c r="EA11" i="15"/>
  <c r="DZ11" i="15"/>
  <c r="DY11" i="15"/>
  <c r="DX11" i="15"/>
  <c r="DW11" i="15"/>
  <c r="DV11" i="15"/>
  <c r="DU11" i="15"/>
  <c r="DT11" i="15"/>
  <c r="DS11" i="15"/>
  <c r="DR11" i="15"/>
  <c r="DQ11" i="15"/>
  <c r="DP11" i="15"/>
  <c r="DO11" i="15"/>
  <c r="DN11" i="15"/>
  <c r="DM11" i="15"/>
  <c r="DL11" i="15"/>
  <c r="DK11" i="15"/>
  <c r="DJ11" i="15"/>
  <c r="DI11" i="15"/>
  <c r="DH11" i="15"/>
  <c r="DG11" i="15"/>
  <c r="DF11" i="15"/>
  <c r="DE11" i="15"/>
  <c r="DD11" i="15"/>
  <c r="DC11" i="15"/>
  <c r="DB11" i="15"/>
  <c r="DA11" i="15"/>
  <c r="CZ11" i="15"/>
  <c r="CY11" i="15"/>
  <c r="CX11" i="15"/>
  <c r="CW11" i="15"/>
  <c r="CV11" i="15"/>
  <c r="CU11" i="15"/>
  <c r="CT11" i="15"/>
  <c r="CS11" i="15"/>
  <c r="CR11" i="15"/>
  <c r="CQ11" i="15"/>
  <c r="CP11" i="15"/>
  <c r="CO11" i="15"/>
  <c r="CN11" i="15"/>
  <c r="CM11" i="15"/>
  <c r="CL11" i="15"/>
  <c r="CK11" i="15"/>
  <c r="CJ11" i="15"/>
  <c r="CI11" i="15"/>
  <c r="CH11" i="15"/>
  <c r="CG11" i="15"/>
  <c r="CF11" i="15"/>
  <c r="CE11" i="15"/>
  <c r="CD11" i="15"/>
  <c r="CC11" i="15"/>
  <c r="CB11" i="15"/>
  <c r="CA11" i="15"/>
  <c r="BZ11" i="15"/>
  <c r="BY11" i="15"/>
  <c r="BX11" i="15"/>
  <c r="BW11" i="15"/>
  <c r="BV11" i="15"/>
  <c r="BU11" i="15"/>
  <c r="BT11" i="15"/>
  <c r="BS11" i="15"/>
  <c r="BR11" i="15"/>
  <c r="BQ11" i="15"/>
  <c r="BP11" i="15"/>
  <c r="BO11" i="15"/>
  <c r="BN11" i="15"/>
  <c r="BM11" i="15"/>
  <c r="BL11" i="15"/>
  <c r="BK11" i="15"/>
  <c r="BJ11" i="15"/>
  <c r="BI11" i="15"/>
  <c r="BH11" i="15"/>
  <c r="BG11" i="15"/>
  <c r="BF11" i="15"/>
  <c r="BE11" i="15"/>
  <c r="BD11" i="15"/>
  <c r="BC11" i="15"/>
  <c r="BB11" i="15"/>
  <c r="BA11" i="15"/>
  <c r="AZ11" i="15"/>
  <c r="AY11" i="15"/>
  <c r="AX11" i="15"/>
  <c r="AW11" i="15"/>
  <c r="AV11" i="15"/>
  <c r="AU11" i="15"/>
  <c r="AT11" i="15"/>
  <c r="AS11" i="15"/>
  <c r="AR11" i="15"/>
  <c r="AQ11" i="15"/>
  <c r="AP11" i="15"/>
  <c r="AO11" i="15"/>
  <c r="AN11" i="15"/>
  <c r="AM11" i="15"/>
  <c r="AL11" i="15"/>
  <c r="AK11" i="15"/>
  <c r="AJ11" i="15"/>
  <c r="AI11" i="15"/>
  <c r="AH11" i="15"/>
  <c r="AG11" i="15"/>
  <c r="AF11" i="15"/>
  <c r="AE11" i="15"/>
  <c r="AD11" i="15"/>
  <c r="AC11" i="15"/>
  <c r="AB11" i="15"/>
  <c r="AA11" i="15"/>
  <c r="Z11" i="15"/>
  <c r="Y11" i="15"/>
  <c r="X11" i="15"/>
  <c r="W11" i="15"/>
  <c r="V11" i="15"/>
  <c r="U11" i="15"/>
  <c r="T11" i="15"/>
  <c r="S11" i="15"/>
  <c r="R11" i="15"/>
  <c r="Q11" i="15"/>
  <c r="P11" i="15"/>
  <c r="O11" i="15"/>
  <c r="N11" i="15"/>
  <c r="M11" i="15"/>
  <c r="L11" i="15"/>
  <c r="K11" i="15"/>
  <c r="J11" i="15"/>
  <c r="I11" i="15"/>
  <c r="H11" i="15"/>
  <c r="G11" i="15"/>
  <c r="F11" i="15"/>
  <c r="E11" i="15"/>
  <c r="D11" i="15"/>
  <c r="C11" i="15"/>
  <c r="B11" i="15"/>
  <c r="FX93" i="11"/>
  <c r="FX92" i="11"/>
  <c r="FX91" i="11"/>
  <c r="FX90" i="11"/>
  <c r="FX89" i="11"/>
  <c r="FX88" i="11"/>
  <c r="FX87" i="11"/>
  <c r="FX86" i="11"/>
  <c r="FX85" i="11"/>
  <c r="FX84" i="11"/>
  <c r="FX83" i="11"/>
  <c r="FX81" i="11"/>
  <c r="FX80" i="11"/>
  <c r="FX79" i="11"/>
  <c r="FX78" i="11"/>
  <c r="FX77" i="11"/>
  <c r="FX76" i="11"/>
  <c r="FX75" i="11"/>
  <c r="FX74" i="11"/>
  <c r="FX73" i="11"/>
  <c r="FX72" i="11"/>
  <c r="FX71" i="11"/>
  <c r="FX70" i="11"/>
  <c r="FX69" i="11"/>
  <c r="FX68" i="11"/>
  <c r="FX66" i="11"/>
  <c r="FX65" i="11"/>
  <c r="FX64" i="11"/>
  <c r="FX63" i="11"/>
  <c r="FX62" i="11"/>
  <c r="FX61" i="11"/>
  <c r="FX60" i="11"/>
  <c r="FX59" i="11"/>
  <c r="FX58" i="11"/>
  <c r="FX57" i="11"/>
  <c r="FX56" i="11"/>
  <c r="FX54" i="11"/>
  <c r="FX53" i="11"/>
  <c r="FX52" i="11"/>
  <c r="FX51" i="11"/>
  <c r="FX50" i="11"/>
  <c r="FX49" i="11"/>
  <c r="FX48" i="11"/>
  <c r="FX47" i="11"/>
  <c r="FX46" i="11"/>
  <c r="FX45" i="11"/>
  <c r="FX43" i="11"/>
  <c r="FX42" i="11"/>
  <c r="FX41" i="11"/>
  <c r="FX40" i="11"/>
  <c r="FX39" i="11"/>
  <c r="FX38" i="11"/>
  <c r="FX37" i="11"/>
  <c r="FX36" i="11"/>
  <c r="FX35" i="11"/>
  <c r="FX34" i="11"/>
  <c r="FX32" i="11"/>
  <c r="FX31" i="11"/>
  <c r="FX30" i="11"/>
  <c r="FX29" i="11"/>
  <c r="FX28" i="11"/>
  <c r="FX27" i="11"/>
  <c r="FX26" i="11"/>
  <c r="FX25" i="11"/>
  <c r="FX23" i="11"/>
  <c r="FX22" i="11"/>
  <c r="FX21" i="11"/>
  <c r="FX20" i="11"/>
  <c r="FX19" i="11"/>
  <c r="FX18" i="11"/>
  <c r="FX17" i="11"/>
  <c r="FX16" i="11"/>
  <c r="FX15" i="11"/>
  <c r="FX14" i="11"/>
  <c r="FX13" i="11"/>
  <c r="FX12" i="11"/>
  <c r="FX11" i="11"/>
  <c r="B4" i="11"/>
  <c r="B4" i="16" s="1"/>
  <c r="GW51" i="16"/>
  <c r="D57" i="16"/>
  <c r="HH61" i="16"/>
  <c r="HH65" i="16"/>
  <c r="GW77" i="16"/>
  <c r="F7" i="12"/>
  <c r="F20" i="13"/>
  <c r="F22" i="13"/>
  <c r="F36" i="13"/>
  <c r="H64" i="15"/>
  <c r="E44" i="16"/>
  <c r="CE44" i="16"/>
  <c r="EE44" i="16"/>
  <c r="GT42" i="16"/>
  <c r="GU42" i="16" s="1"/>
  <c r="GT43" i="16"/>
  <c r="GU43" i="16" s="1"/>
  <c r="H57" i="16"/>
  <c r="BF57" i="16"/>
  <c r="GW61" i="16"/>
  <c r="C68" i="16"/>
  <c r="E68" i="16"/>
  <c r="CM68" i="16"/>
  <c r="GW65" i="16"/>
  <c r="GX65" i="16" s="1"/>
  <c r="GW87" i="16"/>
  <c r="F100" i="16"/>
  <c r="H100" i="16"/>
  <c r="BF100" i="16"/>
  <c r="CJ100" i="16"/>
  <c r="I8" i="12"/>
  <c r="I10" i="12"/>
  <c r="I16" i="12"/>
  <c r="I18" i="12"/>
  <c r="I25" i="12"/>
  <c r="I27" i="12"/>
  <c r="I28" i="12"/>
  <c r="I35" i="12"/>
  <c r="I36" i="12"/>
  <c r="I41" i="12"/>
  <c r="I43" i="12"/>
  <c r="I48" i="12"/>
  <c r="I56" i="12"/>
  <c r="I61" i="12"/>
  <c r="G27" i="13"/>
  <c r="G35" i="13"/>
  <c r="G40" i="13"/>
  <c r="G49" i="13"/>
  <c r="G61" i="13"/>
  <c r="G70" i="13"/>
  <c r="G71" i="13"/>
  <c r="G82" i="13"/>
  <c r="I8" i="14"/>
  <c r="L8" i="14" s="1"/>
  <c r="E10" i="14"/>
  <c r="E15" i="14"/>
  <c r="I17" i="14"/>
  <c r="L17" i="14" s="1"/>
  <c r="CL50" i="15"/>
  <c r="EJ50" i="15"/>
  <c r="EF50" i="15"/>
  <c r="EB50" i="15"/>
  <c r="DX50" i="15"/>
  <c r="DT50" i="15"/>
  <c r="DP50" i="15"/>
  <c r="DL50" i="15"/>
  <c r="DH50" i="15"/>
  <c r="C64" i="15"/>
  <c r="BI64" i="15"/>
  <c r="EU64" i="15"/>
  <c r="ES64" i="15"/>
  <c r="EQ64" i="15"/>
  <c r="G77" i="15"/>
  <c r="CM87" i="15"/>
  <c r="CK87" i="15"/>
  <c r="F87" i="15"/>
  <c r="GW80" i="15"/>
  <c r="GT88" i="15"/>
  <c r="GU88" i="15" s="1"/>
  <c r="CK94" i="15"/>
  <c r="D94" i="15"/>
  <c r="F94" i="15"/>
  <c r="BJ94" i="15"/>
  <c r="BL94" i="15"/>
  <c r="CH94" i="15"/>
  <c r="CJ94" i="15"/>
  <c r="CN94" i="15"/>
  <c r="CM94" i="15"/>
  <c r="CE24" i="16"/>
  <c r="CK24" i="16"/>
  <c r="CJ24" i="16"/>
  <c r="CI24" i="16"/>
  <c r="CH24" i="16"/>
  <c r="HH12" i="16"/>
  <c r="GT13" i="16"/>
  <c r="GU13" i="16" s="1"/>
  <c r="CN24" i="16"/>
  <c r="CM24" i="16"/>
  <c r="FJ24" i="16"/>
  <c r="GT14" i="16"/>
  <c r="GU14" i="16" s="1"/>
  <c r="GT15" i="16"/>
  <c r="GU15" i="16" s="1"/>
  <c r="GT16" i="16"/>
  <c r="GU16" i="16" s="1"/>
  <c r="HH16" i="16"/>
  <c r="GT17" i="16"/>
  <c r="GU17" i="16" s="1"/>
  <c r="GT18" i="16"/>
  <c r="GU18" i="16" s="1"/>
  <c r="GT19" i="16"/>
  <c r="GU19" i="16" s="1"/>
  <c r="GT20" i="16"/>
  <c r="GU20" i="16" s="1"/>
  <c r="GT21" i="16"/>
  <c r="GU21" i="16" s="1"/>
  <c r="GT22" i="16"/>
  <c r="GU22" i="16" s="1"/>
  <c r="GT23" i="16"/>
  <c r="GU23" i="16" s="1"/>
  <c r="E32" i="16"/>
  <c r="CE32" i="16"/>
  <c r="GT26" i="16"/>
  <c r="GU26" i="16" s="1"/>
  <c r="HH26" i="16"/>
  <c r="D32" i="16"/>
  <c r="C32" i="16"/>
  <c r="J32" i="16"/>
  <c r="I32" i="16"/>
  <c r="H32" i="16"/>
  <c r="G32" i="16"/>
  <c r="BJ32" i="16"/>
  <c r="BI32" i="16"/>
  <c r="GT27" i="16"/>
  <c r="GU27" i="16" s="1"/>
  <c r="EL32" i="16"/>
  <c r="FJ32" i="16"/>
  <c r="GT28" i="16"/>
  <c r="GT29" i="16"/>
  <c r="GU29" i="16" s="1"/>
  <c r="GW30" i="16"/>
  <c r="GT31" i="16"/>
  <c r="GU31" i="16" s="1"/>
  <c r="E40" i="16"/>
  <c r="CK40" i="16"/>
  <c r="CJ40" i="16"/>
  <c r="CI40" i="16"/>
  <c r="CH40" i="16"/>
  <c r="GT34" i="16"/>
  <c r="GU34" i="16" s="1"/>
  <c r="HH34" i="16"/>
  <c r="D40" i="16"/>
  <c r="C40" i="16"/>
  <c r="GT35" i="16"/>
  <c r="GU35" i="16" s="1"/>
  <c r="CN40" i="16"/>
  <c r="CM40" i="16"/>
  <c r="EB40" i="16"/>
  <c r="ED40" i="16"/>
  <c r="EF40" i="16"/>
  <c r="EH40" i="16"/>
  <c r="EJ40" i="16"/>
  <c r="EL40" i="16"/>
  <c r="ER40" i="16"/>
  <c r="ET40" i="16"/>
  <c r="EV40" i="16"/>
  <c r="EX40" i="16"/>
  <c r="EZ40" i="16"/>
  <c r="FB40" i="16"/>
  <c r="FD40" i="16"/>
  <c r="FF40" i="16"/>
  <c r="FH40" i="16"/>
  <c r="GT36" i="16"/>
  <c r="GU36" i="16" s="1"/>
  <c r="HH36" i="16"/>
  <c r="GT37" i="16"/>
  <c r="GU37" i="16" s="1"/>
  <c r="GT38" i="16"/>
  <c r="GU38" i="16" s="1"/>
  <c r="GT39" i="16"/>
  <c r="GU39" i="16" s="1"/>
  <c r="ED44" i="16"/>
  <c r="EC44" i="16"/>
  <c r="CM50" i="15"/>
  <c r="CE64" i="15"/>
  <c r="GW51" i="15"/>
  <c r="G64" i="15"/>
  <c r="E64" i="15"/>
  <c r="CE77" i="15"/>
  <c r="ES77" i="15"/>
  <c r="EQ77" i="15"/>
  <c r="C77" i="15"/>
  <c r="E77" i="15"/>
  <c r="BI77" i="15"/>
  <c r="CK77" i="15"/>
  <c r="CO77" i="15"/>
  <c r="C87" i="15"/>
  <c r="G87" i="15"/>
  <c r="ES87" i="15"/>
  <c r="ER87" i="15"/>
  <c r="EQ87" i="15"/>
  <c r="CG87" i="15"/>
  <c r="CE87" i="15"/>
  <c r="CI87" i="15"/>
  <c r="CE94" i="15"/>
  <c r="GW88" i="15"/>
  <c r="GX88" i="15" s="1"/>
  <c r="GW11" i="16"/>
  <c r="DC24" i="16"/>
  <c r="DB24" i="16"/>
  <c r="DA24" i="16"/>
  <c r="CZ24" i="16"/>
  <c r="CY24" i="16"/>
  <c r="CX24" i="16"/>
  <c r="CW24" i="16"/>
  <c r="CV24" i="16"/>
  <c r="CU24" i="16"/>
  <c r="CT24" i="16"/>
  <c r="CS24" i="16"/>
  <c r="CR24" i="16"/>
  <c r="CQ24" i="16"/>
  <c r="CP24" i="16"/>
  <c r="CO24" i="16"/>
  <c r="GW12" i="16"/>
  <c r="GW13" i="16"/>
  <c r="GW14" i="16"/>
  <c r="GW15" i="16"/>
  <c r="GX15" i="16" s="1"/>
  <c r="GW16" i="16"/>
  <c r="GW17" i="16"/>
  <c r="GW18" i="16"/>
  <c r="GW19" i="16"/>
  <c r="GW20" i="16"/>
  <c r="GW21" i="16"/>
  <c r="GW22" i="16"/>
  <c r="GW23" i="16"/>
  <c r="BE32" i="16"/>
  <c r="BD32" i="16"/>
  <c r="BC32" i="16"/>
  <c r="BB32" i="16"/>
  <c r="BA32" i="16"/>
  <c r="AZ32" i="16"/>
  <c r="AY32" i="16"/>
  <c r="AX32" i="16"/>
  <c r="AW32" i="16"/>
  <c r="AV32" i="16"/>
  <c r="AU32" i="16"/>
  <c r="AT32" i="16"/>
  <c r="AS32" i="16"/>
  <c r="AR32" i="16"/>
  <c r="AQ32" i="16"/>
  <c r="AP32" i="16"/>
  <c r="AO32" i="16"/>
  <c r="AN32" i="16"/>
  <c r="AM32" i="16"/>
  <c r="AL32" i="16"/>
  <c r="AK32" i="16"/>
  <c r="AJ32" i="16"/>
  <c r="AI32" i="16"/>
  <c r="AH32" i="16"/>
  <c r="AG32" i="16"/>
  <c r="AF32" i="16"/>
  <c r="AE32" i="16"/>
  <c r="AD32" i="16"/>
  <c r="AC32" i="16"/>
  <c r="AB32" i="16"/>
  <c r="CK32" i="16"/>
  <c r="CJ32" i="16"/>
  <c r="CI32" i="16"/>
  <c r="DK32" i="16"/>
  <c r="DJ32" i="16"/>
  <c r="DI32" i="16"/>
  <c r="DH32" i="16"/>
  <c r="DG32" i="16"/>
  <c r="EC32" i="16"/>
  <c r="EI32" i="16"/>
  <c r="EH32" i="16"/>
  <c r="GW25" i="16"/>
  <c r="GX25" i="16" s="1"/>
  <c r="GW26" i="16"/>
  <c r="GW27" i="16"/>
  <c r="GW28" i="16"/>
  <c r="GW29" i="16"/>
  <c r="GW31" i="16"/>
  <c r="BE40" i="16"/>
  <c r="BD40" i="16"/>
  <c r="BC40" i="16"/>
  <c r="BB40" i="16"/>
  <c r="BA40" i="16"/>
  <c r="AZ40" i="16"/>
  <c r="AY40" i="16"/>
  <c r="AX40" i="16"/>
  <c r="AW40" i="16"/>
  <c r="AV40" i="16"/>
  <c r="AU40" i="16"/>
  <c r="AT40" i="16"/>
  <c r="AS40" i="16"/>
  <c r="AR40" i="16"/>
  <c r="AQ40" i="16"/>
  <c r="AP40" i="16"/>
  <c r="AO40" i="16"/>
  <c r="AN40" i="16"/>
  <c r="AM40" i="16"/>
  <c r="AL40" i="16"/>
  <c r="AK40" i="16"/>
  <c r="AJ40" i="16"/>
  <c r="AI40" i="16"/>
  <c r="AH40" i="16"/>
  <c r="AG40" i="16"/>
  <c r="AF40" i="16"/>
  <c r="AE40" i="16"/>
  <c r="AD40" i="16"/>
  <c r="AC40" i="16"/>
  <c r="AB40" i="16"/>
  <c r="DS40" i="16"/>
  <c r="DR40" i="16"/>
  <c r="DQ40" i="16"/>
  <c r="DP40" i="16"/>
  <c r="DO40" i="16"/>
  <c r="DN40" i="16"/>
  <c r="DM40" i="16"/>
  <c r="DL40" i="16"/>
  <c r="DK40" i="16"/>
  <c r="DJ40" i="16"/>
  <c r="DI40" i="16"/>
  <c r="DH40" i="16"/>
  <c r="DG40" i="16"/>
  <c r="GW34" i="16"/>
  <c r="GW35" i="16"/>
  <c r="GX35" i="16" s="1"/>
  <c r="GW36" i="16"/>
  <c r="GW37" i="16"/>
  <c r="GW38" i="16"/>
  <c r="CJ52" i="16"/>
  <c r="HH47" i="16"/>
  <c r="GW48" i="16"/>
  <c r="GW54" i="16"/>
  <c r="BG63" i="16"/>
  <c r="BI63" i="16"/>
  <c r="EA63" i="16"/>
  <c r="DZ63" i="16"/>
  <c r="DY63" i="16"/>
  <c r="DX63" i="16"/>
  <c r="DW63" i="16"/>
  <c r="DV63" i="16"/>
  <c r="DU63" i="16"/>
  <c r="DT63" i="16"/>
  <c r="DS63" i="16"/>
  <c r="DR63" i="16"/>
  <c r="DQ63" i="16"/>
  <c r="DP63" i="16"/>
  <c r="DO63" i="16"/>
  <c r="DN63" i="16"/>
  <c r="DM63" i="16"/>
  <c r="DL63" i="16"/>
  <c r="DK63" i="16"/>
  <c r="DJ63" i="16"/>
  <c r="DI63" i="16"/>
  <c r="DH63" i="16"/>
  <c r="DG63" i="16"/>
  <c r="EC63" i="16"/>
  <c r="EE63" i="16"/>
  <c r="EG63" i="16"/>
  <c r="EI63" i="16"/>
  <c r="EK63" i="16"/>
  <c r="EQ63" i="16"/>
  <c r="ES63" i="16"/>
  <c r="EW63" i="16"/>
  <c r="EY63" i="16"/>
  <c r="FA63" i="16"/>
  <c r="FC63" i="16"/>
  <c r="FE63" i="16"/>
  <c r="FG63" i="16"/>
  <c r="GW64" i="16"/>
  <c r="GX64" i="16" s="1"/>
  <c r="CL68" i="16"/>
  <c r="CK68" i="16"/>
  <c r="CJ68" i="16"/>
  <c r="CI68" i="16"/>
  <c r="CH68" i="16"/>
  <c r="GW70" i="16"/>
  <c r="C74" i="16"/>
  <c r="E74" i="16"/>
  <c r="BG74" i="16"/>
  <c r="BH74" i="16" s="1"/>
  <c r="BF74" i="16"/>
  <c r="BE74" i="16"/>
  <c r="BD74" i="16"/>
  <c r="BC74" i="16"/>
  <c r="BB74" i="16"/>
  <c r="BA74" i="16"/>
  <c r="AZ74" i="16"/>
  <c r="AY74" i="16"/>
  <c r="AX74" i="16"/>
  <c r="AW74" i="16"/>
  <c r="AV74" i="16"/>
  <c r="AU74" i="16"/>
  <c r="AT74" i="16"/>
  <c r="AS74" i="16"/>
  <c r="AR74" i="16"/>
  <c r="AQ74" i="16"/>
  <c r="AP74" i="16"/>
  <c r="AO74" i="16"/>
  <c r="AN74" i="16"/>
  <c r="AM74" i="16"/>
  <c r="AL74" i="16"/>
  <c r="AK74" i="16"/>
  <c r="AJ74" i="16"/>
  <c r="AI74" i="16"/>
  <c r="AH74" i="16"/>
  <c r="AG74" i="16"/>
  <c r="AF74" i="16"/>
  <c r="AE74" i="16"/>
  <c r="AD74" i="16"/>
  <c r="AC74" i="16"/>
  <c r="AB74" i="16"/>
  <c r="CK74" i="16"/>
  <c r="CJ74" i="16"/>
  <c r="CI74" i="16"/>
  <c r="CH74" i="16"/>
  <c r="CO74" i="16"/>
  <c r="DG74" i="16"/>
  <c r="DI74" i="16"/>
  <c r="DK74" i="16"/>
  <c r="DM74" i="16"/>
  <c r="DO74" i="16"/>
  <c r="DQ74" i="16"/>
  <c r="DS74" i="16"/>
  <c r="DU74" i="16"/>
  <c r="DW74" i="16"/>
  <c r="DY74" i="16"/>
  <c r="EA74" i="16"/>
  <c r="EC74" i="16"/>
  <c r="EE74" i="16"/>
  <c r="EG74" i="16"/>
  <c r="EI74" i="16"/>
  <c r="EK74" i="16"/>
  <c r="EQ74" i="16"/>
  <c r="ES74" i="16"/>
  <c r="EW74" i="16"/>
  <c r="EY74" i="16"/>
  <c r="FA74" i="16"/>
  <c r="FC74" i="16"/>
  <c r="FE74" i="16"/>
  <c r="FG74" i="16"/>
  <c r="C88" i="16"/>
  <c r="FK88" i="16"/>
  <c r="HH92" i="16"/>
  <c r="GW99" i="16"/>
  <c r="I7" i="12"/>
  <c r="G9" i="12"/>
  <c r="G11" i="12"/>
  <c r="F11" i="12"/>
  <c r="I12" i="12"/>
  <c r="G17" i="12"/>
  <c r="I40" i="12"/>
  <c r="E7" i="13"/>
  <c r="E8" i="13"/>
  <c r="G8" i="13"/>
  <c r="E16" i="13"/>
  <c r="E18" i="13"/>
  <c r="G18" i="13"/>
  <c r="E26" i="13"/>
  <c r="E28" i="13"/>
  <c r="E29" i="13"/>
  <c r="G29" i="13"/>
  <c r="E34" i="13"/>
  <c r="E39" i="13"/>
  <c r="E41" i="13"/>
  <c r="E42" i="13"/>
  <c r="G42" i="13"/>
  <c r="E48" i="13"/>
  <c r="E50" i="13"/>
  <c r="E51" i="13"/>
  <c r="G51" i="13"/>
  <c r="E60" i="13"/>
  <c r="G8" i="14"/>
  <c r="I10" i="14"/>
  <c r="L10" i="14" s="1"/>
  <c r="F11" i="14"/>
  <c r="F13" i="14"/>
  <c r="G17" i="14"/>
  <c r="F21" i="14"/>
  <c r="F22" i="14"/>
  <c r="F25" i="14"/>
  <c r="F35" i="14"/>
  <c r="F36" i="14"/>
  <c r="F38" i="14"/>
  <c r="F39" i="14"/>
  <c r="F41" i="14"/>
  <c r="F43" i="14"/>
  <c r="F44" i="14"/>
  <c r="F46" i="14"/>
  <c r="E58" i="14"/>
  <c r="F63" i="14"/>
  <c r="F65" i="14"/>
  <c r="F66" i="14"/>
  <c r="F94" i="14"/>
  <c r="GW39" i="16"/>
  <c r="BF44" i="16"/>
  <c r="BE44" i="16"/>
  <c r="BD44" i="16"/>
  <c r="BC44" i="16"/>
  <c r="BB44" i="16"/>
  <c r="BA44" i="16"/>
  <c r="AZ44" i="16"/>
  <c r="AY44" i="16"/>
  <c r="AX44" i="16"/>
  <c r="AW44" i="16"/>
  <c r="AV44" i="16"/>
  <c r="AU44" i="16"/>
  <c r="AT44" i="16"/>
  <c r="AS44" i="16"/>
  <c r="AR44" i="16"/>
  <c r="AQ44" i="16"/>
  <c r="AP44" i="16"/>
  <c r="AO44" i="16"/>
  <c r="AN44" i="16"/>
  <c r="AM44" i="16"/>
  <c r="AL44" i="16"/>
  <c r="AK44" i="16"/>
  <c r="AJ44" i="16"/>
  <c r="AI44" i="16"/>
  <c r="AH44" i="16"/>
  <c r="AG44" i="16"/>
  <c r="AF44" i="16"/>
  <c r="AE44" i="16"/>
  <c r="AD44" i="16"/>
  <c r="AC44" i="16"/>
  <c r="AB44" i="16"/>
  <c r="CL44" i="16"/>
  <c r="CK44" i="16"/>
  <c r="CJ44" i="16"/>
  <c r="CI44" i="16"/>
  <c r="CH44" i="16"/>
  <c r="EJ44" i="16"/>
  <c r="EI44" i="16"/>
  <c r="EN44" i="16"/>
  <c r="GW41" i="16"/>
  <c r="EZ44" i="16"/>
  <c r="EY44" i="16"/>
  <c r="GW42" i="16"/>
  <c r="GW43" i="16"/>
  <c r="GX43" i="16" s="1"/>
  <c r="BI52" i="16"/>
  <c r="DG52" i="16"/>
  <c r="DK52" i="16"/>
  <c r="DO52" i="16"/>
  <c r="DS52" i="16"/>
  <c r="DW52" i="16"/>
  <c r="EA52" i="16"/>
  <c r="EE52" i="16"/>
  <c r="EI52" i="16"/>
  <c r="GW47" i="16"/>
  <c r="GW49" i="16"/>
  <c r="HH51" i="16"/>
  <c r="B57" i="16"/>
  <c r="BJ57" i="16"/>
  <c r="BL57" i="16"/>
  <c r="BN57" i="16"/>
  <c r="BP57" i="16"/>
  <c r="CN57" i="16"/>
  <c r="ER57" i="16"/>
  <c r="HH53" i="16"/>
  <c r="F57" i="16"/>
  <c r="CF57" i="16"/>
  <c r="CE57" i="16"/>
  <c r="EL57" i="16"/>
  <c r="EK57" i="16"/>
  <c r="EJ57" i="16"/>
  <c r="EI57" i="16"/>
  <c r="EH57" i="16"/>
  <c r="EG57" i="16"/>
  <c r="EF57" i="16"/>
  <c r="EE57" i="16"/>
  <c r="ED57" i="16"/>
  <c r="EC57" i="16"/>
  <c r="EB57" i="16"/>
  <c r="EA57" i="16"/>
  <c r="DZ57" i="16"/>
  <c r="DY57" i="16"/>
  <c r="DX57" i="16"/>
  <c r="DW57" i="16"/>
  <c r="DV57" i="16"/>
  <c r="DU57" i="16"/>
  <c r="DT57" i="16"/>
  <c r="DS57" i="16"/>
  <c r="DR57" i="16"/>
  <c r="DQ57" i="16"/>
  <c r="DP57" i="16"/>
  <c r="DO57" i="16"/>
  <c r="DN57" i="16"/>
  <c r="DM57" i="16"/>
  <c r="DL57" i="16"/>
  <c r="DK57" i="16"/>
  <c r="DJ57" i="16"/>
  <c r="DI57" i="16"/>
  <c r="DH57" i="16"/>
  <c r="DG57" i="16"/>
  <c r="GW55" i="16"/>
  <c r="GX55" i="16" s="1"/>
  <c r="B63" i="16"/>
  <c r="GZ63" i="16" s="1"/>
  <c r="D63" i="16"/>
  <c r="C63" i="16"/>
  <c r="F63" i="16"/>
  <c r="H63" i="16"/>
  <c r="BL63" i="16"/>
  <c r="CF63" i="16"/>
  <c r="HH63" i="16" s="1"/>
  <c r="CE63" i="16"/>
  <c r="CH63" i="16"/>
  <c r="CL63" i="16"/>
  <c r="CK63" i="16"/>
  <c r="CJ63" i="16"/>
  <c r="CN63" i="16"/>
  <c r="CM63" i="16"/>
  <c r="EB63" i="16"/>
  <c r="ED63" i="16"/>
  <c r="EF63" i="16"/>
  <c r="EH63" i="16"/>
  <c r="EJ63" i="16"/>
  <c r="EL63" i="16"/>
  <c r="ER63" i="16"/>
  <c r="ET63" i="16"/>
  <c r="EV63" i="16"/>
  <c r="EX63" i="16"/>
  <c r="EZ63" i="16"/>
  <c r="FB63" i="16"/>
  <c r="FD63" i="16"/>
  <c r="FF63" i="16"/>
  <c r="FH63" i="16"/>
  <c r="FJ63" i="16"/>
  <c r="GT59" i="16"/>
  <c r="GU59" i="16" s="1"/>
  <c r="GW59" i="16"/>
  <c r="GX59" i="16" s="1"/>
  <c r="GT61" i="16"/>
  <c r="GU61" i="16" s="1"/>
  <c r="CG68" i="16"/>
  <c r="HC68" i="16" s="1"/>
  <c r="CO68" i="16"/>
  <c r="CN68" i="16"/>
  <c r="EU68" i="16"/>
  <c r="ET68" i="16"/>
  <c r="ES68" i="16"/>
  <c r="ER68" i="16"/>
  <c r="EQ68" i="16"/>
  <c r="GT65" i="16"/>
  <c r="GU65" i="16" s="1"/>
  <c r="BI74" i="16"/>
  <c r="BK74" i="16" s="1"/>
  <c r="CE74" i="16"/>
  <c r="CM74" i="16"/>
  <c r="HH70" i="16"/>
  <c r="GT71" i="16"/>
  <c r="HH72" i="16"/>
  <c r="GT73" i="16"/>
  <c r="D82" i="16"/>
  <c r="C82" i="16"/>
  <c r="F82" i="16"/>
  <c r="J82" i="16"/>
  <c r="BL82" i="16"/>
  <c r="CF82" i="16"/>
  <c r="CE82" i="16"/>
  <c r="CH82" i="16"/>
  <c r="CL82" i="16"/>
  <c r="CK82" i="16"/>
  <c r="EL82" i="16"/>
  <c r="EK82" i="16"/>
  <c r="EV82" i="16"/>
  <c r="BI82" i="16"/>
  <c r="CM82" i="16"/>
  <c r="EO82" i="16"/>
  <c r="EU82" i="16"/>
  <c r="ET82" i="16"/>
  <c r="ES82" i="16"/>
  <c r="ER82" i="16"/>
  <c r="EQ82" i="16"/>
  <c r="HH77" i="16"/>
  <c r="GT79" i="16"/>
  <c r="GT81" i="16"/>
  <c r="E88" i="16"/>
  <c r="CE88" i="16"/>
  <c r="CI88" i="16"/>
  <c r="CM88" i="16"/>
  <c r="CL88" i="16"/>
  <c r="CK88" i="16"/>
  <c r="EA88" i="16"/>
  <c r="DZ88" i="16"/>
  <c r="DY88" i="16"/>
  <c r="DX88" i="16"/>
  <c r="DW88" i="16"/>
  <c r="DV88" i="16"/>
  <c r="DU88" i="16"/>
  <c r="DT88" i="16"/>
  <c r="DS88" i="16"/>
  <c r="DR88" i="16"/>
  <c r="DQ88" i="16"/>
  <c r="DP88" i="16"/>
  <c r="DO88" i="16"/>
  <c r="DN88" i="16"/>
  <c r="DM88" i="16"/>
  <c r="DL88" i="16"/>
  <c r="DK88" i="16"/>
  <c r="DJ88" i="16"/>
  <c r="DI88" i="16"/>
  <c r="DH88" i="16"/>
  <c r="DG88" i="16"/>
  <c r="GW83" i="16"/>
  <c r="GT85" i="16"/>
  <c r="GT87" i="16"/>
  <c r="GU87" i="16" s="1"/>
  <c r="H93" i="16"/>
  <c r="CJ93" i="16"/>
  <c r="CI93" i="16"/>
  <c r="CH93" i="16"/>
  <c r="D100" i="16"/>
  <c r="BL100" i="16"/>
  <c r="CL100" i="16"/>
  <c r="ER100" i="16"/>
  <c r="ET100" i="16"/>
  <c r="EV100" i="16"/>
  <c r="EX100" i="16"/>
  <c r="EZ100" i="16"/>
  <c r="FB100" i="16"/>
  <c r="FD100" i="16"/>
  <c r="FF100" i="16"/>
  <c r="FH100" i="16"/>
  <c r="HH97" i="16"/>
  <c r="B100" i="16"/>
  <c r="CF100" i="16"/>
  <c r="CH100" i="16"/>
  <c r="CN100" i="16"/>
  <c r="DH100" i="16"/>
  <c r="DJ100" i="16"/>
  <c r="DL100" i="16"/>
  <c r="DN100" i="16"/>
  <c r="DP100" i="16"/>
  <c r="DR100" i="16"/>
  <c r="DT100" i="16"/>
  <c r="DV100" i="16"/>
  <c r="DX100" i="16"/>
  <c r="DZ100" i="16"/>
  <c r="EB100" i="16"/>
  <c r="ED100" i="16"/>
  <c r="EF100" i="16"/>
  <c r="EH100" i="16"/>
  <c r="EJ100" i="16"/>
  <c r="EL100" i="16"/>
  <c r="FJ100" i="16"/>
  <c r="GT99" i="16"/>
  <c r="D6" i="12"/>
  <c r="H6" i="12" s="1"/>
  <c r="G7" i="12"/>
  <c r="I9" i="12"/>
  <c r="G10" i="12"/>
  <c r="G12" i="12"/>
  <c r="G14" i="12"/>
  <c r="G15" i="12"/>
  <c r="I17" i="12"/>
  <c r="G18" i="12"/>
  <c r="I23" i="12"/>
  <c r="I26" i="12"/>
  <c r="I29" i="12"/>
  <c r="B32" i="12"/>
  <c r="F35" i="12" s="1"/>
  <c r="I37" i="12"/>
  <c r="I39" i="12"/>
  <c r="I42" i="12"/>
  <c r="I46" i="12"/>
  <c r="I60" i="12"/>
  <c r="E6" i="13"/>
  <c r="G7" i="13"/>
  <c r="E9" i="13"/>
  <c r="G10" i="13"/>
  <c r="G16" i="13"/>
  <c r="E20" i="13"/>
  <c r="G26" i="13"/>
  <c r="G28" i="13"/>
  <c r="E30" i="13"/>
  <c r="G31" i="13"/>
  <c r="C33" i="13"/>
  <c r="F33" i="13" s="1"/>
  <c r="G34" i="13"/>
  <c r="E36" i="13"/>
  <c r="E37" i="13"/>
  <c r="E38" i="13"/>
  <c r="G39" i="13"/>
  <c r="G41" i="13"/>
  <c r="E44" i="13"/>
  <c r="G45" i="13"/>
  <c r="E46" i="13"/>
  <c r="E47" i="13"/>
  <c r="G48" i="13"/>
  <c r="G50" i="13"/>
  <c r="E52" i="13"/>
  <c r="G53" i="13"/>
  <c r="E54" i="13"/>
  <c r="G57" i="13"/>
  <c r="E58" i="13"/>
  <c r="E59" i="13"/>
  <c r="G60" i="13"/>
  <c r="B67" i="13"/>
  <c r="E67" i="13" s="1"/>
  <c r="G83" i="13"/>
  <c r="G6" i="14"/>
  <c r="F8" i="14"/>
  <c r="F9" i="14"/>
  <c r="I12" i="14"/>
  <c r="L12" i="14" s="1"/>
  <c r="E13" i="14"/>
  <c r="I14" i="14"/>
  <c r="L14" i="14" s="1"/>
  <c r="F17" i="14"/>
  <c r="F18" i="14"/>
  <c r="I21" i="14"/>
  <c r="L21" i="14" s="1"/>
  <c r="G21" i="14"/>
  <c r="G25" i="14"/>
  <c r="I29" i="14"/>
  <c r="I36" i="14"/>
  <c r="L36" i="14" s="1"/>
  <c r="I38" i="14"/>
  <c r="L38" i="14" s="1"/>
  <c r="G39" i="14"/>
  <c r="I41" i="14"/>
  <c r="L41" i="14" s="1"/>
  <c r="I43" i="14"/>
  <c r="L43" i="14" s="1"/>
  <c r="G44" i="14"/>
  <c r="I46" i="14"/>
  <c r="L46" i="14" s="1"/>
  <c r="I49" i="14"/>
  <c r="L49" i="14" s="1"/>
  <c r="I50" i="14"/>
  <c r="L50" i="14" s="1"/>
  <c r="I52" i="14"/>
  <c r="L52" i="14" s="1"/>
  <c r="I54" i="14"/>
  <c r="L54" i="14" s="1"/>
  <c r="I56" i="14"/>
  <c r="L56" i="14" s="1"/>
  <c r="I58" i="14"/>
  <c r="L58" i="14" s="1"/>
  <c r="E62" i="14"/>
  <c r="I63" i="14"/>
  <c r="L63" i="14" s="1"/>
  <c r="B60" i="14"/>
  <c r="I60" i="14" s="1"/>
  <c r="L60" i="14" s="1"/>
  <c r="F60" i="14"/>
  <c r="I66" i="14"/>
  <c r="L66" i="14" s="1"/>
  <c r="F73" i="14"/>
  <c r="I74" i="14"/>
  <c r="L74" i="14" s="1"/>
  <c r="F75" i="14"/>
  <c r="F76" i="14"/>
  <c r="F77" i="14"/>
  <c r="I78" i="14"/>
  <c r="L78" i="14" s="1"/>
  <c r="I81" i="14"/>
  <c r="L81" i="14" s="1"/>
  <c r="G83" i="14"/>
  <c r="I86" i="14"/>
  <c r="L86" i="14" s="1"/>
  <c r="G87" i="14"/>
  <c r="I89" i="14"/>
  <c r="L89" i="14" s="1"/>
  <c r="I94" i="14"/>
  <c r="HD66" i="15"/>
  <c r="CE40" i="16"/>
  <c r="BF63" i="16"/>
  <c r="BE63" i="16"/>
  <c r="BD63" i="16"/>
  <c r="BC63" i="16"/>
  <c r="BB63" i="16"/>
  <c r="BA63" i="16"/>
  <c r="AZ63" i="16"/>
  <c r="AY63" i="16"/>
  <c r="AX63" i="16"/>
  <c r="AW63" i="16"/>
  <c r="AV63" i="16"/>
  <c r="AU63" i="16"/>
  <c r="AT63" i="16"/>
  <c r="AS63" i="16"/>
  <c r="AR63" i="16"/>
  <c r="AQ63" i="16"/>
  <c r="AP63" i="16"/>
  <c r="AO63" i="16"/>
  <c r="AN63" i="16"/>
  <c r="AM63" i="16"/>
  <c r="AL63" i="16"/>
  <c r="AK63" i="16"/>
  <c r="AJ63" i="16"/>
  <c r="AI63" i="16"/>
  <c r="AH63" i="16"/>
  <c r="AG63" i="16"/>
  <c r="AF63" i="16"/>
  <c r="AE63" i="16"/>
  <c r="AD63" i="16"/>
  <c r="AC63" i="16"/>
  <c r="AB63" i="16"/>
  <c r="HA78" i="15"/>
  <c r="BF24" i="16"/>
  <c r="BE24" i="16"/>
  <c r="BD24" i="16"/>
  <c r="BC24" i="16"/>
  <c r="BB24" i="16"/>
  <c r="BA24" i="16"/>
  <c r="AZ24" i="16"/>
  <c r="AY24" i="16"/>
  <c r="AX24" i="16"/>
  <c r="AW24" i="16"/>
  <c r="AV24" i="16"/>
  <c r="AU24" i="16"/>
  <c r="AT24" i="16"/>
  <c r="AS24" i="16"/>
  <c r="AR24" i="16"/>
  <c r="AQ24" i="16"/>
  <c r="AP24" i="16"/>
  <c r="AO24" i="16"/>
  <c r="AN24" i="16"/>
  <c r="AM24" i="16"/>
  <c r="AL24" i="16"/>
  <c r="AK24" i="16"/>
  <c r="AJ24" i="16"/>
  <c r="AI24" i="16"/>
  <c r="AH24" i="16"/>
  <c r="AG24" i="16"/>
  <c r="AF24" i="16"/>
  <c r="AE24" i="16"/>
  <c r="AD24" i="16"/>
  <c r="AC24" i="16"/>
  <c r="AB24" i="16"/>
  <c r="BF52" i="16"/>
  <c r="BE52" i="16"/>
  <c r="BD52" i="16"/>
  <c r="BC52" i="16"/>
  <c r="BB52" i="16"/>
  <c r="BA52" i="16"/>
  <c r="AZ52" i="16"/>
  <c r="AY52" i="16"/>
  <c r="AX52" i="16"/>
  <c r="AW52" i="16"/>
  <c r="AV52" i="16"/>
  <c r="AU52" i="16"/>
  <c r="AT52" i="16"/>
  <c r="AS52" i="16"/>
  <c r="AR52" i="16"/>
  <c r="AQ52" i="16"/>
  <c r="AP52" i="16"/>
  <c r="AO52" i="16"/>
  <c r="AN52" i="16"/>
  <c r="AM52" i="16"/>
  <c r="AL52" i="16"/>
  <c r="AK52" i="16"/>
  <c r="AJ52" i="16"/>
  <c r="AI52" i="16"/>
  <c r="AH52" i="16"/>
  <c r="AG52" i="16"/>
  <c r="AF52" i="16"/>
  <c r="AE52" i="16"/>
  <c r="AD52" i="16"/>
  <c r="AC52" i="16"/>
  <c r="AB52" i="16"/>
  <c r="EN82" i="16"/>
  <c r="GW25" i="15"/>
  <c r="CI39" i="15"/>
  <c r="DR39" i="15"/>
  <c r="EH39" i="15"/>
  <c r="E50" i="15"/>
  <c r="C50" i="15"/>
  <c r="I50" i="15"/>
  <c r="CG50" i="15"/>
  <c r="CE50" i="15"/>
  <c r="CI50" i="15"/>
  <c r="EU50" i="15"/>
  <c r="ES50" i="15"/>
  <c r="EQ50" i="15"/>
  <c r="CM64" i="15"/>
  <c r="GT51" i="15"/>
  <c r="GU51" i="15" s="1"/>
  <c r="B77" i="15"/>
  <c r="D77" i="15"/>
  <c r="F77" i="15"/>
  <c r="J77" i="15"/>
  <c r="I77" i="15"/>
  <c r="BJ77" i="15"/>
  <c r="CJ77" i="15"/>
  <c r="CI77" i="15"/>
  <c r="EN77" i="15"/>
  <c r="BL87" i="15"/>
  <c r="CH87" i="15"/>
  <c r="CJ87" i="15"/>
  <c r="GT78" i="15"/>
  <c r="GU78" i="15" s="1"/>
  <c r="B87" i="15"/>
  <c r="GU28" i="16"/>
  <c r="EU57" i="16"/>
  <c r="ET57" i="16"/>
  <c r="GW53" i="16"/>
  <c r="BF68" i="16"/>
  <c r="BE68" i="16"/>
  <c r="BD68" i="16"/>
  <c r="BC68" i="16"/>
  <c r="BB68" i="16"/>
  <c r="BA68" i="16"/>
  <c r="AZ68" i="16"/>
  <c r="AY68" i="16"/>
  <c r="AX68" i="16"/>
  <c r="AW68" i="16"/>
  <c r="AV68" i="16"/>
  <c r="AU68" i="16"/>
  <c r="AT68" i="16"/>
  <c r="AS68" i="16"/>
  <c r="AR68" i="16"/>
  <c r="AQ68" i="16"/>
  <c r="AP68" i="16"/>
  <c r="AO68" i="16"/>
  <c r="AN68" i="16"/>
  <c r="AM68" i="16"/>
  <c r="AL68" i="16"/>
  <c r="AK68" i="16"/>
  <c r="AJ68" i="16"/>
  <c r="AI68" i="16"/>
  <c r="AH68" i="16"/>
  <c r="AG68" i="16"/>
  <c r="AF68" i="16"/>
  <c r="AE68" i="16"/>
  <c r="AD68" i="16"/>
  <c r="AC68" i="16"/>
  <c r="AB68" i="16"/>
  <c r="EK68" i="16"/>
  <c r="EJ68" i="16"/>
  <c r="EI68" i="16"/>
  <c r="EH68" i="16"/>
  <c r="EG68" i="16"/>
  <c r="EF68" i="16"/>
  <c r="EE68" i="16"/>
  <c r="ED68" i="16"/>
  <c r="EC68" i="16"/>
  <c r="EB68" i="16"/>
  <c r="EA68" i="16"/>
  <c r="DZ68" i="16"/>
  <c r="DY68" i="16"/>
  <c r="DX68" i="16"/>
  <c r="DW68" i="16"/>
  <c r="DV68" i="16"/>
  <c r="DU68" i="16"/>
  <c r="DT68" i="16"/>
  <c r="DS68" i="16"/>
  <c r="DR68" i="16"/>
  <c r="DQ68" i="16"/>
  <c r="DP68" i="16"/>
  <c r="DO68" i="16"/>
  <c r="DN68" i="16"/>
  <c r="DM68" i="16"/>
  <c r="DL68" i="16"/>
  <c r="DK68" i="16"/>
  <c r="DJ68" i="16"/>
  <c r="DI68" i="16"/>
  <c r="DH68" i="16"/>
  <c r="DG68" i="16"/>
  <c r="B82" i="16"/>
  <c r="GZ82" i="16" s="1"/>
  <c r="GZ75" i="16"/>
  <c r="HA75" i="16" s="1"/>
  <c r="EU93" i="16"/>
  <c r="ET93" i="16"/>
  <c r="ES93" i="16"/>
  <c r="ER93" i="16"/>
  <c r="EQ93" i="16"/>
  <c r="GW89" i="16"/>
  <c r="EN100" i="16"/>
  <c r="GW94" i="16"/>
  <c r="EU100" i="16"/>
  <c r="B94" i="15"/>
  <c r="EU94" i="15"/>
  <c r="ET94" i="15"/>
  <c r="ES94" i="15"/>
  <c r="ER94" i="15"/>
  <c r="EQ94" i="15"/>
  <c r="HC11" i="16"/>
  <c r="HD11" i="16" s="1"/>
  <c r="HD12" i="16"/>
  <c r="HH13" i="16"/>
  <c r="HH14" i="16"/>
  <c r="HH17" i="16"/>
  <c r="HH18" i="16"/>
  <c r="HH19" i="16"/>
  <c r="HH20" i="16"/>
  <c r="CG24" i="16"/>
  <c r="EU24" i="16"/>
  <c r="HH27" i="16"/>
  <c r="HH28" i="16"/>
  <c r="HH29" i="16"/>
  <c r="EU32" i="16"/>
  <c r="HH37" i="16"/>
  <c r="HC41" i="16"/>
  <c r="HD41" i="16" s="1"/>
  <c r="C44" i="16"/>
  <c r="I44" i="16"/>
  <c r="H44" i="16"/>
  <c r="G44" i="16"/>
  <c r="BI44" i="16"/>
  <c r="DY44" i="16"/>
  <c r="DX44" i="16"/>
  <c r="DW44" i="16"/>
  <c r="DV44" i="16"/>
  <c r="DU44" i="16"/>
  <c r="DT44" i="16"/>
  <c r="DS44" i="16"/>
  <c r="DR44" i="16"/>
  <c r="DQ44" i="16"/>
  <c r="DP44" i="16"/>
  <c r="DO44" i="16"/>
  <c r="DN44" i="16"/>
  <c r="DM44" i="16"/>
  <c r="DL44" i="16"/>
  <c r="DK44" i="16"/>
  <c r="DJ44" i="16"/>
  <c r="DI44" i="16"/>
  <c r="DH44" i="16"/>
  <c r="DG44" i="16"/>
  <c r="EU44" i="16"/>
  <c r="GT45" i="16"/>
  <c r="GU45" i="16" s="1"/>
  <c r="GW45" i="16"/>
  <c r="GX45" i="16" s="1"/>
  <c r="GZ45" i="16"/>
  <c r="HH45" i="16"/>
  <c r="GW50" i="16"/>
  <c r="BE57" i="16"/>
  <c r="BD57" i="16"/>
  <c r="BC57" i="16"/>
  <c r="BB57" i="16"/>
  <c r="BA57" i="16"/>
  <c r="AZ57" i="16"/>
  <c r="AY57" i="16"/>
  <c r="AX57" i="16"/>
  <c r="AW57" i="16"/>
  <c r="AV57" i="16"/>
  <c r="AU57" i="16"/>
  <c r="AT57" i="16"/>
  <c r="AS57" i="16"/>
  <c r="AR57" i="16"/>
  <c r="AQ57" i="16"/>
  <c r="AP57" i="16"/>
  <c r="AO57" i="16"/>
  <c r="AN57" i="16"/>
  <c r="AM57" i="16"/>
  <c r="AL57" i="16"/>
  <c r="AK57" i="16"/>
  <c r="AJ57" i="16"/>
  <c r="AI57" i="16"/>
  <c r="AH57" i="16"/>
  <c r="AG57" i="16"/>
  <c r="AF57" i="16"/>
  <c r="AE57" i="16"/>
  <c r="AD57" i="16"/>
  <c r="AC57" i="16"/>
  <c r="AB57" i="16"/>
  <c r="GW56" i="16"/>
  <c r="C57" i="16"/>
  <c r="CK57" i="16"/>
  <c r="CJ57" i="16"/>
  <c r="CI57" i="16"/>
  <c r="CH57" i="16"/>
  <c r="GT58" i="16"/>
  <c r="GU58" i="16" s="1"/>
  <c r="HH58" i="16"/>
  <c r="GW60" i="16"/>
  <c r="CL74" i="16"/>
  <c r="GT69" i="16"/>
  <c r="GU69" i="16" s="1"/>
  <c r="GZ69" i="16"/>
  <c r="HA69" i="16" s="1"/>
  <c r="GW72" i="16"/>
  <c r="HH74" i="16"/>
  <c r="CJ82" i="16"/>
  <c r="CI82" i="16"/>
  <c r="EJ82" i="16"/>
  <c r="EI82" i="16"/>
  <c r="EH82" i="16"/>
  <c r="EG82" i="16"/>
  <c r="EF82" i="16"/>
  <c r="EE82" i="16"/>
  <c r="ED82" i="16"/>
  <c r="EC82" i="16"/>
  <c r="EB82" i="16"/>
  <c r="EA82" i="16"/>
  <c r="DZ82" i="16"/>
  <c r="DY82" i="16"/>
  <c r="DX82" i="16"/>
  <c r="DW82" i="16"/>
  <c r="DV82" i="16"/>
  <c r="DU82" i="16"/>
  <c r="DT82" i="16"/>
  <c r="DS82" i="16"/>
  <c r="DR82" i="16"/>
  <c r="DQ82" i="16"/>
  <c r="DP82" i="16"/>
  <c r="DO82" i="16"/>
  <c r="DN82" i="16"/>
  <c r="DM82" i="16"/>
  <c r="DL82" i="16"/>
  <c r="DK82" i="16"/>
  <c r="DJ82" i="16"/>
  <c r="DI82" i="16"/>
  <c r="DH82" i="16"/>
  <c r="DG82" i="16"/>
  <c r="GT75" i="16"/>
  <c r="GU75" i="16" s="1"/>
  <c r="GW80" i="16"/>
  <c r="GT83" i="16"/>
  <c r="GU83" i="16" s="1"/>
  <c r="HH83" i="16"/>
  <c r="EV88" i="16"/>
  <c r="GW92" i="16"/>
  <c r="E93" i="16"/>
  <c r="BE100" i="16"/>
  <c r="BD100" i="16"/>
  <c r="HC51" i="15"/>
  <c r="GW65" i="15"/>
  <c r="GZ66" i="15"/>
  <c r="HA66" i="15" s="1"/>
  <c r="GT11" i="16"/>
  <c r="GU11" i="16" s="1"/>
  <c r="HH11" i="16"/>
  <c r="GT12" i="16"/>
  <c r="GU12" i="16" s="1"/>
  <c r="HH15" i="16"/>
  <c r="HH21" i="16"/>
  <c r="HH22" i="16"/>
  <c r="HH23" i="16"/>
  <c r="GT25" i="16"/>
  <c r="GU25" i="16" s="1"/>
  <c r="GZ25" i="16"/>
  <c r="HH25" i="16"/>
  <c r="HH30" i="16"/>
  <c r="HH31" i="16"/>
  <c r="GT33" i="16"/>
  <c r="GU33" i="16" s="1"/>
  <c r="GW33" i="16"/>
  <c r="GX33" i="16" s="1"/>
  <c r="HH33" i="16"/>
  <c r="HH35" i="16"/>
  <c r="HH38" i="16"/>
  <c r="HH39" i="16"/>
  <c r="GT41" i="16"/>
  <c r="GZ41" i="16"/>
  <c r="HA41" i="16" s="1"/>
  <c r="HH41" i="16"/>
  <c r="HH42" i="16"/>
  <c r="HH43" i="16"/>
  <c r="C52" i="16"/>
  <c r="E52" i="16"/>
  <c r="G52" i="16"/>
  <c r="I52" i="16"/>
  <c r="BM52" i="16"/>
  <c r="BO52" i="16"/>
  <c r="BQ52" i="16"/>
  <c r="CG52" i="16"/>
  <c r="CI52" i="16"/>
  <c r="DE52" i="16"/>
  <c r="DD52" i="16"/>
  <c r="DC52" i="16"/>
  <c r="DB52" i="16"/>
  <c r="DA52" i="16"/>
  <c r="CZ52" i="16"/>
  <c r="CY52" i="16"/>
  <c r="CX52" i="16"/>
  <c r="CW52" i="16"/>
  <c r="CV52" i="16"/>
  <c r="CU52" i="16"/>
  <c r="CT52" i="16"/>
  <c r="CS52" i="16"/>
  <c r="CR52" i="16"/>
  <c r="CQ52" i="16"/>
  <c r="CP52" i="16"/>
  <c r="EQ52" i="16"/>
  <c r="ES52" i="16"/>
  <c r="EU52" i="16"/>
  <c r="EW52" i="16"/>
  <c r="EY52" i="16"/>
  <c r="FA52" i="16"/>
  <c r="FC52" i="16"/>
  <c r="FE52" i="16"/>
  <c r="FG52" i="16"/>
  <c r="GW46" i="16"/>
  <c r="GT47" i="16"/>
  <c r="GU47" i="16" s="1"/>
  <c r="HH48" i="16"/>
  <c r="CM57" i="16"/>
  <c r="GT55" i="16"/>
  <c r="GU55" i="16" s="1"/>
  <c r="E63" i="16"/>
  <c r="G63" i="16"/>
  <c r="I63" i="16"/>
  <c r="CG63" i="16"/>
  <c r="HC63" i="16" s="1"/>
  <c r="CI63" i="16"/>
  <c r="FK63" i="16"/>
  <c r="GW58" i="16"/>
  <c r="EU63" i="16"/>
  <c r="GT64" i="16"/>
  <c r="GU64" i="16" s="1"/>
  <c r="G74" i="16"/>
  <c r="F74" i="16"/>
  <c r="I74" i="16"/>
  <c r="CG74" i="16"/>
  <c r="HC74" i="16" s="1"/>
  <c r="DE74" i="16"/>
  <c r="DD74" i="16"/>
  <c r="DC74" i="16"/>
  <c r="DB74" i="16"/>
  <c r="DA74" i="16"/>
  <c r="CZ74" i="16"/>
  <c r="CY74" i="16"/>
  <c r="CX74" i="16"/>
  <c r="CW74" i="16"/>
  <c r="CV74" i="16"/>
  <c r="CU74" i="16"/>
  <c r="CT74" i="16"/>
  <c r="CS74" i="16"/>
  <c r="CR74" i="16"/>
  <c r="CQ74" i="16"/>
  <c r="CP74" i="16"/>
  <c r="EO74" i="16"/>
  <c r="EN74" i="16"/>
  <c r="FK74" i="16"/>
  <c r="GW69" i="16"/>
  <c r="GX69" i="16" s="1"/>
  <c r="HH69" i="16"/>
  <c r="EU74" i="16"/>
  <c r="E82" i="16"/>
  <c r="I82" i="16"/>
  <c r="H82" i="16"/>
  <c r="G82" i="16"/>
  <c r="BG82" i="16"/>
  <c r="BH82" i="16" s="1"/>
  <c r="BF82" i="16"/>
  <c r="BE82" i="16"/>
  <c r="BD82" i="16"/>
  <c r="BC82" i="16"/>
  <c r="BB82" i="16"/>
  <c r="BA82" i="16"/>
  <c r="AZ82" i="16"/>
  <c r="AY82" i="16"/>
  <c r="AX82" i="16"/>
  <c r="AW82" i="16"/>
  <c r="AV82" i="16"/>
  <c r="AU82" i="16"/>
  <c r="AT82" i="16"/>
  <c r="AS82" i="16"/>
  <c r="AR82" i="16"/>
  <c r="AQ82" i="16"/>
  <c r="AP82" i="16"/>
  <c r="AO82" i="16"/>
  <c r="AN82" i="16"/>
  <c r="AM82" i="16"/>
  <c r="AL82" i="16"/>
  <c r="AK82" i="16"/>
  <c r="AJ82" i="16"/>
  <c r="AI82" i="16"/>
  <c r="AH82" i="16"/>
  <c r="AG82" i="16"/>
  <c r="AF82" i="16"/>
  <c r="AE82" i="16"/>
  <c r="AD82" i="16"/>
  <c r="AC82" i="16"/>
  <c r="AB82" i="16"/>
  <c r="CG82" i="16"/>
  <c r="HC82" i="16" s="1"/>
  <c r="GW75" i="16"/>
  <c r="GX75" i="16" s="1"/>
  <c r="BF88" i="16"/>
  <c r="BE88" i="16"/>
  <c r="BD88" i="16"/>
  <c r="BC88" i="16"/>
  <c r="BB88" i="16"/>
  <c r="BA88" i="16"/>
  <c r="AZ88" i="16"/>
  <c r="AY88" i="16"/>
  <c r="AX88" i="16"/>
  <c r="AW88" i="16"/>
  <c r="AV88" i="16"/>
  <c r="AU88" i="16"/>
  <c r="AT88" i="16"/>
  <c r="AS88" i="16"/>
  <c r="AR88" i="16"/>
  <c r="AQ88" i="16"/>
  <c r="AP88" i="16"/>
  <c r="AO88" i="16"/>
  <c r="AN88" i="16"/>
  <c r="AM88" i="16"/>
  <c r="AL88" i="16"/>
  <c r="AK88" i="16"/>
  <c r="AJ88" i="16"/>
  <c r="AI88" i="16"/>
  <c r="AH88" i="16"/>
  <c r="AG88" i="16"/>
  <c r="AF88" i="16"/>
  <c r="AE88" i="16"/>
  <c r="AD88" i="16"/>
  <c r="AC88" i="16"/>
  <c r="AB88" i="16"/>
  <c r="GW84" i="16"/>
  <c r="HH84" i="16"/>
  <c r="C93" i="16"/>
  <c r="CE93" i="16"/>
  <c r="CM93" i="16"/>
  <c r="C100" i="16"/>
  <c r="GT95" i="16"/>
  <c r="GW96" i="16"/>
  <c r="GX96" i="16" s="1"/>
  <c r="GT97" i="16"/>
  <c r="CE100" i="16"/>
  <c r="CM100" i="16"/>
  <c r="I21" i="12"/>
  <c r="C19" i="12"/>
  <c r="G21" i="12" s="1"/>
  <c r="I49" i="12"/>
  <c r="G56" i="13"/>
  <c r="C55" i="13"/>
  <c r="F55" i="13" s="1"/>
  <c r="G79" i="13"/>
  <c r="F79" i="13"/>
  <c r="G15" i="14"/>
  <c r="F15" i="14"/>
  <c r="G24" i="14"/>
  <c r="F24" i="14"/>
  <c r="G27" i="14"/>
  <c r="F27" i="14"/>
  <c r="G53" i="14"/>
  <c r="HH98" i="16"/>
  <c r="HH99" i="16"/>
  <c r="F9" i="12"/>
  <c r="F10" i="12"/>
  <c r="I13" i="12"/>
  <c r="G13" i="12"/>
  <c r="F13" i="12"/>
  <c r="F14" i="12"/>
  <c r="F17" i="12"/>
  <c r="F18" i="12"/>
  <c r="I50" i="12"/>
  <c r="F7" i="13"/>
  <c r="F8" i="13"/>
  <c r="E10" i="13"/>
  <c r="F12" i="13"/>
  <c r="E12" i="13"/>
  <c r="F13" i="13"/>
  <c r="E13" i="13"/>
  <c r="F17" i="13"/>
  <c r="E17" i="13"/>
  <c r="F18" i="13"/>
  <c r="F21" i="13"/>
  <c r="F23" i="13"/>
  <c r="F24" i="13"/>
  <c r="E24" i="13"/>
  <c r="F25" i="13"/>
  <c r="E27" i="13"/>
  <c r="F28" i="13"/>
  <c r="F29" i="13"/>
  <c r="E31" i="13"/>
  <c r="F34" i="13"/>
  <c r="F35" i="13"/>
  <c r="F37" i="13"/>
  <c r="F38" i="13"/>
  <c r="E40" i="13"/>
  <c r="F41" i="13"/>
  <c r="F42" i="13"/>
  <c r="E45" i="13"/>
  <c r="F46" i="13"/>
  <c r="F47" i="13"/>
  <c r="E49" i="13"/>
  <c r="F50" i="13"/>
  <c r="F51" i="13"/>
  <c r="E53" i="13"/>
  <c r="F54" i="13"/>
  <c r="E57" i="13"/>
  <c r="F58" i="13"/>
  <c r="F59" i="13"/>
  <c r="E61" i="13"/>
  <c r="F70" i="13"/>
  <c r="F71" i="13"/>
  <c r="G24" i="13"/>
  <c r="B19" i="13"/>
  <c r="G72" i="13"/>
  <c r="F72" i="13"/>
  <c r="I7" i="14"/>
  <c r="L7" i="14" s="1"/>
  <c r="G7" i="14"/>
  <c r="G10" i="14"/>
  <c r="F10" i="14"/>
  <c r="I16" i="14"/>
  <c r="L16" i="14" s="1"/>
  <c r="G16" i="14"/>
  <c r="I20" i="14"/>
  <c r="L20" i="14" s="1"/>
  <c r="G20" i="14"/>
  <c r="I23" i="14"/>
  <c r="L23" i="14" s="1"/>
  <c r="G23" i="14"/>
  <c r="I26" i="14"/>
  <c r="L26" i="14" s="1"/>
  <c r="G26" i="14"/>
  <c r="HH46" i="16"/>
  <c r="HH49" i="16"/>
  <c r="HH50" i="16"/>
  <c r="GT53" i="16"/>
  <c r="GU53" i="16" s="1"/>
  <c r="HH54" i="16"/>
  <c r="HD54" i="16"/>
  <c r="HH55" i="16"/>
  <c r="HH56" i="16"/>
  <c r="HC58" i="16"/>
  <c r="HD58" i="16" s="1"/>
  <c r="HH59" i="16"/>
  <c r="HH60" i="16"/>
  <c r="HH62" i="16"/>
  <c r="HH64" i="16"/>
  <c r="HH66" i="16"/>
  <c r="HH67" i="16"/>
  <c r="HC69" i="16"/>
  <c r="HD69" i="16" s="1"/>
  <c r="HH71" i="16"/>
  <c r="HH73" i="16"/>
  <c r="HH75" i="16"/>
  <c r="HD75" i="16"/>
  <c r="HH76" i="16"/>
  <c r="HH78" i="16"/>
  <c r="HH79" i="16"/>
  <c r="HH80" i="16"/>
  <c r="HH81" i="16"/>
  <c r="HH85" i="16"/>
  <c r="HH86" i="16"/>
  <c r="HH87" i="16"/>
  <c r="GT89" i="16"/>
  <c r="GU89" i="16" s="1"/>
  <c r="HH89" i="16"/>
  <c r="HH90" i="16"/>
  <c r="HD90" i="16"/>
  <c r="HH91" i="16"/>
  <c r="GT94" i="16"/>
  <c r="GU94" i="16" s="1"/>
  <c r="HH94" i="16"/>
  <c r="HH95" i="16"/>
  <c r="HH96" i="16"/>
  <c r="I6" i="12"/>
  <c r="F8" i="12"/>
  <c r="G8" i="12"/>
  <c r="F12" i="12"/>
  <c r="I14" i="12"/>
  <c r="F15" i="12"/>
  <c r="F16" i="12"/>
  <c r="G16" i="12"/>
  <c r="B19" i="12"/>
  <c r="F27" i="12" s="1"/>
  <c r="C32" i="12"/>
  <c r="G42" i="12" s="1"/>
  <c r="I34" i="12"/>
  <c r="B44" i="12"/>
  <c r="F48" i="12" s="1"/>
  <c r="I47" i="12"/>
  <c r="C44" i="12"/>
  <c r="G47" i="12" s="1"/>
  <c r="D52" i="12"/>
  <c r="C52" i="12"/>
  <c r="G56" i="12" s="1"/>
  <c r="I58" i="12"/>
  <c r="G6" i="13"/>
  <c r="F9" i="13"/>
  <c r="F10" i="13"/>
  <c r="F11" i="13"/>
  <c r="E11" i="13"/>
  <c r="F14" i="13"/>
  <c r="E14" i="13"/>
  <c r="F15" i="13"/>
  <c r="E15" i="13"/>
  <c r="F16" i="13"/>
  <c r="G17" i="13"/>
  <c r="C19" i="13"/>
  <c r="E25" i="13"/>
  <c r="F26" i="13"/>
  <c r="F27" i="13"/>
  <c r="F30" i="13"/>
  <c r="F31" i="13"/>
  <c r="B33" i="13"/>
  <c r="E35" i="13"/>
  <c r="F39" i="13"/>
  <c r="F40" i="13"/>
  <c r="F44" i="13"/>
  <c r="F45" i="13"/>
  <c r="F48" i="13"/>
  <c r="F49" i="13"/>
  <c r="F52" i="13"/>
  <c r="F53" i="13"/>
  <c r="B55" i="13"/>
  <c r="F56" i="13"/>
  <c r="F57" i="13"/>
  <c r="F60" i="13"/>
  <c r="F61" i="13"/>
  <c r="F67" i="13"/>
  <c r="F68" i="13"/>
  <c r="G68" i="13"/>
  <c r="C74" i="13"/>
  <c r="F74" i="13" s="1"/>
  <c r="F77" i="13"/>
  <c r="F82" i="13"/>
  <c r="E7" i="14"/>
  <c r="E16" i="14"/>
  <c r="E20" i="14"/>
  <c r="E23" i="14"/>
  <c r="I24" i="14"/>
  <c r="L24" i="14" s="1"/>
  <c r="E26" i="14"/>
  <c r="I27" i="14"/>
  <c r="L27" i="14" s="1"/>
  <c r="B74" i="13"/>
  <c r="G74" i="13" s="1"/>
  <c r="G12" i="14"/>
  <c r="G22" i="14"/>
  <c r="C19" i="14"/>
  <c r="F19" i="14" s="1"/>
  <c r="I25" i="14"/>
  <c r="L25" i="14" s="1"/>
  <c r="I28" i="14"/>
  <c r="L28" i="14" s="1"/>
  <c r="F28" i="14"/>
  <c r="G28" i="14"/>
  <c r="G63" i="14"/>
  <c r="G12" i="13"/>
  <c r="G14" i="13"/>
  <c r="G20" i="13"/>
  <c r="E21" i="13"/>
  <c r="G21" i="13"/>
  <c r="E22" i="13"/>
  <c r="G22" i="13"/>
  <c r="E23" i="13"/>
  <c r="G23" i="13"/>
  <c r="E56" i="13"/>
  <c r="F69" i="13"/>
  <c r="G69" i="13"/>
  <c r="F73" i="13"/>
  <c r="F81" i="13"/>
  <c r="G81" i="13"/>
  <c r="F7" i="14"/>
  <c r="E8" i="14"/>
  <c r="I9" i="14"/>
  <c r="L9" i="14" s="1"/>
  <c r="E11" i="14"/>
  <c r="F12" i="14"/>
  <c r="E12" i="14"/>
  <c r="F14" i="14"/>
  <c r="E14" i="14"/>
  <c r="F16" i="14"/>
  <c r="E17" i="14"/>
  <c r="I18" i="14"/>
  <c r="F20" i="14"/>
  <c r="E21" i="14"/>
  <c r="I22" i="14"/>
  <c r="L22" i="14" s="1"/>
  <c r="F23" i="14"/>
  <c r="E25" i="14"/>
  <c r="F26" i="14"/>
  <c r="F30" i="14"/>
  <c r="F31" i="14"/>
  <c r="F51" i="14"/>
  <c r="F53" i="14"/>
  <c r="F55" i="14"/>
  <c r="F57" i="14"/>
  <c r="F59" i="14"/>
  <c r="I6" i="14"/>
  <c r="E9" i="14"/>
  <c r="E18" i="14"/>
  <c r="E22" i="14"/>
  <c r="E24" i="14"/>
  <c r="E27" i="14"/>
  <c r="G29" i="14"/>
  <c r="I31" i="14"/>
  <c r="L31" i="14" s="1"/>
  <c r="C33" i="14"/>
  <c r="F33" i="14" s="1"/>
  <c r="E34" i="14"/>
  <c r="G34" i="14"/>
  <c r="E37" i="14"/>
  <c r="G37" i="14"/>
  <c r="I39" i="14"/>
  <c r="E40" i="14"/>
  <c r="G40" i="14"/>
  <c r="E42" i="14"/>
  <c r="G42" i="14"/>
  <c r="I44" i="14"/>
  <c r="E45" i="14"/>
  <c r="G45" i="14"/>
  <c r="E47" i="14"/>
  <c r="G47" i="14"/>
  <c r="B48" i="14"/>
  <c r="E48" i="14" s="1"/>
  <c r="G49" i="14"/>
  <c r="G50" i="14"/>
  <c r="E52" i="14"/>
  <c r="G52" i="14"/>
  <c r="E53" i="14"/>
  <c r="E54" i="14"/>
  <c r="G54" i="14"/>
  <c r="E56" i="14"/>
  <c r="G56" i="14"/>
  <c r="G58" i="14"/>
  <c r="E61" i="14"/>
  <c r="G61" i="14"/>
  <c r="G62" i="14"/>
  <c r="E63" i="14"/>
  <c r="E64" i="14"/>
  <c r="G64" i="14"/>
  <c r="I67" i="14"/>
  <c r="B72" i="14"/>
  <c r="E84" i="14" s="1"/>
  <c r="G73" i="14"/>
  <c r="G74" i="14"/>
  <c r="I76" i="14"/>
  <c r="L76" i="14" s="1"/>
  <c r="G77" i="14"/>
  <c r="G78" i="14"/>
  <c r="C79" i="14"/>
  <c r="I79" i="14" s="1"/>
  <c r="L79" i="14" s="1"/>
  <c r="G80" i="14"/>
  <c r="I82" i="14"/>
  <c r="L82" i="14" s="1"/>
  <c r="I83" i="14"/>
  <c r="L83" i="14" s="1"/>
  <c r="G84" i="14"/>
  <c r="G85" i="14"/>
  <c r="I87" i="14"/>
  <c r="G88" i="14"/>
  <c r="F89" i="14"/>
  <c r="G90" i="14"/>
  <c r="G91" i="14"/>
  <c r="F29" i="14"/>
  <c r="L29" i="14"/>
  <c r="E30" i="14"/>
  <c r="G30" i="14"/>
  <c r="E31" i="14"/>
  <c r="F34" i="14"/>
  <c r="E35" i="14"/>
  <c r="I35" i="14"/>
  <c r="L35" i="14" s="1"/>
  <c r="E36" i="14"/>
  <c r="G36" i="14"/>
  <c r="F37" i="14"/>
  <c r="E38" i="14"/>
  <c r="G38" i="14"/>
  <c r="E39" i="14"/>
  <c r="F40" i="14"/>
  <c r="E41" i="14"/>
  <c r="G41" i="14"/>
  <c r="F42" i="14"/>
  <c r="E43" i="14"/>
  <c r="G43" i="14"/>
  <c r="E44" i="14"/>
  <c r="F45" i="14"/>
  <c r="E46" i="14"/>
  <c r="G46" i="14"/>
  <c r="F47" i="14"/>
  <c r="F49" i="14"/>
  <c r="F50" i="14"/>
  <c r="E51" i="14"/>
  <c r="G51" i="14"/>
  <c r="F52" i="14"/>
  <c r="F54" i="14"/>
  <c r="E55" i="14"/>
  <c r="G55" i="14"/>
  <c r="F56" i="14"/>
  <c r="E57" i="14"/>
  <c r="I57" i="14"/>
  <c r="L57" i="14" s="1"/>
  <c r="F58" i="14"/>
  <c r="E59" i="14"/>
  <c r="G59" i="14"/>
  <c r="F61" i="14"/>
  <c r="F62" i="14"/>
  <c r="F64" i="14"/>
  <c r="E65" i="14"/>
  <c r="I65" i="14"/>
  <c r="E66" i="14"/>
  <c r="G66" i="14"/>
  <c r="F74" i="14"/>
  <c r="G75" i="14"/>
  <c r="F78" i="14"/>
  <c r="F80" i="14"/>
  <c r="G81" i="14"/>
  <c r="F84" i="14"/>
  <c r="F85" i="14"/>
  <c r="G86" i="14"/>
  <c r="F88" i="14"/>
  <c r="F90" i="14"/>
  <c r="F91" i="14"/>
  <c r="G92" i="14"/>
  <c r="I93" i="14"/>
  <c r="G31" i="12"/>
  <c r="GU99" i="16"/>
  <c r="G14" i="14"/>
  <c r="BC100" i="16"/>
  <c r="BB100" i="16"/>
  <c r="G65" i="14"/>
  <c r="G57" i="14"/>
  <c r="G35" i="14"/>
  <c r="GU41" i="16"/>
  <c r="EP82" i="16"/>
  <c r="BA100" i="16"/>
  <c r="AZ100" i="16"/>
  <c r="AY100" i="16"/>
  <c r="AX100" i="16"/>
  <c r="AW100" i="16"/>
  <c r="AV100" i="16"/>
  <c r="AU100" i="16"/>
  <c r="AT100" i="16"/>
  <c r="AS100" i="16"/>
  <c r="AR100" i="16"/>
  <c r="AQ100" i="16"/>
  <c r="AP100" i="16"/>
  <c r="AO100" i="16"/>
  <c r="AN100" i="16"/>
  <c r="AM100" i="16"/>
  <c r="AL100" i="16"/>
  <c r="AK100" i="16"/>
  <c r="AJ100" i="16"/>
  <c r="AI100" i="16"/>
  <c r="AH100" i="16"/>
  <c r="AG100" i="16"/>
  <c r="AF100" i="16"/>
  <c r="AE100" i="16"/>
  <c r="AD100" i="16"/>
  <c r="AC100" i="16"/>
  <c r="AB100" i="16"/>
  <c r="BD93" i="16"/>
  <c r="BD101" i="16" s="1"/>
  <c r="BE93" i="16"/>
  <c r="BE101" i="16" s="1"/>
  <c r="BB93" i="16"/>
  <c r="BB101" i="16" s="1"/>
  <c r="BB104" i="16" s="1"/>
  <c r="BC107" i="16" s="1"/>
  <c r="BC93" i="16"/>
  <c r="BC101" i="16" s="1"/>
  <c r="GZ94" i="16"/>
  <c r="HA94" i="16" s="1"/>
  <c r="HA95" i="16"/>
  <c r="HA96" i="16"/>
  <c r="GZ97" i="16"/>
  <c r="HA97" i="16" s="1"/>
  <c r="GZ98" i="16"/>
  <c r="HA98" i="16" s="1"/>
  <c r="GZ99" i="16"/>
  <c r="HA99" i="16" s="1"/>
  <c r="Z100" i="16"/>
  <c r="Y100" i="16"/>
  <c r="X100" i="16"/>
  <c r="W100" i="16"/>
  <c r="V100" i="16"/>
  <c r="U100" i="16"/>
  <c r="T100" i="16"/>
  <c r="S100" i="16"/>
  <c r="R100" i="16"/>
  <c r="Q100" i="16"/>
  <c r="P100" i="16"/>
  <c r="O100" i="16"/>
  <c r="N100" i="16"/>
  <c r="M100" i="16"/>
  <c r="L100" i="16"/>
  <c r="K100" i="16"/>
  <c r="J100" i="16"/>
  <c r="GZ11" i="16"/>
  <c r="HA11" i="16" s="1"/>
  <c r="GZ12" i="16"/>
  <c r="HA12" i="16" s="1"/>
  <c r="GZ13" i="16"/>
  <c r="HA13" i="16" s="1"/>
  <c r="GZ14" i="16"/>
  <c r="HA14" i="16" s="1"/>
  <c r="GZ15" i="16"/>
  <c r="HA15" i="16" s="1"/>
  <c r="GZ16" i="16"/>
  <c r="HA16" i="16" s="1"/>
  <c r="GZ17" i="16"/>
  <c r="HA17" i="16" s="1"/>
  <c r="GZ18" i="16"/>
  <c r="HA18" i="16" s="1"/>
  <c r="GZ19" i="16"/>
  <c r="HA19" i="16" s="1"/>
  <c r="GZ20" i="16"/>
  <c r="HA20" i="16" s="1"/>
  <c r="GZ21" i="16"/>
  <c r="HA21" i="16" s="1"/>
  <c r="GZ22" i="16"/>
  <c r="HA22" i="16" s="1"/>
  <c r="GZ23" i="16"/>
  <c r="HA23" i="16" s="1"/>
  <c r="HA25" i="16"/>
  <c r="GZ26" i="16"/>
  <c r="HA26" i="16" s="1"/>
  <c r="GZ27" i="16"/>
  <c r="HA27" i="16" s="1"/>
  <c r="GZ28" i="16"/>
  <c r="HA28" i="16" s="1"/>
  <c r="GZ29" i="16"/>
  <c r="HA29" i="16" s="1"/>
  <c r="GZ30" i="16"/>
  <c r="HA30" i="16" s="1"/>
  <c r="GZ31" i="16"/>
  <c r="HA31" i="16" s="1"/>
  <c r="GZ33" i="16"/>
  <c r="HA33" i="16" s="1"/>
  <c r="GZ34" i="16"/>
  <c r="HA34" i="16" s="1"/>
  <c r="GZ35" i="16"/>
  <c r="HA35" i="16" s="1"/>
  <c r="GZ36" i="16"/>
  <c r="HA36" i="16" s="1"/>
  <c r="GZ37" i="16"/>
  <c r="HA37" i="16" s="1"/>
  <c r="GZ38" i="16"/>
  <c r="HA38" i="16" s="1"/>
  <c r="GZ39" i="16"/>
  <c r="HA39" i="16" s="1"/>
  <c r="GZ42" i="16"/>
  <c r="HA42" i="16" s="1"/>
  <c r="GZ43" i="16"/>
  <c r="HA43" i="16" s="1"/>
  <c r="HA45" i="16"/>
  <c r="GZ46" i="16"/>
  <c r="HA46" i="16" s="1"/>
  <c r="GZ47" i="16"/>
  <c r="HA47" i="16" s="1"/>
  <c r="GZ48" i="16"/>
  <c r="HA48" i="16" s="1"/>
  <c r="GZ49" i="16"/>
  <c r="HA49" i="16" s="1"/>
  <c r="GZ50" i="16"/>
  <c r="HA50" i="16" s="1"/>
  <c r="GZ51" i="16"/>
  <c r="HA51" i="16" s="1"/>
  <c r="GZ53" i="16"/>
  <c r="HA53" i="16" s="1"/>
  <c r="GZ54" i="16"/>
  <c r="HA54" i="16" s="1"/>
  <c r="GZ55" i="16"/>
  <c r="HA55" i="16" s="1"/>
  <c r="GZ56" i="16"/>
  <c r="HA56" i="16" s="1"/>
  <c r="GZ58" i="16"/>
  <c r="HA58" i="16" s="1"/>
  <c r="GZ59" i="16"/>
  <c r="HA59" i="16" s="1"/>
  <c r="GZ60" i="16"/>
  <c r="HA60" i="16" s="1"/>
  <c r="GZ61" i="16"/>
  <c r="HA61" i="16" s="1"/>
  <c r="GZ62" i="16"/>
  <c r="HA62" i="16" s="1"/>
  <c r="GZ64" i="16"/>
  <c r="HA64" i="16" s="1"/>
  <c r="HA65" i="16"/>
  <c r="GZ66" i="16"/>
  <c r="HA66" i="16" s="1"/>
  <c r="GZ67" i="16"/>
  <c r="HA67" i="16" s="1"/>
  <c r="GZ70" i="16"/>
  <c r="HA70" i="16" s="1"/>
  <c r="GZ71" i="16"/>
  <c r="HA71" i="16" s="1"/>
  <c r="GZ72" i="16"/>
  <c r="HA72" i="16" s="1"/>
  <c r="GZ73" i="16"/>
  <c r="HA73" i="16" s="1"/>
  <c r="GZ76" i="16"/>
  <c r="HA76" i="16" s="1"/>
  <c r="GZ77" i="16"/>
  <c r="HA77" i="16" s="1"/>
  <c r="GZ78" i="16"/>
  <c r="HA78" i="16" s="1"/>
  <c r="GZ79" i="16"/>
  <c r="HA79" i="16" s="1"/>
  <c r="GZ80" i="16"/>
  <c r="HA80" i="16" s="1"/>
  <c r="GZ81" i="16"/>
  <c r="HA81" i="16" s="1"/>
  <c r="GZ83" i="16"/>
  <c r="HA83" i="16" s="1"/>
  <c r="GZ84" i="16"/>
  <c r="HA84" i="16" s="1"/>
  <c r="GZ85" i="16"/>
  <c r="HA85" i="16" s="1"/>
  <c r="GZ86" i="16"/>
  <c r="HA86" i="16" s="1"/>
  <c r="GZ87" i="16"/>
  <c r="HA87" i="16" s="1"/>
  <c r="GZ89" i="16"/>
  <c r="HA89" i="16" s="1"/>
  <c r="GZ90" i="16"/>
  <c r="HA90" i="16" s="1"/>
  <c r="GZ91" i="16"/>
  <c r="HA91" i="16" s="1"/>
  <c r="GZ92" i="16"/>
  <c r="HA92" i="16" s="1"/>
  <c r="GT27" i="15"/>
  <c r="GU27" i="15" s="1"/>
  <c r="GT29" i="15"/>
  <c r="GU29" i="15" s="1"/>
  <c r="GT31" i="15"/>
  <c r="GU31" i="15" s="1"/>
  <c r="GT33" i="15"/>
  <c r="GU33" i="15" s="1"/>
  <c r="GT35" i="15"/>
  <c r="GU35" i="15" s="1"/>
  <c r="GT37" i="15"/>
  <c r="GU37" i="15" s="1"/>
  <c r="GT30" i="16"/>
  <c r="GU30" i="16" s="1"/>
  <c r="GT46" i="16"/>
  <c r="GU46" i="16" s="1"/>
  <c r="GT48" i="16"/>
  <c r="GU48" i="16" s="1"/>
  <c r="GT50" i="16"/>
  <c r="GU50" i="16" s="1"/>
  <c r="GT54" i="16"/>
  <c r="GU54" i="16" s="1"/>
  <c r="GT56" i="16"/>
  <c r="GU56" i="16" s="1"/>
  <c r="GT60" i="16"/>
  <c r="GU60" i="16" s="1"/>
  <c r="GT62" i="16"/>
  <c r="GU62" i="16" s="1"/>
  <c r="GT66" i="16"/>
  <c r="GU66" i="16" s="1"/>
  <c r="GT70" i="16"/>
  <c r="GU70" i="16" s="1"/>
  <c r="GU71" i="16"/>
  <c r="GT72" i="16"/>
  <c r="GU72" i="16" s="1"/>
  <c r="GU73" i="16"/>
  <c r="GT76" i="16"/>
  <c r="GU76" i="16" s="1"/>
  <c r="GT78" i="16"/>
  <c r="GU78" i="16" s="1"/>
  <c r="GU79" i="16"/>
  <c r="GT80" i="16"/>
  <c r="GU80" i="16" s="1"/>
  <c r="GU81" i="16"/>
  <c r="GT84" i="16"/>
  <c r="GU84" i="16" s="1"/>
  <c r="GU85" i="16"/>
  <c r="GT86" i="16"/>
  <c r="GU86" i="16" s="1"/>
  <c r="GT90" i="16"/>
  <c r="GU90" i="16" s="1"/>
  <c r="GT92" i="16"/>
  <c r="GU92" i="16" s="1"/>
  <c r="GU95" i="16"/>
  <c r="GT96" i="16"/>
  <c r="GU96" i="16" s="1"/>
  <c r="GU97" i="16"/>
  <c r="GT98" i="16"/>
  <c r="GU98" i="16" s="1"/>
  <c r="BM63" i="16"/>
  <c r="BM68" i="16"/>
  <c r="BM74" i="16"/>
  <c r="BM82" i="16"/>
  <c r="BM88" i="16"/>
  <c r="BM93" i="16"/>
  <c r="BM100" i="16"/>
  <c r="BN63" i="16"/>
  <c r="BN68" i="16"/>
  <c r="BN74" i="16"/>
  <c r="BN82" i="16"/>
  <c r="BN88" i="16"/>
  <c r="BN93" i="16"/>
  <c r="BN100" i="16"/>
  <c r="BO63" i="16"/>
  <c r="BO68" i="16"/>
  <c r="BO74" i="16"/>
  <c r="BO82" i="16"/>
  <c r="BO88" i="16"/>
  <c r="BO93" i="16"/>
  <c r="BO100" i="16"/>
  <c r="BP63" i="16"/>
  <c r="BP68" i="16"/>
  <c r="BP74" i="16"/>
  <c r="BP82" i="16"/>
  <c r="BP88" i="16"/>
  <c r="BP93" i="16"/>
  <c r="BP100" i="16"/>
  <c r="BQ57" i="16"/>
  <c r="BQ63" i="16"/>
  <c r="BQ68" i="16"/>
  <c r="BQ74" i="16"/>
  <c r="BQ82" i="16"/>
  <c r="BQ88" i="16"/>
  <c r="BQ93" i="16"/>
  <c r="BQ100" i="16"/>
  <c r="GT89" i="15"/>
  <c r="GU89" i="15" s="1"/>
  <c r="GT90" i="15"/>
  <c r="GU90" i="15" s="1"/>
  <c r="GT91" i="15"/>
  <c r="GU91" i="15" s="1"/>
  <c r="GT92" i="15"/>
  <c r="GU92" i="15" s="1"/>
  <c r="GT93" i="15"/>
  <c r="GU93" i="15" s="1"/>
  <c r="GT79" i="15"/>
  <c r="GU79" i="15" s="1"/>
  <c r="GT80" i="15"/>
  <c r="GU80" i="15" s="1"/>
  <c r="GT81" i="15"/>
  <c r="GU81" i="15" s="1"/>
  <c r="GT82" i="15"/>
  <c r="GU82" i="15" s="1"/>
  <c r="GT83" i="15"/>
  <c r="GU83" i="15" s="1"/>
  <c r="GT84" i="15"/>
  <c r="GU84" i="15" s="1"/>
  <c r="GT85" i="15"/>
  <c r="GU85" i="15" s="1"/>
  <c r="GT86" i="15"/>
  <c r="GU86" i="15" s="1"/>
  <c r="GT66" i="15"/>
  <c r="GU66" i="15" s="1"/>
  <c r="GT67" i="15"/>
  <c r="GU67" i="15" s="1"/>
  <c r="GT68" i="15"/>
  <c r="GU68" i="15" s="1"/>
  <c r="GT69" i="15"/>
  <c r="GU69" i="15" s="1"/>
  <c r="GT70" i="15"/>
  <c r="GU70" i="15" s="1"/>
  <c r="GT71" i="15"/>
  <c r="GU71" i="15" s="1"/>
  <c r="GT72" i="15"/>
  <c r="GU72" i="15" s="1"/>
  <c r="GT73" i="15"/>
  <c r="GU73" i="15" s="1"/>
  <c r="GT74" i="15"/>
  <c r="GU74" i="15" s="1"/>
  <c r="GT75" i="15"/>
  <c r="GU75" i="15" s="1"/>
  <c r="GT76" i="15"/>
  <c r="GU76" i="15" s="1"/>
  <c r="GT52" i="15"/>
  <c r="GU52" i="15" s="1"/>
  <c r="GT53" i="15"/>
  <c r="GU53" i="15" s="1"/>
  <c r="GT54" i="15"/>
  <c r="GU54" i="15" s="1"/>
  <c r="GT55" i="15"/>
  <c r="GU55" i="15" s="1"/>
  <c r="GT56" i="15"/>
  <c r="GU56" i="15" s="1"/>
  <c r="GT57" i="15"/>
  <c r="GU57" i="15" s="1"/>
  <c r="GT58" i="15"/>
  <c r="GU58" i="15" s="1"/>
  <c r="GT59" i="15"/>
  <c r="GU59" i="15" s="1"/>
  <c r="GT60" i="15"/>
  <c r="GU60" i="15" s="1"/>
  <c r="GT61" i="15"/>
  <c r="GU61" i="15" s="1"/>
  <c r="GT62" i="15"/>
  <c r="GU62" i="15" s="1"/>
  <c r="GT63" i="15"/>
  <c r="GU63" i="15" s="1"/>
  <c r="GT41" i="15"/>
  <c r="GU41" i="15" s="1"/>
  <c r="GT43" i="15"/>
  <c r="GU43" i="15" s="1"/>
  <c r="GT44" i="15"/>
  <c r="GU44" i="15" s="1"/>
  <c r="GT45" i="15"/>
  <c r="GU45" i="15" s="1"/>
  <c r="GT46" i="15"/>
  <c r="GU46" i="15" s="1"/>
  <c r="GT47" i="15"/>
  <c r="GU47" i="15" s="1"/>
  <c r="GT48" i="15"/>
  <c r="GU48" i="15" s="1"/>
  <c r="GT49" i="15"/>
  <c r="GU49" i="15" s="1"/>
  <c r="GT23" i="15"/>
  <c r="GU23" i="15" s="1"/>
  <c r="BM50" i="15"/>
  <c r="BM64" i="15"/>
  <c r="BM77" i="15"/>
  <c r="BM87" i="15"/>
  <c r="BM94" i="15"/>
  <c r="BN50" i="15"/>
  <c r="BN64" i="15"/>
  <c r="BN77" i="15"/>
  <c r="BN87" i="15"/>
  <c r="BN94" i="15"/>
  <c r="BO50" i="15"/>
  <c r="BO64" i="15"/>
  <c r="BO77" i="15"/>
  <c r="BO87" i="15"/>
  <c r="BO94" i="15"/>
  <c r="BP50" i="15"/>
  <c r="BP64" i="15"/>
  <c r="BP77" i="15"/>
  <c r="BP87" i="15"/>
  <c r="BP94" i="15"/>
  <c r="BQ50" i="15"/>
  <c r="BQ64" i="15"/>
  <c r="BQ77" i="15"/>
  <c r="BQ87" i="15"/>
  <c r="BQ94" i="15"/>
  <c r="HC59" i="16"/>
  <c r="HD59" i="16" s="1"/>
  <c r="HC60" i="16"/>
  <c r="HD60" i="16" s="1"/>
  <c r="HC61" i="16"/>
  <c r="HD61" i="16" s="1"/>
  <c r="HC62" i="16"/>
  <c r="HD62" i="16" s="1"/>
  <c r="GW76" i="16"/>
  <c r="GX76" i="16" s="1"/>
  <c r="GX77" i="16"/>
  <c r="GW78" i="16"/>
  <c r="GX78" i="16" s="1"/>
  <c r="GW79" i="16"/>
  <c r="GX79" i="16" s="1"/>
  <c r="GX80" i="16"/>
  <c r="GW81" i="16"/>
  <c r="GX81" i="16" s="1"/>
  <c r="GX46" i="16"/>
  <c r="GX47" i="16"/>
  <c r="GX48" i="16"/>
  <c r="GX49" i="16"/>
  <c r="GX50" i="16"/>
  <c r="GX51" i="16"/>
  <c r="EO24" i="15"/>
  <c r="EO50" i="15"/>
  <c r="EO64" i="15"/>
  <c r="EP64" i="15" s="1"/>
  <c r="EO77" i="15"/>
  <c r="EP77" i="15" s="1"/>
  <c r="EO87" i="15"/>
  <c r="EN87" i="15"/>
  <c r="AN93" i="16"/>
  <c r="AN101" i="16" s="1"/>
  <c r="AM93" i="16"/>
  <c r="AM101" i="16" s="1"/>
  <c r="GW53" i="15"/>
  <c r="GW54" i="15"/>
  <c r="GX54" i="15" s="1"/>
  <c r="GW55" i="15"/>
  <c r="GW56" i="15"/>
  <c r="GX56" i="15" s="1"/>
  <c r="GW57" i="15"/>
  <c r="GX57" i="15" s="1"/>
  <c r="GW58" i="15"/>
  <c r="GX58" i="15" s="1"/>
  <c r="GW59" i="15"/>
  <c r="GX59" i="15" s="1"/>
  <c r="GW60" i="15"/>
  <c r="GX60" i="15" s="1"/>
  <c r="GW61" i="15"/>
  <c r="GX61" i="15" s="1"/>
  <c r="GW62" i="15"/>
  <c r="GX62" i="15" s="1"/>
  <c r="GW63" i="15"/>
  <c r="GX63" i="15" s="1"/>
  <c r="HC38" i="15"/>
  <c r="HD38" i="15" s="1"/>
  <c r="GZ38" i="15"/>
  <c r="HA38" i="15" s="1"/>
  <c r="GW38" i="15"/>
  <c r="GX38" i="15" s="1"/>
  <c r="BG50" i="15"/>
  <c r="BG64" i="15"/>
  <c r="BG77" i="15"/>
  <c r="BG87" i="15"/>
  <c r="BH87" i="15" s="1"/>
  <c r="BG94" i="15"/>
  <c r="BH94" i="15" s="1"/>
  <c r="CC50" i="15"/>
  <c r="CB50" i="15"/>
  <c r="CA50" i="15"/>
  <c r="BZ50" i="15"/>
  <c r="BY50" i="15"/>
  <c r="BX50" i="15"/>
  <c r="BW50" i="15"/>
  <c r="BV50" i="15"/>
  <c r="BU50" i="15"/>
  <c r="BT50" i="15"/>
  <c r="BS50" i="15"/>
  <c r="BR50" i="15"/>
  <c r="GW66" i="16"/>
  <c r="GX66" i="16" s="1"/>
  <c r="GW67" i="16"/>
  <c r="GX67" i="16" s="1"/>
  <c r="GW90" i="16"/>
  <c r="GX90" i="16" s="1"/>
  <c r="GW91" i="16"/>
  <c r="GX91" i="16" s="1"/>
  <c r="AG93" i="16"/>
  <c r="AG101" i="16" s="1"/>
  <c r="AF93" i="16"/>
  <c r="AF101" i="16" s="1"/>
  <c r="AO93" i="16"/>
  <c r="AO101" i="16" s="1"/>
  <c r="AW93" i="16"/>
  <c r="AW101" i="16" s="1"/>
  <c r="AV93" i="16"/>
  <c r="AV101" i="16" s="1"/>
  <c r="DK93" i="16"/>
  <c r="DJ93" i="16"/>
  <c r="EC93" i="16"/>
  <c r="EB93" i="16"/>
  <c r="EK93" i="16"/>
  <c r="EJ93" i="16"/>
  <c r="HC76" i="16"/>
  <c r="HD76" i="16" s="1"/>
  <c r="HC77" i="16"/>
  <c r="HD77" i="16" s="1"/>
  <c r="HC78" i="16"/>
  <c r="HD78" i="16" s="1"/>
  <c r="HC79" i="16"/>
  <c r="HD79" i="16" s="1"/>
  <c r="HC80" i="16"/>
  <c r="HD80" i="16" s="1"/>
  <c r="HC81" i="16"/>
  <c r="HD81" i="16" s="1"/>
  <c r="DE82" i="16"/>
  <c r="DD82" i="16"/>
  <c r="DC82" i="16"/>
  <c r="DB82" i="16"/>
  <c r="DA82" i="16"/>
  <c r="CZ82" i="16"/>
  <c r="CY82" i="16"/>
  <c r="CX82" i="16"/>
  <c r="CW82" i="16"/>
  <c r="CV82" i="16"/>
  <c r="CU82" i="16"/>
  <c r="CT82" i="16"/>
  <c r="CS82" i="16"/>
  <c r="CR82" i="16"/>
  <c r="CQ82" i="16"/>
  <c r="CP82" i="16"/>
  <c r="CO82" i="16"/>
  <c r="CN82" i="16"/>
  <c r="AE93" i="16"/>
  <c r="AE101" i="16" s="1"/>
  <c r="AU93" i="16"/>
  <c r="AU101" i="16" s="1"/>
  <c r="DN93" i="16"/>
  <c r="DM93" i="16"/>
  <c r="ED93" i="16"/>
  <c r="HC42" i="16"/>
  <c r="HD42" i="16" s="1"/>
  <c r="HC43" i="16"/>
  <c r="HD43" i="16" s="1"/>
  <c r="GX70" i="16"/>
  <c r="GW71" i="16"/>
  <c r="GX71" i="16" s="1"/>
  <c r="GX72" i="16"/>
  <c r="GW73" i="16"/>
  <c r="GX73" i="16" s="1"/>
  <c r="HC84" i="16"/>
  <c r="HD84" i="16" s="1"/>
  <c r="GX84" i="16"/>
  <c r="HC49" i="16"/>
  <c r="HD49" i="16" s="1"/>
  <c r="HC73" i="16"/>
  <c r="HD73" i="16" s="1"/>
  <c r="HC83" i="16"/>
  <c r="HD83" i="16" s="1"/>
  <c r="HC85" i="16"/>
  <c r="HD85" i="16" s="1"/>
  <c r="HC86" i="16"/>
  <c r="HD86" i="16" s="1"/>
  <c r="HC87" i="16"/>
  <c r="HD87" i="16" s="1"/>
  <c r="GZ88" i="16"/>
  <c r="HC95" i="16"/>
  <c r="HD95" i="16" s="1"/>
  <c r="Z63" i="16"/>
  <c r="Y63" i="16"/>
  <c r="X63" i="16"/>
  <c r="W63" i="16"/>
  <c r="V63" i="16"/>
  <c r="U63" i="16"/>
  <c r="T63" i="16"/>
  <c r="S63" i="16"/>
  <c r="R63" i="16"/>
  <c r="Q63" i="16"/>
  <c r="P63" i="16"/>
  <c r="O63" i="16"/>
  <c r="N63" i="16"/>
  <c r="M63" i="16"/>
  <c r="L63" i="16"/>
  <c r="K63" i="16"/>
  <c r="J63" i="16"/>
  <c r="GW79" i="15"/>
  <c r="GX79" i="15" s="1"/>
  <c r="GX80" i="15"/>
  <c r="GW81" i="15"/>
  <c r="GX81" i="15" s="1"/>
  <c r="GW82" i="15"/>
  <c r="GX82" i="15" s="1"/>
  <c r="GW83" i="15"/>
  <c r="GX83" i="15" s="1"/>
  <c r="GW84" i="15"/>
  <c r="GX84" i="15" s="1"/>
  <c r="GW85" i="15"/>
  <c r="GX85" i="15" s="1"/>
  <c r="GW86" i="15"/>
  <c r="GX86" i="15" s="1"/>
  <c r="Z24" i="16"/>
  <c r="HC76" i="15"/>
  <c r="HD76" i="15" s="1"/>
  <c r="GZ76" i="15"/>
  <c r="HA76" i="15" s="1"/>
  <c r="GW76" i="15"/>
  <c r="GX76" i="15" s="1"/>
  <c r="HC64" i="16"/>
  <c r="HD64" i="16" s="1"/>
  <c r="HC65" i="16"/>
  <c r="HD65" i="16" s="1"/>
  <c r="HC66" i="16"/>
  <c r="HD66" i="16" s="1"/>
  <c r="HC67" i="16"/>
  <c r="HD67" i="16" s="1"/>
  <c r="DE68" i="16"/>
  <c r="DD68" i="16"/>
  <c r="DC68" i="16"/>
  <c r="DB68" i="16"/>
  <c r="DA68" i="16"/>
  <c r="CZ68" i="16"/>
  <c r="CY68" i="16"/>
  <c r="CX68" i="16"/>
  <c r="CW68" i="16"/>
  <c r="CV68" i="16"/>
  <c r="CU68" i="16"/>
  <c r="CT68" i="16"/>
  <c r="CS68" i="16"/>
  <c r="CR68" i="16"/>
  <c r="CQ68" i="16"/>
  <c r="CP68" i="16"/>
  <c r="AD93" i="16"/>
  <c r="AD101" i="16" s="1"/>
  <c r="AL93" i="16"/>
  <c r="AL101" i="16" s="1"/>
  <c r="AT93" i="16"/>
  <c r="AT101" i="16" s="1"/>
  <c r="CC100" i="16"/>
  <c r="CB100" i="16"/>
  <c r="CA100" i="16"/>
  <c r="BZ100" i="16"/>
  <c r="BY100" i="16"/>
  <c r="BX100" i="16"/>
  <c r="BW100" i="16"/>
  <c r="BV100" i="16"/>
  <c r="BU100" i="16"/>
  <c r="BT100" i="16"/>
  <c r="BS100" i="16"/>
  <c r="BR100" i="16"/>
  <c r="HC98" i="16"/>
  <c r="HD98" i="16" s="1"/>
  <c r="GW98" i="16"/>
  <c r="GX98" i="16" s="1"/>
  <c r="GX58" i="16"/>
  <c r="GW85" i="16"/>
  <c r="GX85" i="16" s="1"/>
  <c r="HC94" i="16"/>
  <c r="HD94" i="16" s="1"/>
  <c r="HC13" i="16"/>
  <c r="HD13" i="16" s="1"/>
  <c r="HC14" i="16"/>
  <c r="HC15" i="16"/>
  <c r="HD15" i="16" s="1"/>
  <c r="HC16" i="16"/>
  <c r="HD16" i="16" s="1"/>
  <c r="HC17" i="16"/>
  <c r="HD17" i="16" s="1"/>
  <c r="HC18" i="16"/>
  <c r="HD18" i="16" s="1"/>
  <c r="HC19" i="16"/>
  <c r="HD19" i="16" s="1"/>
  <c r="HC20" i="16"/>
  <c r="HD20" i="16" s="1"/>
  <c r="HC22" i="16"/>
  <c r="HD22" i="16" s="1"/>
  <c r="HC23" i="16"/>
  <c r="HD23" i="16" s="1"/>
  <c r="HC25" i="16"/>
  <c r="HD25" i="16" s="1"/>
  <c r="HC26" i="16"/>
  <c r="HD26" i="16" s="1"/>
  <c r="HC27" i="16"/>
  <c r="HD27" i="16" s="1"/>
  <c r="HC28" i="16"/>
  <c r="HD28" i="16" s="1"/>
  <c r="HC29" i="16"/>
  <c r="HD29" i="16" s="1"/>
  <c r="HC30" i="16"/>
  <c r="HD30" i="16" s="1"/>
  <c r="HC31" i="16"/>
  <c r="HD31" i="16" s="1"/>
  <c r="HC33" i="16"/>
  <c r="HD33" i="16" s="1"/>
  <c r="HC34" i="16"/>
  <c r="HD34" i="16" s="1"/>
  <c r="HC35" i="16"/>
  <c r="HD35" i="16" s="1"/>
  <c r="HC36" i="16"/>
  <c r="HD36" i="16" s="1"/>
  <c r="HC37" i="16"/>
  <c r="HD37" i="16" s="1"/>
  <c r="HC38" i="16"/>
  <c r="HD38" i="16" s="1"/>
  <c r="HC39" i="16"/>
  <c r="HD39" i="16" s="1"/>
  <c r="HC45" i="16"/>
  <c r="HD45" i="16" s="1"/>
  <c r="HC46" i="16"/>
  <c r="HD46" i="16" s="1"/>
  <c r="HC47" i="16"/>
  <c r="HD47" i="16" s="1"/>
  <c r="HC48" i="16"/>
  <c r="HD48" i="16" s="1"/>
  <c r="HC50" i="16"/>
  <c r="HD50" i="16" s="1"/>
  <c r="HC51" i="16"/>
  <c r="HD51" i="16" s="1"/>
  <c r="HC53" i="16"/>
  <c r="HD53" i="16" s="1"/>
  <c r="HC55" i="16"/>
  <c r="HD55" i="16" s="1"/>
  <c r="HC56" i="16"/>
  <c r="HD56" i="16" s="1"/>
  <c r="HC70" i="16"/>
  <c r="HD70" i="16" s="1"/>
  <c r="HC71" i="16"/>
  <c r="HD71" i="16" s="1"/>
  <c r="HC72" i="16"/>
  <c r="HD72" i="16" s="1"/>
  <c r="HC89" i="16"/>
  <c r="HD89" i="16" s="1"/>
  <c r="HC91" i="16"/>
  <c r="HD91" i="16" s="1"/>
  <c r="HC92" i="16"/>
  <c r="HD92" i="16" s="1"/>
  <c r="HC96" i="16"/>
  <c r="HD96" i="16" s="1"/>
  <c r="HC97" i="16"/>
  <c r="HD97" i="16" s="1"/>
  <c r="HC99" i="16"/>
  <c r="HD99" i="16" s="1"/>
  <c r="FA57" i="16"/>
  <c r="FA68" i="16"/>
  <c r="FA82" i="16"/>
  <c r="FA93" i="16"/>
  <c r="EZ57" i="16"/>
  <c r="GW86" i="16"/>
  <c r="GX86" i="16" s="1"/>
  <c r="EO24" i="16"/>
  <c r="EO32" i="16"/>
  <c r="EO40" i="16"/>
  <c r="EO52" i="16"/>
  <c r="EO57" i="16"/>
  <c r="EO63" i="16"/>
  <c r="EO68" i="16"/>
  <c r="EO88" i="16"/>
  <c r="EO93" i="16"/>
  <c r="EN24" i="16"/>
  <c r="EN32" i="16"/>
  <c r="EN40" i="16"/>
  <c r="EN57" i="16"/>
  <c r="EN63" i="16"/>
  <c r="EN68" i="16"/>
  <c r="EN88" i="16"/>
  <c r="EN93" i="16"/>
  <c r="FC57" i="16"/>
  <c r="FC68" i="16"/>
  <c r="FC82" i="16"/>
  <c r="FC93" i="16"/>
  <c r="FB57" i="16"/>
  <c r="GX26" i="16"/>
  <c r="GX27" i="16"/>
  <c r="GX28" i="16"/>
  <c r="GX29" i="16"/>
  <c r="GX30" i="16"/>
  <c r="GX31" i="16"/>
  <c r="HC25" i="15"/>
  <c r="HD25" i="15" s="1"/>
  <c r="HC27" i="15"/>
  <c r="HD27" i="15" s="1"/>
  <c r="HC28" i="15"/>
  <c r="HD28" i="15" s="1"/>
  <c r="HC29" i="15"/>
  <c r="HD29" i="15" s="1"/>
  <c r="HC30" i="15"/>
  <c r="HD30" i="15" s="1"/>
  <c r="HC31" i="15"/>
  <c r="HD31" i="15" s="1"/>
  <c r="HC32" i="15"/>
  <c r="HD32" i="15" s="1"/>
  <c r="HC33" i="15"/>
  <c r="HD33" i="15" s="1"/>
  <c r="HC34" i="15"/>
  <c r="HD34" i="15" s="1"/>
  <c r="HC35" i="15"/>
  <c r="HD35" i="15" s="1"/>
  <c r="HC36" i="15"/>
  <c r="HD36" i="15" s="1"/>
  <c r="HC37" i="15"/>
  <c r="HD37" i="15" s="1"/>
  <c r="DE39" i="15"/>
  <c r="DD39" i="15"/>
  <c r="DC39" i="15"/>
  <c r="DB39" i="15"/>
  <c r="DA39" i="15"/>
  <c r="CZ39" i="15"/>
  <c r="CY39" i="15"/>
  <c r="CX39" i="15"/>
  <c r="CW39" i="15"/>
  <c r="CV39" i="15"/>
  <c r="CU39" i="15"/>
  <c r="CT39" i="15"/>
  <c r="CS39" i="15"/>
  <c r="CR39" i="15"/>
  <c r="CQ39" i="15"/>
  <c r="CP39" i="15"/>
  <c r="CO39" i="15"/>
  <c r="GW41" i="15"/>
  <c r="GX41" i="15" s="1"/>
  <c r="GW42" i="15"/>
  <c r="GX42" i="15" s="1"/>
  <c r="GW43" i="15"/>
  <c r="GX43" i="15" s="1"/>
  <c r="GW44" i="15"/>
  <c r="GW45" i="15"/>
  <c r="GX45" i="15" s="1"/>
  <c r="GW46" i="15"/>
  <c r="GX46" i="15" s="1"/>
  <c r="GW47" i="15"/>
  <c r="GX47" i="15" s="1"/>
  <c r="GW48" i="15"/>
  <c r="GX48" i="15" s="1"/>
  <c r="GW49" i="15"/>
  <c r="GX49" i="15" s="1"/>
  <c r="HC86" i="15"/>
  <c r="HD86" i="15" s="1"/>
  <c r="GZ86" i="15"/>
  <c r="HA86" i="15" s="1"/>
  <c r="AC93" i="16"/>
  <c r="AC101" i="16" s="1"/>
  <c r="AB93" i="16"/>
  <c r="AB101" i="16" s="1"/>
  <c r="AK93" i="16"/>
  <c r="AK101" i="16" s="1"/>
  <c r="AJ93" i="16"/>
  <c r="AJ101" i="16" s="1"/>
  <c r="AS93" i="16"/>
  <c r="AS101" i="16" s="1"/>
  <c r="AR93" i="16"/>
  <c r="AR101" i="16" s="1"/>
  <c r="BA93" i="16"/>
  <c r="BA101" i="16" s="1"/>
  <c r="AZ93" i="16"/>
  <c r="BI68" i="16"/>
  <c r="BG93" i="16"/>
  <c r="DG93" i="16"/>
  <c r="DE93" i="16"/>
  <c r="DD93" i="16"/>
  <c r="DC93" i="16"/>
  <c r="DB93" i="16"/>
  <c r="DA93" i="16"/>
  <c r="CZ93" i="16"/>
  <c r="CY93" i="16"/>
  <c r="CX93" i="16"/>
  <c r="CW93" i="16"/>
  <c r="CV93" i="16"/>
  <c r="CU93" i="16"/>
  <c r="CT93" i="16"/>
  <c r="CS93" i="16"/>
  <c r="CR93" i="16"/>
  <c r="CQ93" i="16"/>
  <c r="CP93" i="16"/>
  <c r="CO93" i="16"/>
  <c r="DW93" i="16"/>
  <c r="DV93" i="16"/>
  <c r="DU93" i="16"/>
  <c r="DT93" i="16"/>
  <c r="DS93" i="16"/>
  <c r="DR93" i="16"/>
  <c r="EG93" i="16"/>
  <c r="EF93" i="16"/>
  <c r="DE44" i="16"/>
  <c r="DD44" i="16"/>
  <c r="DC44" i="16"/>
  <c r="DB44" i="16"/>
  <c r="DA44" i="16"/>
  <c r="CZ44" i="16"/>
  <c r="CY44" i="16"/>
  <c r="CX44" i="16"/>
  <c r="CW44" i="16"/>
  <c r="CV44" i="16"/>
  <c r="CU44" i="16"/>
  <c r="CT44" i="16"/>
  <c r="CS44" i="16"/>
  <c r="CR44" i="16"/>
  <c r="CQ44" i="16"/>
  <c r="CP44" i="16"/>
  <c r="CO44" i="16"/>
  <c r="CN44" i="16"/>
  <c r="Z93" i="16"/>
  <c r="Y93" i="16"/>
  <c r="X93" i="16"/>
  <c r="W93" i="16"/>
  <c r="V93" i="16"/>
  <c r="U93" i="16"/>
  <c r="T93" i="16"/>
  <c r="S93" i="16"/>
  <c r="R93" i="16"/>
  <c r="Q93" i="16"/>
  <c r="P93" i="16"/>
  <c r="O93" i="16"/>
  <c r="N93" i="16"/>
  <c r="M93" i="16"/>
  <c r="L93" i="16"/>
  <c r="K93" i="16"/>
  <c r="J93" i="16"/>
  <c r="AI93" i="16"/>
  <c r="AI101" i="16" s="1"/>
  <c r="AQ93" i="16"/>
  <c r="AQ101" i="16" s="1"/>
  <c r="AZ101" i="16"/>
  <c r="AY93" i="16"/>
  <c r="AY101" i="16" s="1"/>
  <c r="DI93" i="16"/>
  <c r="DZ93" i="16"/>
  <c r="DY93" i="16"/>
  <c r="DX93" i="16"/>
  <c r="EH93" i="16"/>
  <c r="GW62" i="16"/>
  <c r="GW63" i="16" s="1"/>
  <c r="Z82" i="16"/>
  <c r="Y82" i="16"/>
  <c r="X82" i="16"/>
  <c r="W82" i="16"/>
  <c r="V82" i="16"/>
  <c r="U82" i="16"/>
  <c r="T82" i="16"/>
  <c r="S82" i="16"/>
  <c r="R82" i="16"/>
  <c r="Q82" i="16"/>
  <c r="P82" i="16"/>
  <c r="O82" i="16"/>
  <c r="N82" i="16"/>
  <c r="M82" i="16"/>
  <c r="L82" i="16"/>
  <c r="K82" i="16"/>
  <c r="Z88" i="16"/>
  <c r="Y88" i="16"/>
  <c r="X88" i="16"/>
  <c r="W88" i="16"/>
  <c r="V88" i="16"/>
  <c r="U88" i="16"/>
  <c r="T88" i="16"/>
  <c r="S88" i="16"/>
  <c r="R88" i="16"/>
  <c r="Q88" i="16"/>
  <c r="P88" i="16"/>
  <c r="O88" i="16"/>
  <c r="N88" i="16"/>
  <c r="M88" i="16"/>
  <c r="L88" i="16"/>
  <c r="K88" i="16"/>
  <c r="J88" i="16"/>
  <c r="I88" i="16"/>
  <c r="CC93" i="16"/>
  <c r="CB93" i="16"/>
  <c r="CA93" i="16"/>
  <c r="BZ93" i="16"/>
  <c r="BY93" i="16"/>
  <c r="BX93" i="16"/>
  <c r="BW93" i="16"/>
  <c r="BV93" i="16"/>
  <c r="BU93" i="16"/>
  <c r="BT93" i="16"/>
  <c r="BS93" i="16"/>
  <c r="BR93" i="16"/>
  <c r="GX99" i="16"/>
  <c r="HC52" i="16"/>
  <c r="CC40" i="16"/>
  <c r="CB40" i="16"/>
  <c r="CA40" i="16"/>
  <c r="BZ40" i="16"/>
  <c r="BY40" i="16"/>
  <c r="BX40" i="16"/>
  <c r="BW40" i="16"/>
  <c r="BV40" i="16"/>
  <c r="BU40" i="16"/>
  <c r="BT40" i="16"/>
  <c r="BS40" i="16"/>
  <c r="BR40" i="16"/>
  <c r="GZ79" i="15"/>
  <c r="HA79" i="15" s="1"/>
  <c r="GZ80" i="15"/>
  <c r="GZ81" i="15"/>
  <c r="HA81" i="15" s="1"/>
  <c r="GZ82" i="15"/>
  <c r="HA82" i="15" s="1"/>
  <c r="GZ83" i="15"/>
  <c r="HA83" i="15" s="1"/>
  <c r="GZ84" i="15"/>
  <c r="HA84" i="15" s="1"/>
  <c r="GZ85" i="15"/>
  <c r="HA85" i="15" s="1"/>
  <c r="Z52" i="16"/>
  <c r="Y52" i="16"/>
  <c r="X52" i="16"/>
  <c r="W52" i="16"/>
  <c r="V52" i="16"/>
  <c r="U52" i="16"/>
  <c r="T52" i="16"/>
  <c r="S52" i="16"/>
  <c r="R52" i="16"/>
  <c r="Q52" i="16"/>
  <c r="P52" i="16"/>
  <c r="O52" i="16"/>
  <c r="N52" i="16"/>
  <c r="M52" i="16"/>
  <c r="L52" i="16"/>
  <c r="K52" i="16"/>
  <c r="J52" i="16"/>
  <c r="EL64" i="15"/>
  <c r="EM64" i="15" s="1"/>
  <c r="EL77" i="15"/>
  <c r="EM77" i="15" s="1"/>
  <c r="EL87" i="15"/>
  <c r="EM87" i="15" s="1"/>
  <c r="EL94" i="15"/>
  <c r="EK87" i="15"/>
  <c r="EJ87" i="15"/>
  <c r="EI87" i="15"/>
  <c r="EH87" i="15"/>
  <c r="EG87" i="15"/>
  <c r="EF87" i="15"/>
  <c r="EE87" i="15"/>
  <c r="ED87" i="15"/>
  <c r="EC87" i="15"/>
  <c r="EB87" i="15"/>
  <c r="EA87" i="15"/>
  <c r="DZ87" i="15"/>
  <c r="DY87" i="15"/>
  <c r="DX87" i="15"/>
  <c r="DW87" i="15"/>
  <c r="DV87" i="15"/>
  <c r="DU87" i="15"/>
  <c r="DT87" i="15"/>
  <c r="DS87" i="15"/>
  <c r="DR87" i="15"/>
  <c r="DQ87" i="15"/>
  <c r="DP87" i="15"/>
  <c r="DO87" i="15"/>
  <c r="DN87" i="15"/>
  <c r="DM87" i="15"/>
  <c r="DL87" i="15"/>
  <c r="DK87" i="15"/>
  <c r="DJ87" i="15"/>
  <c r="DI87" i="15"/>
  <c r="DH87" i="15"/>
  <c r="DG87" i="15"/>
  <c r="HC79" i="15"/>
  <c r="HD79" i="15" s="1"/>
  <c r="HC80" i="15"/>
  <c r="HD80" i="15" s="1"/>
  <c r="HC81" i="15"/>
  <c r="HD81" i="15" s="1"/>
  <c r="HC82" i="15"/>
  <c r="HD82" i="15" s="1"/>
  <c r="HC83" i="15"/>
  <c r="HD83" i="15" s="1"/>
  <c r="HC84" i="15"/>
  <c r="HD84" i="15" s="1"/>
  <c r="HC85" i="15"/>
  <c r="HD85" i="15" s="1"/>
  <c r="DE87" i="15"/>
  <c r="DD87" i="15"/>
  <c r="DC87" i="15"/>
  <c r="DB87" i="15"/>
  <c r="DA87" i="15"/>
  <c r="CZ87" i="15"/>
  <c r="CY87" i="15"/>
  <c r="CX87" i="15"/>
  <c r="CW87" i="15"/>
  <c r="CV87" i="15"/>
  <c r="CU87" i="15"/>
  <c r="CT87" i="15"/>
  <c r="CS87" i="15"/>
  <c r="CR87" i="15"/>
  <c r="CQ87" i="15"/>
  <c r="CP87" i="15"/>
  <c r="FK64" i="15"/>
  <c r="FJ64" i="15"/>
  <c r="GX51" i="15"/>
  <c r="FH64" i="15"/>
  <c r="FG64" i="15"/>
  <c r="FF64" i="15"/>
  <c r="FE64" i="15"/>
  <c r="FD64" i="15"/>
  <c r="FC64" i="15"/>
  <c r="FB64" i="15"/>
  <c r="FA64" i="15"/>
  <c r="EZ64" i="15"/>
  <c r="EY64" i="15"/>
  <c r="EX64" i="15"/>
  <c r="EW64" i="15"/>
  <c r="EK77" i="15"/>
  <c r="EJ77" i="15"/>
  <c r="EI77" i="15"/>
  <c r="EH77" i="15"/>
  <c r="EG77" i="15"/>
  <c r="EF77" i="15"/>
  <c r="EE77" i="15"/>
  <c r="ED77" i="15"/>
  <c r="EC77" i="15"/>
  <c r="EB77" i="15"/>
  <c r="EA77" i="15"/>
  <c r="DZ77" i="15"/>
  <c r="DY77" i="15"/>
  <c r="DX77" i="15"/>
  <c r="DW77" i="15"/>
  <c r="DV77" i="15"/>
  <c r="DU77" i="15"/>
  <c r="DT77" i="15"/>
  <c r="DS77" i="15"/>
  <c r="DR77" i="15"/>
  <c r="DQ77" i="15"/>
  <c r="DP77" i="15"/>
  <c r="DO77" i="15"/>
  <c r="DN77" i="15"/>
  <c r="DM77" i="15"/>
  <c r="DL77" i="15"/>
  <c r="DK77" i="15"/>
  <c r="DJ77" i="15"/>
  <c r="DI77" i="15"/>
  <c r="DH77" i="15"/>
  <c r="DG77" i="15"/>
  <c r="HC65" i="15"/>
  <c r="HD65" i="15" s="1"/>
  <c r="HC67" i="15"/>
  <c r="HD67" i="15" s="1"/>
  <c r="HC68" i="15"/>
  <c r="HD68" i="15" s="1"/>
  <c r="HC69" i="15"/>
  <c r="HD69" i="15" s="1"/>
  <c r="HC70" i="15"/>
  <c r="HD70" i="15" s="1"/>
  <c r="HC71" i="15"/>
  <c r="HD71" i="15" s="1"/>
  <c r="HC72" i="15"/>
  <c r="HD72" i="15" s="1"/>
  <c r="HC73" i="15"/>
  <c r="HD73" i="15" s="1"/>
  <c r="HC74" i="15"/>
  <c r="HD74" i="15" s="1"/>
  <c r="HC75" i="15"/>
  <c r="HD75" i="15" s="1"/>
  <c r="DE77" i="15"/>
  <c r="DD77" i="15"/>
  <c r="DC77" i="15"/>
  <c r="DB77" i="15"/>
  <c r="DA77" i="15"/>
  <c r="CZ77" i="15"/>
  <c r="CY77" i="15"/>
  <c r="CX77" i="15"/>
  <c r="CW77" i="15"/>
  <c r="CV77" i="15"/>
  <c r="CU77" i="15"/>
  <c r="CT77" i="15"/>
  <c r="CS77" i="15"/>
  <c r="CR77" i="15"/>
  <c r="CQ77" i="15"/>
  <c r="CP77" i="15"/>
  <c r="Z68" i="16"/>
  <c r="Y68" i="16"/>
  <c r="X68" i="16"/>
  <c r="W68" i="16"/>
  <c r="V68" i="16"/>
  <c r="U68" i="16"/>
  <c r="T68" i="16"/>
  <c r="S68" i="16"/>
  <c r="R68" i="16"/>
  <c r="Q68" i="16"/>
  <c r="P68" i="16"/>
  <c r="O68" i="16"/>
  <c r="N68" i="16"/>
  <c r="M68" i="16"/>
  <c r="L68" i="16"/>
  <c r="K68" i="16"/>
  <c r="HC93" i="15"/>
  <c r="HD93" i="15" s="1"/>
  <c r="GZ93" i="15"/>
  <c r="HA93" i="15" s="1"/>
  <c r="GW93" i="15"/>
  <c r="GX93" i="15" s="1"/>
  <c r="AH93" i="16"/>
  <c r="AH101" i="16" s="1"/>
  <c r="AP93" i="16"/>
  <c r="AP101" i="16" s="1"/>
  <c r="AX93" i="16"/>
  <c r="AX101" i="16" s="1"/>
  <c r="Z57" i="16"/>
  <c r="Y57" i="16"/>
  <c r="X57" i="16"/>
  <c r="W57" i="16"/>
  <c r="V57" i="16"/>
  <c r="U57" i="16"/>
  <c r="T57" i="16"/>
  <c r="S57" i="16"/>
  <c r="R57" i="16"/>
  <c r="Q57" i="16"/>
  <c r="P57" i="16"/>
  <c r="O57" i="16"/>
  <c r="N57" i="16"/>
  <c r="M57" i="16"/>
  <c r="L57" i="16"/>
  <c r="K57" i="16"/>
  <c r="J57" i="16"/>
  <c r="HC32" i="16"/>
  <c r="GX87" i="16"/>
  <c r="FK68" i="16"/>
  <c r="FJ68" i="16"/>
  <c r="FH68" i="16"/>
  <c r="FG68" i="16"/>
  <c r="FF68" i="16"/>
  <c r="FE68" i="16"/>
  <c r="FD68" i="16"/>
  <c r="FB68" i="16"/>
  <c r="EZ68" i="16"/>
  <c r="EY68" i="16"/>
  <c r="EX68" i="16"/>
  <c r="EW68" i="16"/>
  <c r="GW30" i="15"/>
  <c r="GX30" i="15" s="1"/>
  <c r="GW32" i="15"/>
  <c r="GX32" i="15" s="1"/>
  <c r="GW34" i="15"/>
  <c r="GX34" i="15" s="1"/>
  <c r="GW36" i="15"/>
  <c r="GX36" i="15" s="1"/>
  <c r="GW66" i="15"/>
  <c r="GW67" i="15"/>
  <c r="GX67" i="15" s="1"/>
  <c r="GW69" i="15"/>
  <c r="GX69" i="15" s="1"/>
  <c r="GW70" i="15"/>
  <c r="GX70" i="15" s="1"/>
  <c r="GW71" i="15"/>
  <c r="GX71" i="15" s="1"/>
  <c r="GW72" i="15"/>
  <c r="GX72" i="15" s="1"/>
  <c r="GW73" i="15"/>
  <c r="GX73" i="15" s="1"/>
  <c r="GW74" i="15"/>
  <c r="GX74" i="15" s="1"/>
  <c r="GW75" i="15"/>
  <c r="GX75" i="15" s="1"/>
  <c r="EW57" i="16"/>
  <c r="EW82" i="16"/>
  <c r="EW93" i="16"/>
  <c r="EV57" i="16"/>
  <c r="FE57" i="16"/>
  <c r="FE82" i="16"/>
  <c r="FE93" i="16"/>
  <c r="FD57" i="16"/>
  <c r="EY57" i="16"/>
  <c r="EY82" i="16"/>
  <c r="EY93" i="16"/>
  <c r="EX57" i="16"/>
  <c r="FG57" i="16"/>
  <c r="FG82" i="16"/>
  <c r="FG93" i="16"/>
  <c r="FF57" i="16"/>
  <c r="GW95" i="16"/>
  <c r="GX95" i="16" s="1"/>
  <c r="GW97" i="16"/>
  <c r="BJ100" i="16"/>
  <c r="GX89" i="16"/>
  <c r="GX92" i="16"/>
  <c r="FJ57" i="16"/>
  <c r="FJ82" i="16"/>
  <c r="FJ93" i="16"/>
  <c r="GX11" i="16"/>
  <c r="GX12" i="16"/>
  <c r="GX13" i="16"/>
  <c r="GX14" i="16"/>
  <c r="GX16" i="16"/>
  <c r="GX17" i="16"/>
  <c r="GX18" i="16"/>
  <c r="GX19" i="16"/>
  <c r="GX20" i="16"/>
  <c r="GX21" i="16"/>
  <c r="GX22" i="16"/>
  <c r="GX23" i="16"/>
  <c r="GX34" i="16"/>
  <c r="GX36" i="16"/>
  <c r="GX37" i="16"/>
  <c r="GX38" i="16"/>
  <c r="GX39" i="16"/>
  <c r="GX42" i="16"/>
  <c r="GX53" i="16"/>
  <c r="GX54" i="16"/>
  <c r="GX56" i="16"/>
  <c r="GX60" i="16"/>
  <c r="GX61" i="16"/>
  <c r="GX83" i="16"/>
  <c r="GX94" i="16"/>
  <c r="GX97" i="16"/>
  <c r="FH57" i="16"/>
  <c r="FH82" i="16"/>
  <c r="FH93" i="16"/>
  <c r="FD82" i="16"/>
  <c r="FD93" i="16"/>
  <c r="EZ82" i="16"/>
  <c r="EZ93" i="16"/>
  <c r="EI93" i="16"/>
  <c r="EE93" i="16"/>
  <c r="EA93" i="16"/>
  <c r="DQ93" i="16"/>
  <c r="DP93" i="16"/>
  <c r="DO93" i="16"/>
  <c r="DL93" i="16"/>
  <c r="DH93" i="16"/>
  <c r="DB32" i="16"/>
  <c r="DB40" i="16"/>
  <c r="DB57" i="16"/>
  <c r="DB63" i="16"/>
  <c r="DB88" i="16"/>
  <c r="DB100" i="16"/>
  <c r="DA32" i="16"/>
  <c r="CX32" i="16"/>
  <c r="CX40" i="16"/>
  <c r="CX57" i="16"/>
  <c r="CX63" i="16"/>
  <c r="CX88" i="16"/>
  <c r="CX100" i="16"/>
  <c r="CW32" i="16"/>
  <c r="CT32" i="16"/>
  <c r="CT40" i="16"/>
  <c r="CT57" i="16"/>
  <c r="CT63" i="16"/>
  <c r="CT88" i="16"/>
  <c r="CT100" i="16"/>
  <c r="CS32" i="16"/>
  <c r="CP32" i="16"/>
  <c r="CP40" i="16"/>
  <c r="CP57" i="16"/>
  <c r="CP63" i="16"/>
  <c r="CP88" i="16"/>
  <c r="CP100" i="16"/>
  <c r="CO32" i="16"/>
  <c r="BZ24" i="16"/>
  <c r="BZ32" i="16"/>
  <c r="BZ44" i="16"/>
  <c r="BZ52" i="16"/>
  <c r="BZ57" i="16"/>
  <c r="BZ63" i="16"/>
  <c r="BZ68" i="16"/>
  <c r="BZ74" i="16"/>
  <c r="BZ82" i="16"/>
  <c r="BZ88" i="16"/>
  <c r="BY24" i="16"/>
  <c r="BV24" i="16"/>
  <c r="BV32" i="16"/>
  <c r="BV44" i="16"/>
  <c r="BV52" i="16"/>
  <c r="BV57" i="16"/>
  <c r="BV63" i="16"/>
  <c r="BV68" i="16"/>
  <c r="BV74" i="16"/>
  <c r="BV82" i="16"/>
  <c r="BV88" i="16"/>
  <c r="BU24" i="16"/>
  <c r="BR24" i="16"/>
  <c r="BR32" i="16"/>
  <c r="BR44" i="16"/>
  <c r="BR52" i="16"/>
  <c r="BR57" i="16"/>
  <c r="BR63" i="16"/>
  <c r="BR68" i="16"/>
  <c r="BR74" i="16"/>
  <c r="BR82" i="16"/>
  <c r="BR88" i="16"/>
  <c r="BF93" i="16"/>
  <c r="Z32" i="16"/>
  <c r="Z40" i="16"/>
  <c r="Z44" i="16"/>
  <c r="Z74" i="16"/>
  <c r="Y24" i="16"/>
  <c r="V24" i="16"/>
  <c r="V32" i="16"/>
  <c r="V40" i="16"/>
  <c r="V44" i="16"/>
  <c r="V74" i="16"/>
  <c r="U24" i="16"/>
  <c r="R24" i="16"/>
  <c r="R32" i="16"/>
  <c r="R40" i="16"/>
  <c r="R44" i="16"/>
  <c r="R74" i="16"/>
  <c r="Q24" i="16"/>
  <c r="N24" i="16"/>
  <c r="N32" i="16"/>
  <c r="N40" i="16"/>
  <c r="N44" i="16"/>
  <c r="N74" i="16"/>
  <c r="M24" i="16"/>
  <c r="J24" i="16"/>
  <c r="J40" i="16"/>
  <c r="J74" i="16"/>
  <c r="GZ75" i="15"/>
  <c r="HA75" i="15" s="1"/>
  <c r="GZ73" i="15"/>
  <c r="HA73" i="15" s="1"/>
  <c r="GZ71" i="15"/>
  <c r="HA71" i="15" s="1"/>
  <c r="HC58" i="15"/>
  <c r="HD58" i="15" s="1"/>
  <c r="GZ58" i="15"/>
  <c r="HA58" i="15" s="1"/>
  <c r="HC56" i="15"/>
  <c r="HD56" i="15" s="1"/>
  <c r="GZ56" i="15"/>
  <c r="HA56" i="15" s="1"/>
  <c r="HC54" i="15"/>
  <c r="HD54" i="15" s="1"/>
  <c r="GZ54" i="15"/>
  <c r="HA54" i="15" s="1"/>
  <c r="HC52" i="15"/>
  <c r="HC53" i="15"/>
  <c r="HC55" i="15"/>
  <c r="HD55" i="15" s="1"/>
  <c r="HC57" i="15"/>
  <c r="HD57" i="15" s="1"/>
  <c r="HC59" i="15"/>
  <c r="HD59" i="15" s="1"/>
  <c r="HC60" i="15"/>
  <c r="HD60" i="15" s="1"/>
  <c r="HC61" i="15"/>
  <c r="HD61" i="15" s="1"/>
  <c r="HC62" i="15"/>
  <c r="HD62" i="15" s="1"/>
  <c r="HA52" i="15"/>
  <c r="HC48" i="15"/>
  <c r="HD48" i="15" s="1"/>
  <c r="GZ48" i="15"/>
  <c r="HA48" i="15" s="1"/>
  <c r="HC46" i="15"/>
  <c r="HD46" i="15" s="1"/>
  <c r="GZ46" i="15"/>
  <c r="HA46" i="15" s="1"/>
  <c r="HC43" i="15"/>
  <c r="HD43" i="15" s="1"/>
  <c r="GZ43" i="15"/>
  <c r="HA43" i="15" s="1"/>
  <c r="DE100" i="16"/>
  <c r="DD100" i="16"/>
  <c r="DC100" i="16"/>
  <c r="DA100" i="16"/>
  <c r="CZ100" i="16"/>
  <c r="CY100" i="16"/>
  <c r="CW100" i="16"/>
  <c r="CV100" i="16"/>
  <c r="CU100" i="16"/>
  <c r="CS100" i="16"/>
  <c r="CR100" i="16"/>
  <c r="CQ100" i="16"/>
  <c r="CO100" i="16"/>
  <c r="CC68" i="16"/>
  <c r="CB68" i="16"/>
  <c r="CA68" i="16"/>
  <c r="BY68" i="16"/>
  <c r="BX68" i="16"/>
  <c r="BW68" i="16"/>
  <c r="BU68" i="16"/>
  <c r="BT68" i="16"/>
  <c r="BS68" i="16"/>
  <c r="BJ63" i="16"/>
  <c r="BK63" i="16" s="1"/>
  <c r="DE32" i="16"/>
  <c r="DE40" i="16"/>
  <c r="DE57" i="16"/>
  <c r="DE63" i="16"/>
  <c r="DE88" i="16"/>
  <c r="DD32" i="16"/>
  <c r="DA40" i="16"/>
  <c r="DA57" i="16"/>
  <c r="DA63" i="16"/>
  <c r="DA88" i="16"/>
  <c r="CZ32" i="16"/>
  <c r="CW40" i="16"/>
  <c r="CW57" i="16"/>
  <c r="CW63" i="16"/>
  <c r="CW88" i="16"/>
  <c r="CV32" i="16"/>
  <c r="CS40" i="16"/>
  <c r="CS57" i="16"/>
  <c r="CS63" i="16"/>
  <c r="CS88" i="16"/>
  <c r="CR32" i="16"/>
  <c r="CO57" i="16"/>
  <c r="CO63" i="16"/>
  <c r="CN32" i="16"/>
  <c r="CC24" i="16"/>
  <c r="CC32" i="16"/>
  <c r="CC44" i="16"/>
  <c r="CC52" i="16"/>
  <c r="CC57" i="16"/>
  <c r="CC63" i="16"/>
  <c r="CC74" i="16"/>
  <c r="CC82" i="16"/>
  <c r="CC88" i="16"/>
  <c r="CB24" i="16"/>
  <c r="BY32" i="16"/>
  <c r="BY44" i="16"/>
  <c r="BY52" i="16"/>
  <c r="BY57" i="16"/>
  <c r="BY63" i="16"/>
  <c r="BY74" i="16"/>
  <c r="BY82" i="16"/>
  <c r="BY88" i="16"/>
  <c r="BX24" i="16"/>
  <c r="BU32" i="16"/>
  <c r="BU44" i="16"/>
  <c r="BU52" i="16"/>
  <c r="BU57" i="16"/>
  <c r="BU63" i="16"/>
  <c r="BU74" i="16"/>
  <c r="BU82" i="16"/>
  <c r="BU88" i="16"/>
  <c r="BT24" i="16"/>
  <c r="Y32" i="16"/>
  <c r="Y40" i="16"/>
  <c r="Y44" i="16"/>
  <c r="Y74" i="16"/>
  <c r="X24" i="16"/>
  <c r="U32" i="16"/>
  <c r="U40" i="16"/>
  <c r="U44" i="16"/>
  <c r="U74" i="16"/>
  <c r="T24" i="16"/>
  <c r="Q32" i="16"/>
  <c r="Q40" i="16"/>
  <c r="Q44" i="16"/>
  <c r="Q74" i="16"/>
  <c r="P24" i="16"/>
  <c r="M32" i="16"/>
  <c r="M40" i="16"/>
  <c r="M44" i="16"/>
  <c r="M74" i="16"/>
  <c r="L24" i="16"/>
  <c r="HC88" i="15"/>
  <c r="HD88" i="15" s="1"/>
  <c r="CB88" i="16"/>
  <c r="CA88" i="16"/>
  <c r="BX88" i="16"/>
  <c r="BW88" i="16"/>
  <c r="BT88" i="16"/>
  <c r="BS88" i="16"/>
  <c r="CB82" i="16"/>
  <c r="CA82" i="16"/>
  <c r="BX82" i="16"/>
  <c r="BW82" i="16"/>
  <c r="BT82" i="16"/>
  <c r="BS82" i="16"/>
  <c r="DD57" i="16"/>
  <c r="DC57" i="16"/>
  <c r="CZ57" i="16"/>
  <c r="CY57" i="16"/>
  <c r="CV57" i="16"/>
  <c r="CU57" i="16"/>
  <c r="CR57" i="16"/>
  <c r="CQ57" i="16"/>
  <c r="BF94" i="15"/>
  <c r="BE94" i="15"/>
  <c r="BD94" i="15"/>
  <c r="BC94" i="15"/>
  <c r="BB94" i="15"/>
  <c r="BA94" i="15"/>
  <c r="AZ94" i="15"/>
  <c r="AY94" i="15"/>
  <c r="AX94" i="15"/>
  <c r="AW94" i="15"/>
  <c r="AV94" i="15"/>
  <c r="AU94" i="15"/>
  <c r="AT94" i="15"/>
  <c r="AS94" i="15"/>
  <c r="AR94" i="15"/>
  <c r="AQ94" i="15"/>
  <c r="AP94" i="15"/>
  <c r="AO94" i="15"/>
  <c r="AN94" i="15"/>
  <c r="AM94" i="15"/>
  <c r="AL94" i="15"/>
  <c r="AK94" i="15"/>
  <c r="AJ94" i="15"/>
  <c r="AI94" i="15"/>
  <c r="AH94" i="15"/>
  <c r="AG94" i="15"/>
  <c r="AF94" i="15"/>
  <c r="AE94" i="15"/>
  <c r="AD94" i="15"/>
  <c r="AC94" i="15"/>
  <c r="AB94" i="15"/>
  <c r="GZ88" i="15"/>
  <c r="GZ89" i="15"/>
  <c r="HA89" i="15" s="1"/>
  <c r="GZ90" i="15"/>
  <c r="HA90" i="15" s="1"/>
  <c r="GZ91" i="15"/>
  <c r="HA91" i="15" s="1"/>
  <c r="GZ92" i="15"/>
  <c r="HA92" i="15" s="1"/>
  <c r="Z94" i="15"/>
  <c r="Y94" i="15"/>
  <c r="X94" i="15"/>
  <c r="W94" i="15"/>
  <c r="V94" i="15"/>
  <c r="U94" i="15"/>
  <c r="T94" i="15"/>
  <c r="S94" i="15"/>
  <c r="R94" i="15"/>
  <c r="Q94" i="15"/>
  <c r="P94" i="15"/>
  <c r="O94" i="15"/>
  <c r="N94" i="15"/>
  <c r="M94" i="15"/>
  <c r="L94" i="15"/>
  <c r="K94" i="15"/>
  <c r="J94" i="15"/>
  <c r="GZ69" i="15"/>
  <c r="HA69" i="15" s="1"/>
  <c r="GZ62" i="15"/>
  <c r="HA62" i="15" s="1"/>
  <c r="GZ41" i="15"/>
  <c r="GZ42" i="15"/>
  <c r="HA42" i="15" s="1"/>
  <c r="GZ44" i="15"/>
  <c r="HA44" i="15" s="1"/>
  <c r="GZ45" i="15"/>
  <c r="HA45" i="15" s="1"/>
  <c r="GZ47" i="15"/>
  <c r="HA47" i="15" s="1"/>
  <c r="GZ49" i="15"/>
  <c r="HA49" i="15" s="1"/>
  <c r="DP64" i="15"/>
  <c r="DP94" i="15"/>
  <c r="DO64" i="15"/>
  <c r="DO94" i="15"/>
  <c r="DN64" i="15"/>
  <c r="DL64" i="15"/>
  <c r="DL94" i="15"/>
  <c r="DK64" i="15"/>
  <c r="DK94" i="15"/>
  <c r="DJ64" i="15"/>
  <c r="DH64" i="15"/>
  <c r="DH94" i="15"/>
  <c r="DG64" i="15"/>
  <c r="DB24" i="15"/>
  <c r="DB50" i="15"/>
  <c r="DB64" i="15"/>
  <c r="DB94" i="15"/>
  <c r="DA24" i="15"/>
  <c r="CX24" i="15"/>
  <c r="CX50" i="15"/>
  <c r="CX64" i="15"/>
  <c r="CX94" i="15"/>
  <c r="CW24" i="15"/>
  <c r="CT24" i="15"/>
  <c r="CT50" i="15"/>
  <c r="CT64" i="15"/>
  <c r="CT94" i="15"/>
  <c r="CS24" i="15"/>
  <c r="CP24" i="15"/>
  <c r="CP50" i="15"/>
  <c r="CP64" i="15"/>
  <c r="CP94" i="15"/>
  <c r="CO24" i="15"/>
  <c r="CB24" i="15"/>
  <c r="CB39" i="15"/>
  <c r="CB64" i="15"/>
  <c r="CB77" i="15"/>
  <c r="CB87" i="15"/>
  <c r="CB94" i="15"/>
  <c r="CA24" i="15"/>
  <c r="BX24" i="15"/>
  <c r="BX39" i="15"/>
  <c r="BX64" i="15"/>
  <c r="BX77" i="15"/>
  <c r="BX87" i="15"/>
  <c r="BX94" i="15"/>
  <c r="BW24" i="15"/>
  <c r="BT24" i="15"/>
  <c r="BT39" i="15"/>
  <c r="BT64" i="15"/>
  <c r="BT77" i="15"/>
  <c r="BT87" i="15"/>
  <c r="BT94" i="15"/>
  <c r="BS24" i="15"/>
  <c r="BD50" i="15"/>
  <c r="BD64" i="15"/>
  <c r="BD77" i="15"/>
  <c r="BD87" i="15"/>
  <c r="BC50" i="15"/>
  <c r="AZ50" i="15"/>
  <c r="AZ64" i="15"/>
  <c r="AZ77" i="15"/>
  <c r="AZ87" i="15"/>
  <c r="AY50" i="15"/>
  <c r="AV50" i="15"/>
  <c r="AV64" i="15"/>
  <c r="AV77" i="15"/>
  <c r="AV87" i="15"/>
  <c r="AU50" i="15"/>
  <c r="AR50" i="15"/>
  <c r="AR64" i="15"/>
  <c r="AR77" i="15"/>
  <c r="AR87" i="15"/>
  <c r="AQ50" i="15"/>
  <c r="AN50" i="15"/>
  <c r="AN64" i="15"/>
  <c r="AN77" i="15"/>
  <c r="AN87" i="15"/>
  <c r="AM50" i="15"/>
  <c r="AJ50" i="15"/>
  <c r="AJ64" i="15"/>
  <c r="AJ77" i="15"/>
  <c r="AJ87" i="15"/>
  <c r="AI50" i="15"/>
  <c r="AF50" i="15"/>
  <c r="AF64" i="15"/>
  <c r="AF77" i="15"/>
  <c r="AF87" i="15"/>
  <c r="AE50" i="15"/>
  <c r="AB50" i="15"/>
  <c r="AB64" i="15"/>
  <c r="AB77" i="15"/>
  <c r="AB87" i="15"/>
  <c r="GZ65" i="15"/>
  <c r="HA65" i="15" s="1"/>
  <c r="GZ67" i="15"/>
  <c r="HA67" i="15" s="1"/>
  <c r="GZ68" i="15"/>
  <c r="HA68" i="15" s="1"/>
  <c r="GZ70" i="15"/>
  <c r="HA70" i="15" s="1"/>
  <c r="GZ72" i="15"/>
  <c r="HA72" i="15" s="1"/>
  <c r="GZ74" i="15"/>
  <c r="HA74" i="15" s="1"/>
  <c r="GZ51" i="15"/>
  <c r="HA51" i="15" s="1"/>
  <c r="GZ53" i="15"/>
  <c r="HA53" i="15" s="1"/>
  <c r="GZ55" i="15"/>
  <c r="HA55" i="15" s="1"/>
  <c r="GZ57" i="15"/>
  <c r="HA57" i="15" s="1"/>
  <c r="GZ59" i="15"/>
  <c r="HA59" i="15" s="1"/>
  <c r="GZ60" i="15"/>
  <c r="HA60" i="15" s="1"/>
  <c r="GZ61" i="15"/>
  <c r="HA61" i="15" s="1"/>
  <c r="GZ63" i="15"/>
  <c r="HA63" i="15" s="1"/>
  <c r="HA40" i="15"/>
  <c r="GZ25" i="15"/>
  <c r="HA25" i="15" s="1"/>
  <c r="GZ26" i="15"/>
  <c r="HA26" i="15" s="1"/>
  <c r="GZ27" i="15"/>
  <c r="HA27" i="15" s="1"/>
  <c r="GZ28" i="15"/>
  <c r="HA28" i="15" s="1"/>
  <c r="GZ29" i="15"/>
  <c r="HA29" i="15" s="1"/>
  <c r="GZ30" i="15"/>
  <c r="HA30" i="15" s="1"/>
  <c r="GZ31" i="15"/>
  <c r="HA31" i="15" s="1"/>
  <c r="GZ32" i="15"/>
  <c r="HA32" i="15" s="1"/>
  <c r="GZ33" i="15"/>
  <c r="HA33" i="15" s="1"/>
  <c r="GZ34" i="15"/>
  <c r="HA34" i="15" s="1"/>
  <c r="GZ35" i="15"/>
  <c r="HA35" i="15" s="1"/>
  <c r="GZ36" i="15"/>
  <c r="HA36" i="15" s="1"/>
  <c r="GZ37" i="15"/>
  <c r="HA37" i="15" s="1"/>
  <c r="GZ13" i="15"/>
  <c r="GZ14" i="15"/>
  <c r="HA14" i="15" s="1"/>
  <c r="GZ15" i="15"/>
  <c r="HA15" i="15" s="1"/>
  <c r="GZ16" i="15"/>
  <c r="HA16" i="15" s="1"/>
  <c r="GZ17" i="15"/>
  <c r="HA17" i="15" s="1"/>
  <c r="GZ18" i="15"/>
  <c r="HA18" i="15" s="1"/>
  <c r="GZ19" i="15"/>
  <c r="HA19" i="15" s="1"/>
  <c r="GZ20" i="15"/>
  <c r="HA20" i="15" s="1"/>
  <c r="GZ21" i="15"/>
  <c r="HA21" i="15" s="1"/>
  <c r="GZ22" i="15"/>
  <c r="HA22" i="15" s="1"/>
  <c r="GZ23" i="15"/>
  <c r="HA23" i="15" s="1"/>
  <c r="GZ11" i="15"/>
  <c r="HA11" i="15" s="1"/>
  <c r="Z50" i="15"/>
  <c r="Y50" i="15"/>
  <c r="X50" i="15"/>
  <c r="W50" i="15"/>
  <c r="V50" i="15"/>
  <c r="U50" i="15"/>
  <c r="T50" i="15"/>
  <c r="S50" i="15"/>
  <c r="R50" i="15"/>
  <c r="Q50" i="15"/>
  <c r="P50" i="15"/>
  <c r="O50" i="15"/>
  <c r="N50" i="15"/>
  <c r="M50" i="15"/>
  <c r="L50" i="15"/>
  <c r="K50" i="15"/>
  <c r="J50" i="15"/>
  <c r="X24" i="15"/>
  <c r="X39" i="15"/>
  <c r="X64" i="15"/>
  <c r="X77" i="15"/>
  <c r="X87" i="15"/>
  <c r="W24" i="15"/>
  <c r="T24" i="15"/>
  <c r="T39" i="15"/>
  <c r="T64" i="15"/>
  <c r="T77" i="15"/>
  <c r="T87" i="15"/>
  <c r="S24" i="15"/>
  <c r="P24" i="15"/>
  <c r="P39" i="15"/>
  <c r="P64" i="15"/>
  <c r="P77" i="15"/>
  <c r="P87" i="15"/>
  <c r="O24" i="15"/>
  <c r="L24" i="15"/>
  <c r="L39" i="15"/>
  <c r="L64" i="15"/>
  <c r="L77" i="15"/>
  <c r="L87" i="15"/>
  <c r="K24" i="15"/>
  <c r="Z39" i="15"/>
  <c r="Y39" i="15"/>
  <c r="W39" i="15"/>
  <c r="V39" i="15"/>
  <c r="U39" i="15"/>
  <c r="S39" i="15"/>
  <c r="R39" i="15"/>
  <c r="Q39" i="15"/>
  <c r="O39" i="15"/>
  <c r="N39" i="15"/>
  <c r="M39" i="15"/>
  <c r="K39" i="15"/>
  <c r="J39" i="15"/>
  <c r="EC64" i="15"/>
  <c r="EC94" i="15"/>
  <c r="EB64" i="15"/>
  <c r="EB94" i="15"/>
  <c r="EA64" i="15"/>
  <c r="DI64" i="15"/>
  <c r="DI94" i="15"/>
  <c r="DA50" i="15"/>
  <c r="DA64" i="15"/>
  <c r="DA94" i="15"/>
  <c r="CZ24" i="15"/>
  <c r="CU24" i="15"/>
  <c r="CU50" i="15"/>
  <c r="CU64" i="15"/>
  <c r="CU94" i="15"/>
  <c r="CO50" i="15"/>
  <c r="CO64" i="15"/>
  <c r="CO94" i="15"/>
  <c r="CC24" i="15"/>
  <c r="CC39" i="15"/>
  <c r="CC64" i="15"/>
  <c r="CC77" i="15"/>
  <c r="CC87" i="15"/>
  <c r="CC94" i="15"/>
  <c r="BY24" i="15"/>
  <c r="BY39" i="15"/>
  <c r="BY64" i="15"/>
  <c r="BY77" i="15"/>
  <c r="BY87" i="15"/>
  <c r="BY94" i="15"/>
  <c r="BS39" i="15"/>
  <c r="BS64" i="15"/>
  <c r="BS77" i="15"/>
  <c r="BS87" i="15"/>
  <c r="BS94" i="15"/>
  <c r="BR24" i="15"/>
  <c r="BE50" i="15"/>
  <c r="BE64" i="15"/>
  <c r="BE77" i="15"/>
  <c r="BE87" i="15"/>
  <c r="AY64" i="15"/>
  <c r="AY77" i="15"/>
  <c r="AY87" i="15"/>
  <c r="AX50" i="15"/>
  <c r="AS50" i="15"/>
  <c r="AS64" i="15"/>
  <c r="AS77" i="15"/>
  <c r="AS87" i="15"/>
  <c r="AK50" i="15"/>
  <c r="AK64" i="15"/>
  <c r="AK77" i="15"/>
  <c r="AK87" i="15"/>
  <c r="AE64" i="15"/>
  <c r="AE77" i="15"/>
  <c r="AE87" i="15"/>
  <c r="AD50" i="15"/>
  <c r="Y24" i="15"/>
  <c r="Y64" i="15"/>
  <c r="Y77" i="15"/>
  <c r="Y87" i="15"/>
  <c r="S64" i="15"/>
  <c r="S77" i="15"/>
  <c r="S87" i="15"/>
  <c r="R24" i="15"/>
  <c r="M24" i="15"/>
  <c r="M64" i="15"/>
  <c r="M77" i="15"/>
  <c r="M87" i="15"/>
  <c r="HC90" i="15"/>
  <c r="HD90" i="15" s="1"/>
  <c r="HC91" i="15"/>
  <c r="HC92" i="15"/>
  <c r="HD92" i="15" s="1"/>
  <c r="HC40" i="15"/>
  <c r="HD40" i="15" s="1"/>
  <c r="HC41" i="15"/>
  <c r="HD41" i="15" s="1"/>
  <c r="HC42" i="15"/>
  <c r="HD42" i="15" s="1"/>
  <c r="HC44" i="15"/>
  <c r="HD44" i="15" s="1"/>
  <c r="HC47" i="15"/>
  <c r="HD47" i="15" s="1"/>
  <c r="HC49" i="15"/>
  <c r="HD49" i="15" s="1"/>
  <c r="HC12" i="15"/>
  <c r="HD12" i="15" s="1"/>
  <c r="HC13" i="15"/>
  <c r="HC14" i="15"/>
  <c r="HD14" i="15" s="1"/>
  <c r="HC15" i="15"/>
  <c r="HD15" i="15" s="1"/>
  <c r="HC16" i="15"/>
  <c r="HD16" i="15" s="1"/>
  <c r="HC17" i="15"/>
  <c r="HD17" i="15" s="1"/>
  <c r="HC18" i="15"/>
  <c r="HD18" i="15" s="1"/>
  <c r="HC19" i="15"/>
  <c r="HD19" i="15" s="1"/>
  <c r="HC20" i="15"/>
  <c r="HD20" i="15" s="1"/>
  <c r="HC21" i="15"/>
  <c r="HD21" i="15" s="1"/>
  <c r="HC22" i="15"/>
  <c r="HD22" i="15" s="1"/>
  <c r="HC23" i="15"/>
  <c r="HD23" i="15" s="1"/>
  <c r="HC11" i="15"/>
  <c r="HD11" i="15" s="1"/>
  <c r="DD63" i="16"/>
  <c r="DC63" i="16"/>
  <c r="CZ63" i="16"/>
  <c r="CY63" i="16"/>
  <c r="CV63" i="16"/>
  <c r="CU63" i="16"/>
  <c r="CR63" i="16"/>
  <c r="CQ63" i="16"/>
  <c r="CB44" i="16"/>
  <c r="CA44" i="16"/>
  <c r="BX44" i="16"/>
  <c r="BW44" i="16"/>
  <c r="BT44" i="16"/>
  <c r="BS44" i="16"/>
  <c r="CB32" i="16"/>
  <c r="CA32" i="16"/>
  <c r="BX32" i="16"/>
  <c r="BW32" i="16"/>
  <c r="BT32" i="16"/>
  <c r="BS32" i="16"/>
  <c r="DE50" i="15"/>
  <c r="DD50" i="15"/>
  <c r="DC50" i="15"/>
  <c r="CZ50" i="15"/>
  <c r="CY50" i="15"/>
  <c r="CW50" i="15"/>
  <c r="CV50" i="15"/>
  <c r="CS50" i="15"/>
  <c r="CR50" i="15"/>
  <c r="CQ50" i="15"/>
  <c r="EE64" i="15"/>
  <c r="EE94" i="15"/>
  <c r="ED64" i="15"/>
  <c r="ED94" i="15"/>
  <c r="DG94" i="15"/>
  <c r="DE64" i="15"/>
  <c r="DD64" i="15"/>
  <c r="DC64" i="15"/>
  <c r="CZ64" i="15"/>
  <c r="CY64" i="15"/>
  <c r="CW64" i="15"/>
  <c r="CV64" i="15"/>
  <c r="CS64" i="15"/>
  <c r="CR64" i="15"/>
  <c r="CQ64" i="15"/>
  <c r="CY24" i="15"/>
  <c r="CY94" i="15"/>
  <c r="BW39" i="15"/>
  <c r="BW64" i="15"/>
  <c r="BW77" i="15"/>
  <c r="BW87" i="15"/>
  <c r="BW94" i="15"/>
  <c r="BV24" i="15"/>
  <c r="BA50" i="15"/>
  <c r="BA64" i="15"/>
  <c r="BA77" i="15"/>
  <c r="BA87" i="15"/>
  <c r="AQ64" i="15"/>
  <c r="AQ77" i="15"/>
  <c r="AQ87" i="15"/>
  <c r="AP50" i="15"/>
  <c r="AG50" i="15"/>
  <c r="AG64" i="15"/>
  <c r="AG77" i="15"/>
  <c r="AG87" i="15"/>
  <c r="Q24" i="15"/>
  <c r="Q64" i="15"/>
  <c r="Q77" i="15"/>
  <c r="Q87" i="15"/>
  <c r="BH77" i="15"/>
  <c r="BF77" i="15"/>
  <c r="BC77" i="15"/>
  <c r="BB77" i="15"/>
  <c r="AX77" i="15"/>
  <c r="AW77" i="15"/>
  <c r="AU77" i="15"/>
  <c r="AT77" i="15"/>
  <c r="AP77" i="15"/>
  <c r="AO77" i="15"/>
  <c r="AM77" i="15"/>
  <c r="AL77" i="15"/>
  <c r="AI77" i="15"/>
  <c r="AH77" i="15"/>
  <c r="AD77" i="15"/>
  <c r="AC77" i="15"/>
  <c r="Z77" i="15"/>
  <c r="W77" i="15"/>
  <c r="V77" i="15"/>
  <c r="U77" i="15"/>
  <c r="R77" i="15"/>
  <c r="O77" i="15"/>
  <c r="N77" i="15"/>
  <c r="K77" i="15"/>
  <c r="GX25" i="15"/>
  <c r="FH39" i="15"/>
  <c r="CA39" i="15"/>
  <c r="BZ39" i="15"/>
  <c r="BV39" i="15"/>
  <c r="BU39" i="15"/>
  <c r="BR39" i="15"/>
  <c r="BJ39" i="15"/>
  <c r="BJ50" i="15"/>
  <c r="BK50" i="15" s="1"/>
  <c r="BF64" i="15"/>
  <c r="BC64" i="15"/>
  <c r="BB64" i="15"/>
  <c r="AX64" i="15"/>
  <c r="AW64" i="15"/>
  <c r="AU64" i="15"/>
  <c r="AT64" i="15"/>
  <c r="AP64" i="15"/>
  <c r="AO64" i="15"/>
  <c r="AM64" i="15"/>
  <c r="AL64" i="15"/>
  <c r="AI64" i="15"/>
  <c r="AH64" i="15"/>
  <c r="AD64" i="15"/>
  <c r="AC64" i="15"/>
  <c r="Z64" i="15"/>
  <c r="W64" i="15"/>
  <c r="V64" i="15"/>
  <c r="U64" i="15"/>
  <c r="R64" i="15"/>
  <c r="O64" i="15"/>
  <c r="N64" i="15"/>
  <c r="K64" i="15"/>
  <c r="J64" i="15"/>
  <c r="DE24" i="15"/>
  <c r="I15" i="14"/>
  <c r="L15" i="14" s="1"/>
  <c r="FF82" i="16"/>
  <c r="FF93" i="16"/>
  <c r="FB82" i="16"/>
  <c r="FB93" i="16"/>
  <c r="EX82" i="16"/>
  <c r="EX93" i="16"/>
  <c r="DD40" i="16"/>
  <c r="DD88" i="16"/>
  <c r="DC32" i="16"/>
  <c r="CZ40" i="16"/>
  <c r="CZ88" i="16"/>
  <c r="CY32" i="16"/>
  <c r="CV40" i="16"/>
  <c r="CV88" i="16"/>
  <c r="CU32" i="16"/>
  <c r="CR40" i="16"/>
  <c r="CR88" i="16"/>
  <c r="CQ32" i="16"/>
  <c r="CB52" i="16"/>
  <c r="CB57" i="16"/>
  <c r="CB63" i="16"/>
  <c r="CB74" i="16"/>
  <c r="CA24" i="16"/>
  <c r="BX52" i="16"/>
  <c r="BX57" i="16"/>
  <c r="BX63" i="16"/>
  <c r="BX74" i="16"/>
  <c r="BW24" i="16"/>
  <c r="BT52" i="16"/>
  <c r="BT57" i="16"/>
  <c r="BT63" i="16"/>
  <c r="BT74" i="16"/>
  <c r="BS24" i="16"/>
  <c r="X32" i="16"/>
  <c r="X40" i="16"/>
  <c r="X44" i="16"/>
  <c r="X74" i="16"/>
  <c r="W24" i="16"/>
  <c r="T32" i="16"/>
  <c r="T40" i="16"/>
  <c r="T44" i="16"/>
  <c r="T74" i="16"/>
  <c r="S24" i="16"/>
  <c r="P32" i="16"/>
  <c r="P40" i="16"/>
  <c r="P44" i="16"/>
  <c r="P74" i="16"/>
  <c r="O24" i="16"/>
  <c r="L32" i="16"/>
  <c r="L40" i="16"/>
  <c r="L44" i="16"/>
  <c r="L74" i="16"/>
  <c r="K24" i="16"/>
  <c r="GW90" i="15"/>
  <c r="GX90" i="15" s="1"/>
  <c r="BJ82" i="16"/>
  <c r="BK82" i="16" s="1"/>
  <c r="FK57" i="16"/>
  <c r="FK82" i="16"/>
  <c r="FK93" i="16"/>
  <c r="DC40" i="16"/>
  <c r="DC88" i="16"/>
  <c r="CY40" i="16"/>
  <c r="CY88" i="16"/>
  <c r="CU40" i="16"/>
  <c r="CU88" i="16"/>
  <c r="CQ40" i="16"/>
  <c r="CQ88" i="16"/>
  <c r="CA52" i="16"/>
  <c r="CA57" i="16"/>
  <c r="CA63" i="16"/>
  <c r="CA74" i="16"/>
  <c r="BW52" i="16"/>
  <c r="BW57" i="16"/>
  <c r="BW63" i="16"/>
  <c r="BW74" i="16"/>
  <c r="BS52" i="16"/>
  <c r="BS57" i="16"/>
  <c r="BS63" i="16"/>
  <c r="BS74" i="16"/>
  <c r="W32" i="16"/>
  <c r="W40" i="16"/>
  <c r="W44" i="16"/>
  <c r="W74" i="16"/>
  <c r="S32" i="16"/>
  <c r="S40" i="16"/>
  <c r="S44" i="16"/>
  <c r="S74" i="16"/>
  <c r="O32" i="16"/>
  <c r="O40" i="16"/>
  <c r="O44" i="16"/>
  <c r="O74" i="16"/>
  <c r="K32" i="16"/>
  <c r="K40" i="16"/>
  <c r="K44" i="16"/>
  <c r="K74" i="16"/>
  <c r="GW92" i="15"/>
  <c r="GX92" i="15" s="1"/>
  <c r="GT74" i="16"/>
  <c r="CA94" i="15"/>
  <c r="BZ94" i="15"/>
  <c r="BV94" i="15"/>
  <c r="BU94" i="15"/>
  <c r="BR94" i="15"/>
  <c r="DN94" i="15"/>
  <c r="DM64" i="15"/>
  <c r="DJ94" i="15"/>
  <c r="DD24" i="15"/>
  <c r="DD94" i="15"/>
  <c r="DC24" i="15"/>
  <c r="CZ94" i="15"/>
  <c r="CV24" i="15"/>
  <c r="CV94" i="15"/>
  <c r="CR24" i="15"/>
  <c r="CR94" i="15"/>
  <c r="CQ24" i="15"/>
  <c r="BZ24" i="15"/>
  <c r="BZ64" i="15"/>
  <c r="BZ77" i="15"/>
  <c r="BZ87" i="15"/>
  <c r="BV64" i="15"/>
  <c r="BV77" i="15"/>
  <c r="BV87" i="15"/>
  <c r="BU24" i="15"/>
  <c r="BR64" i="15"/>
  <c r="BR77" i="15"/>
  <c r="BR87" i="15"/>
  <c r="BF50" i="15"/>
  <c r="BF87" i="15"/>
  <c r="BB50" i="15"/>
  <c r="BB87" i="15"/>
  <c r="AX87" i="15"/>
  <c r="AW50" i="15"/>
  <c r="AT50" i="15"/>
  <c r="AT87" i="15"/>
  <c r="AP87" i="15"/>
  <c r="AO50" i="15"/>
  <c r="AL50" i="15"/>
  <c r="AL87" i="15"/>
  <c r="AH50" i="15"/>
  <c r="AH87" i="15"/>
  <c r="AD87" i="15"/>
  <c r="AC50" i="15"/>
  <c r="Z24" i="15"/>
  <c r="Z87" i="15"/>
  <c r="V24" i="15"/>
  <c r="V87" i="15"/>
  <c r="U24" i="15"/>
  <c r="R87" i="15"/>
  <c r="N24" i="15"/>
  <c r="N87" i="15"/>
  <c r="J24" i="15"/>
  <c r="EI64" i="15"/>
  <c r="EI94" i="15"/>
  <c r="EH64" i="15"/>
  <c r="EH94" i="15"/>
  <c r="EG64" i="15"/>
  <c r="EG94" i="15"/>
  <c r="EF64" i="15"/>
  <c r="EF94" i="15"/>
  <c r="DM94" i="15"/>
  <c r="DE94" i="15"/>
  <c r="CW94" i="15"/>
  <c r="CQ94" i="15"/>
  <c r="CA64" i="15"/>
  <c r="CA77" i="15"/>
  <c r="CA87" i="15"/>
  <c r="BU64" i="15"/>
  <c r="BU77" i="15"/>
  <c r="BU87" i="15"/>
  <c r="BC87" i="15"/>
  <c r="AW87" i="15"/>
  <c r="AO87" i="15"/>
  <c r="AI87" i="15"/>
  <c r="AC87" i="15"/>
  <c r="U87" i="15"/>
  <c r="O87" i="15"/>
  <c r="EK94" i="15"/>
  <c r="EJ94" i="15"/>
  <c r="EA94" i="15"/>
  <c r="DZ94" i="15"/>
  <c r="DY94" i="15"/>
  <c r="DX94" i="15"/>
  <c r="DW94" i="15"/>
  <c r="DV94" i="15"/>
  <c r="DU94" i="15"/>
  <c r="DT94" i="15"/>
  <c r="DS94" i="15"/>
  <c r="DR94" i="15"/>
  <c r="DQ94" i="15"/>
  <c r="DC94" i="15"/>
  <c r="CS94" i="15"/>
  <c r="AU87" i="15"/>
  <c r="AM87" i="15"/>
  <c r="W87" i="15"/>
  <c r="K87" i="15"/>
  <c r="DZ64" i="15"/>
  <c r="DY64" i="15"/>
  <c r="DX64" i="15"/>
  <c r="DW64" i="15"/>
  <c r="DV64" i="15"/>
  <c r="DU64" i="15"/>
  <c r="DT64" i="15"/>
  <c r="DS64" i="15"/>
  <c r="DR64" i="15"/>
  <c r="DQ64" i="15"/>
  <c r="FK77" i="15"/>
  <c r="FJ77" i="15"/>
  <c r="GX65" i="15"/>
  <c r="FH77" i="15"/>
  <c r="FG77" i="15"/>
  <c r="FF77" i="15"/>
  <c r="FE77" i="15"/>
  <c r="FD77" i="15"/>
  <c r="FC77" i="15"/>
  <c r="FB77" i="15"/>
  <c r="FA77" i="15"/>
  <c r="EZ77" i="15"/>
  <c r="EY77" i="15"/>
  <c r="EX77" i="15"/>
  <c r="EW77" i="15"/>
  <c r="EV77" i="15"/>
  <c r="EP87" i="15"/>
  <c r="EK64" i="15"/>
  <c r="EJ64" i="15"/>
  <c r="GW89" i="15"/>
  <c r="GW91" i="15"/>
  <c r="GX91" i="15" s="1"/>
  <c r="GX44" i="15"/>
  <c r="BJ93" i="16"/>
  <c r="BK93" i="16" s="1"/>
  <c r="EP93" i="16"/>
  <c r="EP50" i="15"/>
  <c r="FK50" i="15"/>
  <c r="FJ50" i="15"/>
  <c r="FH50" i="15"/>
  <c r="FG50" i="15"/>
  <c r="FF50" i="15"/>
  <c r="FE50" i="15"/>
  <c r="FD50" i="15"/>
  <c r="FC50" i="15"/>
  <c r="FB50" i="15"/>
  <c r="FA50" i="15"/>
  <c r="EZ50" i="15"/>
  <c r="EY50" i="15"/>
  <c r="EX50" i="15"/>
  <c r="EW50" i="15"/>
  <c r="EV50" i="15"/>
  <c r="FK87" i="15"/>
  <c r="FJ87" i="15"/>
  <c r="FH87" i="15"/>
  <c r="FG87" i="15"/>
  <c r="FF87" i="15"/>
  <c r="FE87" i="15"/>
  <c r="FD87" i="15"/>
  <c r="FC87" i="15"/>
  <c r="FB87" i="15"/>
  <c r="FA87" i="15"/>
  <c r="EZ87" i="15"/>
  <c r="EY87" i="15"/>
  <c r="EX87" i="15"/>
  <c r="EW87" i="15"/>
  <c r="FK94" i="15"/>
  <c r="FJ94" i="15"/>
  <c r="FH94" i="15"/>
  <c r="FG94" i="15"/>
  <c r="FF94" i="15"/>
  <c r="FE94" i="15"/>
  <c r="FD94" i="15"/>
  <c r="FC94" i="15"/>
  <c r="FB94" i="15"/>
  <c r="FA94" i="15"/>
  <c r="EZ94" i="15"/>
  <c r="EY94" i="15"/>
  <c r="EX94" i="15"/>
  <c r="EW94" i="15"/>
  <c r="EV94" i="15"/>
  <c r="EM32" i="16"/>
  <c r="BJ68" i="16"/>
  <c r="BK68" i="16" s="1"/>
  <c r="EL93" i="16"/>
  <c r="I11" i="14"/>
  <c r="K11" i="14" s="1"/>
  <c r="I13" i="14"/>
  <c r="I73" i="14"/>
  <c r="L73" i="14" s="1"/>
  <c r="I77" i="14"/>
  <c r="L77" i="14" s="1"/>
  <c r="FX24" i="11"/>
  <c r="FY24" i="11" s="1"/>
  <c r="FX55" i="11"/>
  <c r="FY55" i="11" s="1"/>
  <c r="FX67" i="11"/>
  <c r="FY67" i="11" s="1"/>
  <c r="HO11" i="16"/>
  <c r="HO13" i="16"/>
  <c r="HO15" i="16"/>
  <c r="HO17" i="16"/>
  <c r="HO19" i="16"/>
  <c r="HO21" i="16"/>
  <c r="HO23" i="16"/>
  <c r="HP34" i="16"/>
  <c r="HP36" i="16"/>
  <c r="HP38" i="16"/>
  <c r="HP40" i="16"/>
  <c r="HP42" i="16"/>
  <c r="HO46" i="16"/>
  <c r="HP49" i="16"/>
  <c r="HO54" i="16"/>
  <c r="HO56" i="16"/>
  <c r="HO58" i="16"/>
  <c r="HP68" i="16"/>
  <c r="HP76" i="16"/>
  <c r="HP84" i="16"/>
  <c r="HP86" i="16"/>
  <c r="HP88" i="16"/>
  <c r="GX62" i="16"/>
  <c r="GX53" i="15"/>
  <c r="L65" i="14"/>
  <c r="K65" i="14"/>
  <c r="L87" i="14"/>
  <c r="L18" i="14"/>
  <c r="K18" i="14"/>
  <c r="E55" i="13"/>
  <c r="G55" i="13"/>
  <c r="G37" i="12"/>
  <c r="I32" i="12"/>
  <c r="G39" i="12"/>
  <c r="G41" i="12"/>
  <c r="G34" i="12"/>
  <c r="G36" i="12"/>
  <c r="G49" i="12"/>
  <c r="G46" i="12"/>
  <c r="F29" i="12"/>
  <c r="K17" i="14"/>
  <c r="K43" i="14"/>
  <c r="K50" i="14"/>
  <c r="K25" i="14"/>
  <c r="K12" i="14"/>
  <c r="E19" i="13"/>
  <c r="K28" i="14"/>
  <c r="K63" i="14"/>
  <c r="K56" i="14"/>
  <c r="K29" i="14"/>
  <c r="K23" i="14"/>
  <c r="GW52" i="16"/>
  <c r="K58" i="14"/>
  <c r="K54" i="14"/>
  <c r="K46" i="14"/>
  <c r="K21" i="14"/>
  <c r="ES95" i="15"/>
  <c r="L44" i="14"/>
  <c r="K44" i="14"/>
  <c r="K60" i="14"/>
  <c r="K52" i="14"/>
  <c r="K9" i="14"/>
  <c r="K6" i="14"/>
  <c r="K7" i="14"/>
  <c r="K38" i="14"/>
  <c r="K8" i="14"/>
  <c r="I32" i="14"/>
  <c r="G50" i="12"/>
  <c r="G48" i="12"/>
  <c r="F23" i="12"/>
  <c r="F25" i="12"/>
  <c r="F30" i="12"/>
  <c r="F22" i="12"/>
  <c r="F24" i="12"/>
  <c r="F21" i="12"/>
  <c r="F26" i="12"/>
  <c r="GZ100" i="16"/>
  <c r="K27" i="14"/>
  <c r="K26" i="14"/>
  <c r="K20" i="14"/>
  <c r="HH82" i="16"/>
  <c r="I87" i="15"/>
  <c r="BI87" i="15"/>
  <c r="BK87" i="15" s="1"/>
  <c r="F86" i="14"/>
  <c r="F93" i="14"/>
  <c r="F87" i="14"/>
  <c r="F83" i="14"/>
  <c r="F82" i="14"/>
  <c r="F72" i="14"/>
  <c r="CG94" i="15"/>
  <c r="EM94" i="15" s="1"/>
  <c r="EO94" i="15"/>
  <c r="EP94" i="15" s="1"/>
  <c r="F81" i="14"/>
  <c r="E73" i="14"/>
  <c r="E86" i="14"/>
  <c r="E87" i="14"/>
  <c r="E93" i="14"/>
  <c r="E94" i="14"/>
  <c r="E83" i="14"/>
  <c r="E90" i="14"/>
  <c r="E88" i="14"/>
  <c r="E82" i="14"/>
  <c r="G72" i="14"/>
  <c r="L39" i="14"/>
  <c r="K39" i="14"/>
  <c r="K22" i="14"/>
  <c r="K66" i="14"/>
  <c r="K49" i="14"/>
  <c r="HD52" i="15"/>
  <c r="E80" i="14"/>
  <c r="E91" i="14"/>
  <c r="L6" i="14"/>
  <c r="K35" i="14"/>
  <c r="K57" i="14"/>
  <c r="K16" i="14"/>
  <c r="G79" i="14"/>
  <c r="F79" i="14"/>
  <c r="E74" i="14"/>
  <c r="E89" i="14"/>
  <c r="E76" i="14"/>
  <c r="E75" i="14"/>
  <c r="I68" i="14"/>
  <c r="F47" i="12"/>
  <c r="BH63" i="16"/>
  <c r="GT26" i="15"/>
  <c r="GU26" i="15" s="1"/>
  <c r="GW26" i="15"/>
  <c r="GX26" i="15" s="1"/>
  <c r="GT12" i="15"/>
  <c r="GU12" i="15" s="1"/>
  <c r="GX88" i="16"/>
  <c r="GU100" i="16"/>
  <c r="F50" i="12"/>
  <c r="K14" i="14"/>
  <c r="G38" i="12"/>
  <c r="K36" i="14"/>
  <c r="G52" i="12"/>
  <c r="E72" i="14"/>
  <c r="I44" i="12"/>
  <c r="K10" i="14"/>
  <c r="G58" i="12"/>
  <c r="EP74" i="16"/>
  <c r="GW32" i="16"/>
  <c r="GT11" i="15"/>
  <c r="GU11" i="15" s="1"/>
  <c r="C24" i="15"/>
  <c r="E24" i="15"/>
  <c r="H24" i="15"/>
  <c r="AB24" i="15"/>
  <c r="AG24" i="15"/>
  <c r="AI24" i="15"/>
  <c r="AK24" i="15"/>
  <c r="AP24" i="15"/>
  <c r="AR24" i="15"/>
  <c r="AW24" i="15"/>
  <c r="AY24" i="15"/>
  <c r="BA24" i="15"/>
  <c r="BF24" i="15"/>
  <c r="DJ24" i="15"/>
  <c r="DR24" i="15"/>
  <c r="EN24" i="15"/>
  <c r="EN95" i="15" s="1"/>
  <c r="EU24" i="15"/>
  <c r="EZ24" i="15"/>
  <c r="FE24" i="15"/>
  <c r="FG24" i="15"/>
  <c r="FK24" i="15"/>
  <c r="GT13" i="15"/>
  <c r="GU13" i="15" s="1"/>
  <c r="GW14" i="15"/>
  <c r="GX14" i="15" s="1"/>
  <c r="GW18" i="15"/>
  <c r="GX18" i="15" s="1"/>
  <c r="GT19" i="15"/>
  <c r="GU19" i="15" s="1"/>
  <c r="GW20" i="15"/>
  <c r="GX20" i="15" s="1"/>
  <c r="GT21" i="15"/>
  <c r="GU21" i="15" s="1"/>
  <c r="C39" i="15"/>
  <c r="E39" i="15"/>
  <c r="AE39" i="15"/>
  <c r="AG39" i="15"/>
  <c r="AU39" i="15"/>
  <c r="AW39" i="15"/>
  <c r="BO39" i="15"/>
  <c r="DW39" i="15"/>
  <c r="DY39" i="15"/>
  <c r="EO39" i="15"/>
  <c r="EQ39" i="15"/>
  <c r="GX55" i="15"/>
  <c r="BD104" i="16"/>
  <c r="BE107" i="16" s="1"/>
  <c r="ER24" i="15"/>
  <c r="GW15" i="15"/>
  <c r="GX15" i="15" s="1"/>
  <c r="FH24" i="15"/>
  <c r="DT24" i="15"/>
  <c r="DT95" i="15" s="1"/>
  <c r="DX24" i="15"/>
  <c r="GW21" i="15"/>
  <c r="GX21" i="15" s="1"/>
  <c r="GW22" i="15"/>
  <c r="GX22" i="15" s="1"/>
  <c r="GW23" i="15"/>
  <c r="GX23" i="15" s="1"/>
  <c r="B19" i="14"/>
  <c r="E19" i="14" s="1"/>
  <c r="DU39" i="15"/>
  <c r="EC39" i="15"/>
  <c r="EK39" i="15"/>
  <c r="EU39" i="15"/>
  <c r="GT30" i="15"/>
  <c r="GU30" i="15" s="1"/>
  <c r="HD63" i="15"/>
  <c r="CM77" i="15"/>
  <c r="EU77" i="15"/>
  <c r="E87" i="15"/>
  <c r="CF94" i="15"/>
  <c r="CL94" i="15"/>
  <c r="HD89" i="15"/>
  <c r="H24" i="16"/>
  <c r="BG24" i="16"/>
  <c r="BM24" i="16"/>
  <c r="BO24" i="16"/>
  <c r="BQ24" i="16"/>
  <c r="DH24" i="16"/>
  <c r="DJ24" i="16"/>
  <c r="DL24" i="16"/>
  <c r="DN24" i="16"/>
  <c r="DP24" i="16"/>
  <c r="DR24" i="16"/>
  <c r="DT24" i="16"/>
  <c r="DV24" i="16"/>
  <c r="DX24" i="16"/>
  <c r="DZ24" i="16"/>
  <c r="EB24" i="16"/>
  <c r="ED24" i="16"/>
  <c r="EF24" i="16"/>
  <c r="EH24" i="16"/>
  <c r="EJ24" i="16"/>
  <c r="EL24" i="16"/>
  <c r="EM24" i="16" s="1"/>
  <c r="ER24" i="16"/>
  <c r="ET24" i="16"/>
  <c r="BF32" i="16"/>
  <c r="BL32" i="16"/>
  <c r="BN32" i="16"/>
  <c r="BP32" i="16"/>
  <c r="CF32" i="16"/>
  <c r="CH32" i="16"/>
  <c r="CL32" i="16"/>
  <c r="DM32" i="16"/>
  <c r="BJ40" i="16"/>
  <c r="DT40" i="16"/>
  <c r="EG40" i="16"/>
  <c r="ES40" i="16"/>
  <c r="FA40" i="16"/>
  <c r="D44" i="16"/>
  <c r="BG44" i="16"/>
  <c r="EF44" i="16"/>
  <c r="EH44" i="16"/>
  <c r="EL44" i="16"/>
  <c r="EV44" i="16"/>
  <c r="EX44" i="16"/>
  <c r="FB44" i="16"/>
  <c r="FD44" i="16"/>
  <c r="FF44" i="16"/>
  <c r="FH44" i="16"/>
  <c r="H52" i="16"/>
  <c r="BJ52" i="16"/>
  <c r="BK52" i="16" s="1"/>
  <c r="CK52" i="16"/>
  <c r="CM52" i="16"/>
  <c r="CO52" i="16"/>
  <c r="DI52" i="16"/>
  <c r="DP52" i="16"/>
  <c r="DR52" i="16"/>
  <c r="DY52" i="16"/>
  <c r="EF52" i="16"/>
  <c r="EH52" i="16"/>
  <c r="ET52" i="16"/>
  <c r="FB52" i="16"/>
  <c r="FJ52" i="16"/>
  <c r="GT51" i="16"/>
  <c r="I57" i="16"/>
  <c r="BO57" i="16"/>
  <c r="B68" i="16"/>
  <c r="BH68" i="16" s="1"/>
  <c r="EV68" i="16"/>
  <c r="H74" i="16"/>
  <c r="CN74" i="16"/>
  <c r="DN74" i="16"/>
  <c r="DV74" i="16"/>
  <c r="ED74" i="16"/>
  <c r="EL74" i="16"/>
  <c r="EM74" i="16" s="1"/>
  <c r="EX74" i="16"/>
  <c r="FF74" i="16"/>
  <c r="D88" i="16"/>
  <c r="BJ88" i="16"/>
  <c r="CG88" i="16"/>
  <c r="CN88" i="16"/>
  <c r="EB88" i="16"/>
  <c r="ED88" i="16"/>
  <c r="EF88" i="16"/>
  <c r="EH88" i="16"/>
  <c r="EJ88" i="16"/>
  <c r="EL88" i="16"/>
  <c r="ER88" i="16"/>
  <c r="ET88" i="16"/>
  <c r="FJ88" i="16"/>
  <c r="B93" i="16"/>
  <c r="GZ93" i="16" s="1"/>
  <c r="G93" i="16"/>
  <c r="CG93" i="16"/>
  <c r="HC93" i="16" s="1"/>
  <c r="I15" i="12"/>
  <c r="I31" i="12"/>
  <c r="G15" i="13"/>
  <c r="G37" i="13"/>
  <c r="G47" i="13"/>
  <c r="G59" i="13"/>
  <c r="G73" i="13"/>
  <c r="G18" i="14"/>
  <c r="E29" i="14"/>
  <c r="I53" i="14"/>
  <c r="L53" i="14" s="1"/>
  <c r="I64" i="14"/>
  <c r="K64" i="14" s="1"/>
  <c r="I75" i="14"/>
  <c r="L75" i="14" s="1"/>
  <c r="HD74" i="16"/>
  <c r="HE74" i="16" s="1"/>
  <c r="DF74" i="16" s="1"/>
  <c r="GX68" i="16"/>
  <c r="HD32" i="16"/>
  <c r="HE32" i="16" s="1"/>
  <c r="DF32" i="16" s="1"/>
  <c r="GU64" i="15"/>
  <c r="HA52" i="16"/>
  <c r="G24" i="12"/>
  <c r="G22" i="12"/>
  <c r="G26" i="12"/>
  <c r="G30" i="12"/>
  <c r="G60" i="14"/>
  <c r="E60" i="14"/>
  <c r="GZ57" i="16"/>
  <c r="E85" i="14"/>
  <c r="G40" i="12"/>
  <c r="I19" i="12"/>
  <c r="I72" i="14"/>
  <c r="K93" i="14" s="1"/>
  <c r="G43" i="12"/>
  <c r="E79" i="14"/>
  <c r="GW57" i="16"/>
  <c r="E77" i="14"/>
  <c r="E78" i="14"/>
  <c r="GX41" i="16"/>
  <c r="GW44" i="16"/>
  <c r="GW12" i="15"/>
  <c r="GX12" i="15" s="1"/>
  <c r="CL24" i="16"/>
  <c r="DD24" i="16"/>
  <c r="DG24" i="16"/>
  <c r="DI24" i="16"/>
  <c r="DK24" i="16"/>
  <c r="DM24" i="16"/>
  <c r="DO24" i="16"/>
  <c r="DQ24" i="16"/>
  <c r="DS24" i="16"/>
  <c r="DU24" i="16"/>
  <c r="DW24" i="16"/>
  <c r="DY24" i="16"/>
  <c r="EA24" i="16"/>
  <c r="EC24" i="16"/>
  <c r="EE24" i="16"/>
  <c r="EG24" i="16"/>
  <c r="EI24" i="16"/>
  <c r="EK24" i="16"/>
  <c r="EQ24" i="16"/>
  <c r="ES24" i="16"/>
  <c r="EM93" i="16"/>
  <c r="GU51" i="16"/>
  <c r="EP39" i="15"/>
  <c r="B4" i="15" l="1"/>
  <c r="HA63" i="16"/>
  <c r="HB63" i="16" s="1"/>
  <c r="AA63" i="16" s="1"/>
  <c r="HA57" i="16"/>
  <c r="HA39" i="15"/>
  <c r="CC101" i="16"/>
  <c r="GX57" i="16"/>
  <c r="EP40" i="16"/>
  <c r="HD93" i="16"/>
  <c r="HD57" i="16"/>
  <c r="HD100" i="16"/>
  <c r="HD88" i="16"/>
  <c r="GX74" i="16"/>
  <c r="HD44" i="16"/>
  <c r="BM95" i="15"/>
  <c r="GU88" i="16"/>
  <c r="GU74" i="16"/>
  <c r="E81" i="14"/>
  <c r="G29" i="12"/>
  <c r="G28" i="12"/>
  <c r="HP15" i="16"/>
  <c r="HP17" i="16"/>
  <c r="HP23" i="16"/>
  <c r="HO25" i="16"/>
  <c r="HO26" i="16"/>
  <c r="HO27" i="16"/>
  <c r="HO28" i="16"/>
  <c r="HO29" i="16"/>
  <c r="HO30" i="16"/>
  <c r="HO31" i="16"/>
  <c r="HO32" i="16"/>
  <c r="HO33" i="16"/>
  <c r="HO35" i="16"/>
  <c r="HP45" i="16"/>
  <c r="HO51" i="16"/>
  <c r="HO52" i="16"/>
  <c r="HP54" i="16"/>
  <c r="HO64" i="16"/>
  <c r="HO67" i="16"/>
  <c r="HO76" i="16"/>
  <c r="HO77" i="16"/>
  <c r="HO78" i="16"/>
  <c r="HO79" i="16"/>
  <c r="HP80" i="16"/>
  <c r="HO85" i="16"/>
  <c r="HO87" i="16"/>
  <c r="HO95" i="16"/>
  <c r="GU44" i="16"/>
  <c r="GW52" i="15"/>
  <c r="GX52" i="15" s="1"/>
  <c r="HD40" i="16"/>
  <c r="HD68" i="16"/>
  <c r="HE68" i="16" s="1"/>
  <c r="DF68" i="16" s="1"/>
  <c r="HA100" i="16"/>
  <c r="GW93" i="16"/>
  <c r="GT64" i="15"/>
  <c r="HC39" i="15"/>
  <c r="HC87" i="15"/>
  <c r="GW68" i="16"/>
  <c r="GY68" i="16" s="1"/>
  <c r="FI68" i="16" s="1"/>
  <c r="HA77" i="15"/>
  <c r="AM95" i="15"/>
  <c r="BD95" i="15"/>
  <c r="N101" i="16"/>
  <c r="E74" i="13"/>
  <c r="G23" i="12"/>
  <c r="E68" i="13"/>
  <c r="HD51" i="15"/>
  <c r="BK77" i="15"/>
  <c r="BK64" i="15"/>
  <c r="CK95" i="15"/>
  <c r="GW35" i="15"/>
  <c r="GX35" i="15" s="1"/>
  <c r="EK44" i="16"/>
  <c r="EQ44" i="16"/>
  <c r="ES44" i="16"/>
  <c r="EW44" i="16"/>
  <c r="FA44" i="16"/>
  <c r="I24" i="12"/>
  <c r="G58" i="13"/>
  <c r="E50" i="14"/>
  <c r="G31" i="14"/>
  <c r="I34" i="14"/>
  <c r="I55" i="14"/>
  <c r="L55" i="14" s="1"/>
  <c r="I61" i="14"/>
  <c r="I62" i="14"/>
  <c r="G76" i="14"/>
  <c r="I84" i="14"/>
  <c r="L84" i="14" s="1"/>
  <c r="I88" i="14"/>
  <c r="L88" i="14" s="1"/>
  <c r="I90" i="14"/>
  <c r="L90" i="14" s="1"/>
  <c r="EP88" i="16"/>
  <c r="HD52" i="16"/>
  <c r="HE52" i="16" s="1"/>
  <c r="DF52" i="16" s="1"/>
  <c r="HD82" i="16"/>
  <c r="HE82" i="16" s="1"/>
  <c r="DF82" i="16" s="1"/>
  <c r="BH64" i="15"/>
  <c r="GU94" i="15"/>
  <c r="HA24" i="16"/>
  <c r="HO36" i="16"/>
  <c r="HO39" i="16"/>
  <c r="HP46" i="16"/>
  <c r="HO49" i="16"/>
  <c r="HO80" i="16"/>
  <c r="HP13" i="16"/>
  <c r="HP77" i="16"/>
  <c r="HP78" i="16"/>
  <c r="HP79" i="16"/>
  <c r="HO83" i="16"/>
  <c r="HP21" i="16"/>
  <c r="HO42" i="16"/>
  <c r="HP55" i="16"/>
  <c r="HP58" i="16"/>
  <c r="HO88" i="16"/>
  <c r="HO90" i="16"/>
  <c r="HO94" i="16"/>
  <c r="X95" i="15"/>
  <c r="K90" i="14"/>
  <c r="GZ68" i="16"/>
  <c r="DD101" i="16"/>
  <c r="GY57" i="16"/>
  <c r="FI57" i="16" s="1"/>
  <c r="GW88" i="16"/>
  <c r="GW64" i="15"/>
  <c r="GT94" i="15"/>
  <c r="GV94" i="15" s="1"/>
  <c r="CD94" i="15" s="1"/>
  <c r="HA68" i="16"/>
  <c r="HA44" i="16"/>
  <c r="FD24" i="16"/>
  <c r="GU32" i="16"/>
  <c r="HA88" i="16"/>
  <c r="HB88" i="16" s="1"/>
  <c r="AA88" i="16" s="1"/>
  <c r="HA82" i="16"/>
  <c r="HB82" i="16" s="1"/>
  <c r="AA82" i="16" s="1"/>
  <c r="HA74" i="16"/>
  <c r="HB74" i="16" s="1"/>
  <c r="AA74" i="16" s="1"/>
  <c r="HA93" i="16"/>
  <c r="G40" i="16"/>
  <c r="I40" i="16"/>
  <c r="BG40" i="16"/>
  <c r="EU40" i="16"/>
  <c r="FE40" i="16"/>
  <c r="CE52" i="16"/>
  <c r="CE101" i="16" s="1"/>
  <c r="GX44" i="16"/>
  <c r="HB68" i="16"/>
  <c r="AA68" i="16" s="1"/>
  <c r="G19" i="14"/>
  <c r="HH93" i="16"/>
  <c r="K53" i="14"/>
  <c r="FK95" i="15"/>
  <c r="FE95" i="15"/>
  <c r="G60" i="12"/>
  <c r="E82" i="13"/>
  <c r="HH57" i="16"/>
  <c r="EM88" i="16"/>
  <c r="HA40" i="16"/>
  <c r="HA32" i="16"/>
  <c r="EF95" i="15"/>
  <c r="CR95" i="15"/>
  <c r="DD95" i="15"/>
  <c r="GT57" i="16"/>
  <c r="HA64" i="15"/>
  <c r="DN95" i="15"/>
  <c r="X101" i="16"/>
  <c r="Y101" i="16"/>
  <c r="Z101" i="16"/>
  <c r="BR101" i="16"/>
  <c r="GX93" i="16"/>
  <c r="GY93" i="16" s="1"/>
  <c r="FI93" i="16" s="1"/>
  <c r="GW100" i="16"/>
  <c r="EP32" i="16"/>
  <c r="HH100" i="16"/>
  <c r="BK32" i="16"/>
  <c r="HA12" i="15"/>
  <c r="HD26" i="15"/>
  <c r="HD39" i="15" s="1"/>
  <c r="HE39" i="15" s="1"/>
  <c r="DF39" i="15" s="1"/>
  <c r="GT32" i="15"/>
  <c r="GU32" i="15" s="1"/>
  <c r="GT34" i="15"/>
  <c r="GU34" i="15" s="1"/>
  <c r="GT36" i="15"/>
  <c r="GU36" i="15" s="1"/>
  <c r="GT38" i="15"/>
  <c r="GU38" i="15" s="1"/>
  <c r="GW40" i="15"/>
  <c r="GT42" i="15"/>
  <c r="GU42" i="15" s="1"/>
  <c r="GT65" i="15"/>
  <c r="GW68" i="15"/>
  <c r="GX68" i="15" s="1"/>
  <c r="HP11" i="16"/>
  <c r="BL24" i="16"/>
  <c r="EZ24" i="16"/>
  <c r="FB24" i="16"/>
  <c r="HP19" i="16"/>
  <c r="HD21" i="16"/>
  <c r="HP22" i="16"/>
  <c r="F40" i="16"/>
  <c r="H40" i="16"/>
  <c r="BF40" i="16"/>
  <c r="HO37" i="16"/>
  <c r="HO40" i="16"/>
  <c r="HO43" i="16"/>
  <c r="HO44" i="16"/>
  <c r="DZ52" i="16"/>
  <c r="FF52" i="16"/>
  <c r="HP47" i="16"/>
  <c r="HO50" i="16"/>
  <c r="HP56" i="16"/>
  <c r="HO59" i="16"/>
  <c r="HO60" i="16"/>
  <c r="HO61" i="16"/>
  <c r="HO62" i="16"/>
  <c r="HO63" i="16"/>
  <c r="HO65" i="16"/>
  <c r="HO66" i="16"/>
  <c r="HO69" i="16"/>
  <c r="HP69" i="16"/>
  <c r="HO70" i="16"/>
  <c r="HP70" i="16"/>
  <c r="HO71" i="16"/>
  <c r="HP71" i="16"/>
  <c r="HO72" i="16"/>
  <c r="HP72" i="16"/>
  <c r="HO73" i="16"/>
  <c r="HP73" i="16"/>
  <c r="HO74" i="16"/>
  <c r="HP74" i="16"/>
  <c r="DH74" i="16"/>
  <c r="DJ74" i="16"/>
  <c r="DL74" i="16"/>
  <c r="DP74" i="16"/>
  <c r="DR74" i="16"/>
  <c r="DR101" i="16" s="1"/>
  <c r="DT74" i="16"/>
  <c r="DX74" i="16"/>
  <c r="DZ74" i="16"/>
  <c r="EB74" i="16"/>
  <c r="EF74" i="16"/>
  <c r="EH74" i="16"/>
  <c r="EJ74" i="16"/>
  <c r="ER74" i="16"/>
  <c r="ET74" i="16"/>
  <c r="EV74" i="16"/>
  <c r="EZ74" i="16"/>
  <c r="FB74" i="16"/>
  <c r="FD74" i="16"/>
  <c r="FH74" i="16"/>
  <c r="HO75" i="16"/>
  <c r="BI88" i="16"/>
  <c r="BK88" i="16" s="1"/>
  <c r="ES88" i="16"/>
  <c r="HO89" i="16"/>
  <c r="HO91" i="16"/>
  <c r="HO92" i="16"/>
  <c r="HO93" i="16"/>
  <c r="E100" i="16"/>
  <c r="G100" i="16"/>
  <c r="I100" i="16"/>
  <c r="BG100" i="16"/>
  <c r="BH100" i="16" s="1"/>
  <c r="BI100" i="16"/>
  <c r="BK100" i="16" s="1"/>
  <c r="CG100" i="16"/>
  <c r="HC100" i="16" s="1"/>
  <c r="HE100" i="16" s="1"/>
  <c r="DF100" i="16" s="1"/>
  <c r="CI100" i="16"/>
  <c r="CI101" i="16" s="1"/>
  <c r="CK100" i="16"/>
  <c r="CK101" i="16" s="1"/>
  <c r="DG100" i="16"/>
  <c r="DG101" i="16" s="1"/>
  <c r="DI100" i="16"/>
  <c r="DI101" i="16" s="1"/>
  <c r="DK100" i="16"/>
  <c r="DK101" i="16" s="1"/>
  <c r="DM100" i="16"/>
  <c r="DO100" i="16"/>
  <c r="DO101" i="16" s="1"/>
  <c r="DQ100" i="16"/>
  <c r="DS100" i="16"/>
  <c r="DS101" i="16" s="1"/>
  <c r="DU100" i="16"/>
  <c r="DW100" i="16"/>
  <c r="DY100" i="16"/>
  <c r="EA100" i="16"/>
  <c r="EC100" i="16"/>
  <c r="EE100" i="16"/>
  <c r="EG100" i="16"/>
  <c r="EI100" i="16"/>
  <c r="EK100" i="16"/>
  <c r="EO100" i="16"/>
  <c r="EP100" i="16" s="1"/>
  <c r="EQ100" i="16"/>
  <c r="ES100" i="16"/>
  <c r="EW100" i="16"/>
  <c r="EY100" i="16"/>
  <c r="FA100" i="16"/>
  <c r="FC100" i="16"/>
  <c r="FE100" i="16"/>
  <c r="FG100" i="16"/>
  <c r="FK100" i="16"/>
  <c r="HO96" i="16"/>
  <c r="HO97" i="16"/>
  <c r="HO98" i="16"/>
  <c r="HO99" i="16"/>
  <c r="HO100" i="16"/>
  <c r="HO101" i="16"/>
  <c r="I11" i="12"/>
  <c r="I22" i="12"/>
  <c r="E28" i="14"/>
  <c r="HC88" i="16"/>
  <c r="GY88" i="16"/>
  <c r="FI88" i="16" s="1"/>
  <c r="HA101" i="16"/>
  <c r="GV64" i="15"/>
  <c r="CD64" i="15" s="1"/>
  <c r="HE88" i="16"/>
  <c r="DF88" i="16" s="1"/>
  <c r="HB100" i="16"/>
  <c r="AA100" i="16" s="1"/>
  <c r="HE93" i="16"/>
  <c r="DF93" i="16" s="1"/>
  <c r="K13" i="14"/>
  <c r="L13" i="14"/>
  <c r="EG95" i="15"/>
  <c r="AO95" i="15"/>
  <c r="L95" i="15"/>
  <c r="HA80" i="15"/>
  <c r="HA87" i="15" s="1"/>
  <c r="GZ87" i="15"/>
  <c r="CV95" i="15"/>
  <c r="EP63" i="16"/>
  <c r="HD14" i="16"/>
  <c r="HD24" i="16" s="1"/>
  <c r="HC24" i="16"/>
  <c r="BW101" i="16"/>
  <c r="CP95" i="15"/>
  <c r="HA88" i="15"/>
  <c r="HA94" i="15" s="1"/>
  <c r="HB94" i="15" s="1"/>
  <c r="AA94" i="15" s="1"/>
  <c r="GZ94" i="15"/>
  <c r="HD53" i="15"/>
  <c r="HC64" i="15"/>
  <c r="CX101" i="16"/>
  <c r="DA101" i="16"/>
  <c r="DB101" i="16"/>
  <c r="GX40" i="16"/>
  <c r="GX24" i="16"/>
  <c r="GX66" i="15"/>
  <c r="GW77" i="15"/>
  <c r="GX40" i="15"/>
  <c r="GX50" i="15" s="1"/>
  <c r="GW50" i="15"/>
  <c r="EH101" i="16"/>
  <c r="GW82" i="16"/>
  <c r="FG95" i="15"/>
  <c r="EZ95" i="15"/>
  <c r="EP24" i="15"/>
  <c r="GX63" i="16"/>
  <c r="EY95" i="15"/>
  <c r="FA95" i="15"/>
  <c r="GX77" i="15"/>
  <c r="GT87" i="15"/>
  <c r="BC95" i="15"/>
  <c r="CW95" i="15"/>
  <c r="EH95" i="15"/>
  <c r="N95" i="15"/>
  <c r="BB95" i="15"/>
  <c r="CQ95" i="15"/>
  <c r="CQ101" i="16"/>
  <c r="CY101" i="16"/>
  <c r="CZ95" i="15"/>
  <c r="S95" i="15"/>
  <c r="EP68" i="16"/>
  <c r="EP57" i="16"/>
  <c r="EP24" i="16"/>
  <c r="GT100" i="16"/>
  <c r="GV100" i="16" s="1"/>
  <c r="CD100" i="16" s="1"/>
  <c r="G61" i="12"/>
  <c r="F28" i="12"/>
  <c r="G35" i="12"/>
  <c r="E69" i="13"/>
  <c r="GU57" i="16"/>
  <c r="GV57" i="16" s="1"/>
  <c r="CD57" i="16" s="1"/>
  <c r="GW24" i="16"/>
  <c r="GW27" i="15"/>
  <c r="GX27" i="15" s="1"/>
  <c r="GW28" i="15"/>
  <c r="GX28" i="15" s="1"/>
  <c r="GW31" i="15"/>
  <c r="GX31" i="15" s="1"/>
  <c r="GW33" i="15"/>
  <c r="GX33" i="15" s="1"/>
  <c r="GW37" i="15"/>
  <c r="GX37" i="15" s="1"/>
  <c r="BL50" i="15"/>
  <c r="GT40" i="15"/>
  <c r="GU40" i="15" s="1"/>
  <c r="CL64" i="15"/>
  <c r="CN64" i="15"/>
  <c r="ER64" i="15"/>
  <c r="ER95" i="15" s="1"/>
  <c r="ET64" i="15"/>
  <c r="ET95" i="15" s="1"/>
  <c r="EV64" i="15"/>
  <c r="E49" i="14"/>
  <c r="I91" i="14"/>
  <c r="L91" i="14" s="1"/>
  <c r="GW78" i="15"/>
  <c r="GX78" i="15" s="1"/>
  <c r="FX82" i="11"/>
  <c r="FY82" i="11" s="1"/>
  <c r="BG32" i="16"/>
  <c r="BM32" i="16"/>
  <c r="BO32" i="16"/>
  <c r="BQ32" i="16"/>
  <c r="B40" i="16"/>
  <c r="BL40" i="16"/>
  <c r="BN40" i="16"/>
  <c r="BP40" i="16"/>
  <c r="CF40" i="16"/>
  <c r="HH40" i="16" s="1"/>
  <c r="CL40" i="16"/>
  <c r="DV40" i="16"/>
  <c r="DX40" i="16"/>
  <c r="DZ40" i="16"/>
  <c r="BP52" i="16"/>
  <c r="CF52" i="16"/>
  <c r="DH52" i="16"/>
  <c r="DH101" i="16" s="1"/>
  <c r="DL52" i="16"/>
  <c r="DL101" i="16" s="1"/>
  <c r="DN52" i="16"/>
  <c r="DN101" i="16" s="1"/>
  <c r="DT52" i="16"/>
  <c r="DV52" i="16"/>
  <c r="DX52" i="16"/>
  <c r="EC52" i="16"/>
  <c r="EG52" i="16"/>
  <c r="EK52" i="16"/>
  <c r="E57" i="16"/>
  <c r="BG57" i="16"/>
  <c r="BH57" i="16" s="1"/>
  <c r="BI57" i="16"/>
  <c r="BK57" i="16" s="1"/>
  <c r="CL57" i="16"/>
  <c r="GT67" i="16"/>
  <c r="GU67" i="16" s="1"/>
  <c r="G88" i="16"/>
  <c r="BG88" i="16"/>
  <c r="BH88" i="16" s="1"/>
  <c r="EE88" i="16"/>
  <c r="EG88" i="16"/>
  <c r="EQ88" i="16"/>
  <c r="FG88" i="16"/>
  <c r="G25" i="13"/>
  <c r="G44" i="13"/>
  <c r="G52" i="13"/>
  <c r="G54" i="13"/>
  <c r="G77" i="13"/>
  <c r="HO24" i="16"/>
  <c r="HP25" i="16"/>
  <c r="HP26" i="16"/>
  <c r="HP27" i="16"/>
  <c r="HP28" i="16"/>
  <c r="HP29" i="16"/>
  <c r="HP30" i="16"/>
  <c r="HP31" i="16"/>
  <c r="HP32" i="16"/>
  <c r="HO34" i="16"/>
  <c r="HO38" i="16"/>
  <c r="HO41" i="16"/>
  <c r="HO48" i="16"/>
  <c r="HP51" i="16"/>
  <c r="HP52" i="16"/>
  <c r="HO53" i="16"/>
  <c r="HP57" i="16"/>
  <c r="HP64" i="16"/>
  <c r="HO68" i="16"/>
  <c r="HO86" i="16"/>
  <c r="HP89" i="16"/>
  <c r="HP91" i="16"/>
  <c r="HP92" i="16"/>
  <c r="HP93" i="16"/>
  <c r="HP95" i="16"/>
  <c r="K91" i="14"/>
  <c r="BH93" i="16"/>
  <c r="K95" i="15"/>
  <c r="O95" i="15"/>
  <c r="J95" i="15"/>
  <c r="BR95" i="15"/>
  <c r="BT101" i="16"/>
  <c r="BX101" i="16"/>
  <c r="CB101" i="16"/>
  <c r="P101" i="16"/>
  <c r="BU101" i="16"/>
  <c r="CW101" i="16"/>
  <c r="BY101" i="16"/>
  <c r="CP101" i="16"/>
  <c r="CS101" i="16"/>
  <c r="CT101" i="16"/>
  <c r="DH95" i="15"/>
  <c r="GY77" i="15"/>
  <c r="FI77" i="15" s="1"/>
  <c r="BE95" i="15"/>
  <c r="CC95" i="15"/>
  <c r="M95" i="15"/>
  <c r="T95" i="15"/>
  <c r="HA13" i="15"/>
  <c r="HA24" i="15" s="1"/>
  <c r="GZ24" i="15"/>
  <c r="BT95" i="15"/>
  <c r="CB95" i="15"/>
  <c r="CX95" i="15"/>
  <c r="HA41" i="15"/>
  <c r="HA50" i="15" s="1"/>
  <c r="GZ50" i="15"/>
  <c r="R101" i="16"/>
  <c r="V101" i="16"/>
  <c r="BF101" i="16"/>
  <c r="EF101" i="16"/>
  <c r="DT101" i="16"/>
  <c r="DP101" i="16"/>
  <c r="DX95" i="15"/>
  <c r="GV74" i="16"/>
  <c r="CD74" i="16" s="1"/>
  <c r="AU95" i="15"/>
  <c r="AE95" i="15"/>
  <c r="DR95" i="15"/>
  <c r="BF95" i="15"/>
  <c r="AK95" i="15"/>
  <c r="AG95" i="15"/>
  <c r="HC77" i="15"/>
  <c r="EL95" i="15"/>
  <c r="FJ95" i="15"/>
  <c r="GW87" i="15"/>
  <c r="BV95" i="15"/>
  <c r="DG95" i="15"/>
  <c r="GT32" i="16"/>
  <c r="GV32" i="16" s="1"/>
  <c r="CD32" i="16" s="1"/>
  <c r="GT88" i="16"/>
  <c r="GV88" i="16" s="1"/>
  <c r="CD88" i="16" s="1"/>
  <c r="GZ24" i="16"/>
  <c r="HB24" i="16" s="1"/>
  <c r="AA24" i="16" s="1"/>
  <c r="F31" i="12"/>
  <c r="K24" i="14"/>
  <c r="E81" i="13"/>
  <c r="E77" i="13"/>
  <c r="E72" i="13"/>
  <c r="E73" i="13"/>
  <c r="F39" i="12"/>
  <c r="GT44" i="16"/>
  <c r="GV44" i="16" s="1"/>
  <c r="CD44" i="16" s="1"/>
  <c r="GU40" i="16"/>
  <c r="GT24" i="16"/>
  <c r="EM50" i="15"/>
  <c r="GT25" i="15"/>
  <c r="GU25" i="15" s="1"/>
  <c r="GX32" i="16"/>
  <c r="GY32" i="16" s="1"/>
  <c r="FI32" i="16" s="1"/>
  <c r="B50" i="15"/>
  <c r="BH50" i="15" s="1"/>
  <c r="FX33" i="11"/>
  <c r="FX44" i="11"/>
  <c r="FY44" i="11" s="1"/>
  <c r="FX94" i="11"/>
  <c r="FY94" i="11" s="1"/>
  <c r="I24" i="16"/>
  <c r="I101" i="16" s="1"/>
  <c r="GU63" i="16"/>
  <c r="BL95" i="15"/>
  <c r="DI24" i="15"/>
  <c r="DM24" i="15"/>
  <c r="DQ24" i="15"/>
  <c r="DS24" i="15"/>
  <c r="DW24" i="15"/>
  <c r="DW95" i="15" s="1"/>
  <c r="DY24" i="15"/>
  <c r="DY95" i="15" s="1"/>
  <c r="EA24" i="15"/>
  <c r="EC24" i="15"/>
  <c r="EC95" i="15" s="1"/>
  <c r="FD24" i="15"/>
  <c r="GW16" i="15"/>
  <c r="GX16" i="15" s="1"/>
  <c r="D39" i="15"/>
  <c r="F39" i="15"/>
  <c r="H39" i="15"/>
  <c r="AB39" i="15"/>
  <c r="AB95" i="15" s="1"/>
  <c r="AD39" i="15"/>
  <c r="AF39" i="15"/>
  <c r="C24" i="16"/>
  <c r="C101" i="16" s="1"/>
  <c r="E24" i="16"/>
  <c r="E101" i="16" s="1"/>
  <c r="G24" i="16"/>
  <c r="BJ24" i="16"/>
  <c r="DE24" i="16"/>
  <c r="DE101" i="16" s="1"/>
  <c r="EW24" i="16"/>
  <c r="FH24" i="16"/>
  <c r="F32" i="16"/>
  <c r="EE40" i="16"/>
  <c r="EE101" i="16" s="1"/>
  <c r="EK40" i="16"/>
  <c r="EQ40" i="16"/>
  <c r="F44" i="16"/>
  <c r="BJ44" i="16"/>
  <c r="BK44" i="16" s="1"/>
  <c r="BL44" i="16"/>
  <c r="BN44" i="16"/>
  <c r="BP44" i="16"/>
  <c r="CF44" i="16"/>
  <c r="B52" i="16"/>
  <c r="F52" i="16"/>
  <c r="BL52" i="16"/>
  <c r="BN52" i="16"/>
  <c r="EV52" i="16"/>
  <c r="EZ52" i="16"/>
  <c r="FD52" i="16"/>
  <c r="FK52" i="16"/>
  <c r="EL68" i="16"/>
  <c r="F88" i="16"/>
  <c r="H88" i="16"/>
  <c r="CF88" i="16"/>
  <c r="HH88" i="16" s="1"/>
  <c r="CH88" i="16"/>
  <c r="CJ88" i="16"/>
  <c r="EZ88" i="16"/>
  <c r="FB88" i="16"/>
  <c r="FD88" i="16"/>
  <c r="D93" i="16"/>
  <c r="BL93" i="16"/>
  <c r="G11" i="13"/>
  <c r="G13" i="13"/>
  <c r="G13" i="14"/>
  <c r="EU95" i="15"/>
  <c r="HB57" i="16"/>
  <c r="AA57" i="16" s="1"/>
  <c r="K73" i="14"/>
  <c r="K72" i="14"/>
  <c r="L64" i="14"/>
  <c r="HB50" i="15"/>
  <c r="AA50" i="15" s="1"/>
  <c r="DV101" i="16"/>
  <c r="GX64" i="15"/>
  <c r="EO95" i="15"/>
  <c r="EP95" i="15" s="1"/>
  <c r="BA95" i="15"/>
  <c r="HC50" i="15"/>
  <c r="FB95" i="15"/>
  <c r="FF95" i="15"/>
  <c r="FH95" i="15"/>
  <c r="T101" i="16"/>
  <c r="CR101" i="16"/>
  <c r="K15" i="14"/>
  <c r="BU95" i="15"/>
  <c r="DC95" i="15"/>
  <c r="HE24" i="16"/>
  <c r="DF24" i="16" s="1"/>
  <c r="O101" i="16"/>
  <c r="S101" i="16"/>
  <c r="CA95" i="15"/>
  <c r="BW95" i="15"/>
  <c r="CY95" i="15"/>
  <c r="CA101" i="16"/>
  <c r="HD13" i="15"/>
  <c r="HD24" i="15" s="1"/>
  <c r="HC24" i="15"/>
  <c r="HD91" i="15"/>
  <c r="HC94" i="15"/>
  <c r="BS95" i="15"/>
  <c r="BY95" i="15"/>
  <c r="CU95" i="15"/>
  <c r="DA95" i="15"/>
  <c r="Y95" i="15"/>
  <c r="DB95" i="15"/>
  <c r="DL95" i="15"/>
  <c r="GX87" i="15"/>
  <c r="GY87" i="15" s="1"/>
  <c r="FI87" i="15" s="1"/>
  <c r="HD63" i="16"/>
  <c r="HE63" i="16" s="1"/>
  <c r="DF63" i="16" s="1"/>
  <c r="GU50" i="15"/>
  <c r="GU87" i="15"/>
  <c r="GV87" i="15" s="1"/>
  <c r="CD87" i="15" s="1"/>
  <c r="GU24" i="16"/>
  <c r="GV24" i="16" s="1"/>
  <c r="CD24" i="16" s="1"/>
  <c r="GY63" i="16"/>
  <c r="FI63" i="16" s="1"/>
  <c r="GZ77" i="15"/>
  <c r="HB77" i="15" s="1"/>
  <c r="AA77" i="15" s="1"/>
  <c r="W95" i="15"/>
  <c r="CS95" i="15"/>
  <c r="U95" i="15"/>
  <c r="R95" i="15"/>
  <c r="BK39" i="15"/>
  <c r="ED95" i="15"/>
  <c r="P95" i="15"/>
  <c r="DP95" i="15"/>
  <c r="GT63" i="16"/>
  <c r="GV63" i="16" s="1"/>
  <c r="CD63" i="16" s="1"/>
  <c r="I92" i="14"/>
  <c r="L92" i="14" s="1"/>
  <c r="EM63" i="16"/>
  <c r="GT40" i="16"/>
  <c r="G67" i="13"/>
  <c r="K41" i="14"/>
  <c r="E79" i="13"/>
  <c r="E71" i="13"/>
  <c r="F37" i="12"/>
  <c r="E70" i="13"/>
  <c r="F43" i="12"/>
  <c r="BD105" i="16"/>
  <c r="BE105" i="16" s="1"/>
  <c r="CJ101" i="16"/>
  <c r="EM68" i="16"/>
  <c r="B24" i="15"/>
  <c r="BH24" i="15" s="1"/>
  <c r="D24" i="15"/>
  <c r="D95" i="15" s="1"/>
  <c r="F24" i="15"/>
  <c r="F95" i="15" s="1"/>
  <c r="AD24" i="15"/>
  <c r="AD95" i="15" s="1"/>
  <c r="AF24" i="15"/>
  <c r="AH24" i="15"/>
  <c r="AH95" i="15" s="1"/>
  <c r="AJ24" i="15"/>
  <c r="AT24" i="15"/>
  <c r="AV24" i="15"/>
  <c r="AV95" i="15" s="1"/>
  <c r="AX24" i="15"/>
  <c r="AX95" i="15" s="1"/>
  <c r="BJ24" i="15"/>
  <c r="BJ95" i="15" s="1"/>
  <c r="BN24" i="15"/>
  <c r="BN95" i="15" s="1"/>
  <c r="BP24" i="15"/>
  <c r="BP95" i="15" s="1"/>
  <c r="CF24" i="15"/>
  <c r="CH24" i="15"/>
  <c r="CJ24" i="15"/>
  <c r="CJ95" i="15" s="1"/>
  <c r="CL24" i="15"/>
  <c r="CL95" i="15" s="1"/>
  <c r="CN24" i="15"/>
  <c r="CN95" i="15" s="1"/>
  <c r="DV24" i="15"/>
  <c r="DV95" i="15" s="1"/>
  <c r="DZ24" i="15"/>
  <c r="DZ95" i="15" s="1"/>
  <c r="EB24" i="15"/>
  <c r="EB95" i="15" s="1"/>
  <c r="DK24" i="15"/>
  <c r="G39" i="15"/>
  <c r="I39" i="15"/>
  <c r="I95" i="15" s="1"/>
  <c r="AC39" i="15"/>
  <c r="AC95" i="15" s="1"/>
  <c r="BG39" i="15"/>
  <c r="BG95" i="15" s="1"/>
  <c r="I38" i="12"/>
  <c r="D44" i="12"/>
  <c r="G36" i="13"/>
  <c r="G38" i="13"/>
  <c r="G9" i="14"/>
  <c r="G11" i="14"/>
  <c r="G89" i="14"/>
  <c r="FP24" i="11"/>
  <c r="FO95" i="11"/>
  <c r="FP95" i="11" s="1"/>
  <c r="FS24" i="11"/>
  <c r="FR95" i="11"/>
  <c r="FS95" i="11" s="1"/>
  <c r="CG39" i="15"/>
  <c r="EM39" i="15" s="1"/>
  <c r="CM39" i="15"/>
  <c r="CM95" i="15" s="1"/>
  <c r="DK39" i="15"/>
  <c r="DM39" i="15"/>
  <c r="DO39" i="15"/>
  <c r="DO95" i="15" s="1"/>
  <c r="DQ39" i="15"/>
  <c r="DQ95" i="15" s="1"/>
  <c r="DS39" i="15"/>
  <c r="DS95" i="15" s="1"/>
  <c r="EA39" i="15"/>
  <c r="EA95" i="15" s="1"/>
  <c r="EE39" i="15"/>
  <c r="EE95" i="15" s="1"/>
  <c r="GT28" i="15"/>
  <c r="HD78" i="15"/>
  <c r="HD87" i="15" s="1"/>
  <c r="C94" i="15"/>
  <c r="E94" i="15"/>
  <c r="E95" i="15" s="1"/>
  <c r="BP24" i="16"/>
  <c r="BP101" i="16" s="1"/>
  <c r="CF24" i="16"/>
  <c r="EV24" i="16"/>
  <c r="EV101" i="16" s="1"/>
  <c r="EX24" i="16"/>
  <c r="FF24" i="16"/>
  <c r="FF101" i="16" s="1"/>
  <c r="EY24" i="16"/>
  <c r="FC24" i="16"/>
  <c r="FG24" i="16"/>
  <c r="B32" i="16"/>
  <c r="DU40" i="16"/>
  <c r="DW40" i="16"/>
  <c r="DW101" i="16" s="1"/>
  <c r="DY40" i="16"/>
  <c r="DY101" i="16" s="1"/>
  <c r="EA40" i="16"/>
  <c r="EC40" i="16"/>
  <c r="EY40" i="16"/>
  <c r="FC40" i="16"/>
  <c r="FJ40" i="16"/>
  <c r="FJ101" i="16" s="1"/>
  <c r="B44" i="16"/>
  <c r="BH44" i="16" s="1"/>
  <c r="CG44" i="16"/>
  <c r="HC44" i="16" s="1"/>
  <c r="HE44" i="16" s="1"/>
  <c r="DF44" i="16" s="1"/>
  <c r="CM44" i="16"/>
  <c r="CM101" i="16" s="1"/>
  <c r="EA44" i="16"/>
  <c r="EG44" i="16"/>
  <c r="EG101" i="16" s="1"/>
  <c r="ER44" i="16"/>
  <c r="ET44" i="16"/>
  <c r="ET101" i="16" s="1"/>
  <c r="FG44" i="16"/>
  <c r="FK44" i="16"/>
  <c r="BG52" i="16"/>
  <c r="CL52" i="16"/>
  <c r="CL101" i="16" s="1"/>
  <c r="CN52" i="16"/>
  <c r="CN101" i="16" s="1"/>
  <c r="DM52" i="16"/>
  <c r="DM101" i="16" s="1"/>
  <c r="DQ52" i="16"/>
  <c r="DQ101" i="16" s="1"/>
  <c r="DU52" i="16"/>
  <c r="EN52" i="16"/>
  <c r="ER52" i="16"/>
  <c r="GT49" i="16"/>
  <c r="ES57" i="16"/>
  <c r="ES101" i="16" s="1"/>
  <c r="GT77" i="16"/>
  <c r="GT91" i="16"/>
  <c r="I37" i="14"/>
  <c r="I40" i="14"/>
  <c r="I42" i="14"/>
  <c r="I45" i="14"/>
  <c r="I47" i="14"/>
  <c r="I51" i="14"/>
  <c r="FV82" i="11"/>
  <c r="FU95" i="11"/>
  <c r="FV95" i="11" s="1"/>
  <c r="K77" i="14"/>
  <c r="K79" i="14"/>
  <c r="K89" i="14"/>
  <c r="K81" i="14"/>
  <c r="L72" i="14"/>
  <c r="HD101" i="16"/>
  <c r="I19" i="14"/>
  <c r="HB93" i="16"/>
  <c r="AA93" i="16" s="1"/>
  <c r="FB101" i="16"/>
  <c r="HD94" i="15"/>
  <c r="L11" i="14"/>
  <c r="EV95" i="15"/>
  <c r="EX95" i="15"/>
  <c r="FD95" i="15"/>
  <c r="GX82" i="16"/>
  <c r="GY82" i="16" s="1"/>
  <c r="FI82" i="16" s="1"/>
  <c r="C95" i="15"/>
  <c r="HC95" i="15"/>
  <c r="GX89" i="15"/>
  <c r="GX94" i="15" s="1"/>
  <c r="GW94" i="15"/>
  <c r="W101" i="16"/>
  <c r="BS101" i="16"/>
  <c r="HD77" i="15"/>
  <c r="HE77" i="15" s="1"/>
  <c r="DF77" i="15" s="1"/>
  <c r="HD64" i="15"/>
  <c r="HE64" i="15" s="1"/>
  <c r="DF64" i="15" s="1"/>
  <c r="DJ95" i="15"/>
  <c r="AW95" i="15"/>
  <c r="AI95" i="15"/>
  <c r="FC95" i="15"/>
  <c r="EJ95" i="15"/>
  <c r="K101" i="16"/>
  <c r="CU101" i="16"/>
  <c r="DC101" i="16"/>
  <c r="AF95" i="15"/>
  <c r="BV101" i="16"/>
  <c r="BZ101" i="16"/>
  <c r="CO95" i="15"/>
  <c r="F40" i="12"/>
  <c r="F36" i="12"/>
  <c r="F34" i="12"/>
  <c r="F38" i="12"/>
  <c r="F42" i="12"/>
  <c r="F41" i="12"/>
  <c r="Q95" i="15"/>
  <c r="AS95" i="15"/>
  <c r="AZ95" i="15"/>
  <c r="BX95" i="15"/>
  <c r="CT95" i="15"/>
  <c r="CZ101" i="16"/>
  <c r="CV101" i="16"/>
  <c r="M101" i="16"/>
  <c r="Q101" i="16"/>
  <c r="U101" i="16"/>
  <c r="GX100" i="16"/>
  <c r="GY100" i="16" s="1"/>
  <c r="FI100" i="16" s="1"/>
  <c r="EZ101" i="16"/>
  <c r="DI95" i="15"/>
  <c r="GX52" i="16"/>
  <c r="GY52" i="16" s="1"/>
  <c r="FI52" i="16" s="1"/>
  <c r="GU68" i="16"/>
  <c r="K55" i="14"/>
  <c r="EM82" i="16"/>
  <c r="K31" i="14"/>
  <c r="G33" i="13"/>
  <c r="E33" i="13"/>
  <c r="G19" i="13"/>
  <c r="F19" i="13"/>
  <c r="H52" i="12"/>
  <c r="I52" i="12"/>
  <c r="F49" i="12"/>
  <c r="F46" i="12"/>
  <c r="G25" i="12"/>
  <c r="G27" i="12"/>
  <c r="GV40" i="16"/>
  <c r="CD40" i="16" s="1"/>
  <c r="FA24" i="16"/>
  <c r="FE24" i="16"/>
  <c r="FK24" i="16"/>
  <c r="BB105" i="16"/>
  <c r="BC105" i="16" s="1"/>
  <c r="GW40" i="16"/>
  <c r="GY40" i="16" s="1"/>
  <c r="FI40" i="16" s="1"/>
  <c r="B95" i="15"/>
  <c r="BH95" i="15" s="1"/>
  <c r="GW11" i="15"/>
  <c r="GX11" i="15" s="1"/>
  <c r="G24" i="15"/>
  <c r="G95" i="15" s="1"/>
  <c r="AQ24" i="15"/>
  <c r="AQ95" i="15" s="1"/>
  <c r="BI24" i="15"/>
  <c r="BO24" i="15"/>
  <c r="BO95" i="15" s="1"/>
  <c r="BQ24" i="15"/>
  <c r="CE24" i="15"/>
  <c r="CE95" i="15" s="1"/>
  <c r="CG24" i="15"/>
  <c r="DU24" i="15"/>
  <c r="DU95" i="15" s="1"/>
  <c r="EK24" i="15"/>
  <c r="EK95" i="15" s="1"/>
  <c r="EQ24" i="15"/>
  <c r="EQ95" i="15" s="1"/>
  <c r="GW13" i="15"/>
  <c r="GX13" i="15" s="1"/>
  <c r="GT14" i="15"/>
  <c r="GT15" i="15"/>
  <c r="GU15" i="15" s="1"/>
  <c r="GT16" i="15"/>
  <c r="GU16" i="15" s="1"/>
  <c r="GT17" i="15"/>
  <c r="GU17" i="15" s="1"/>
  <c r="GW17" i="15"/>
  <c r="GX17" i="15" s="1"/>
  <c r="GT18" i="15"/>
  <c r="GU18" i="15" s="1"/>
  <c r="GW19" i="15"/>
  <c r="GX19" i="15" s="1"/>
  <c r="GT20" i="15"/>
  <c r="GU20" i="15" s="1"/>
  <c r="GT22" i="15"/>
  <c r="GU22" i="15" s="1"/>
  <c r="AJ39" i="15"/>
  <c r="AJ95" i="15" s="1"/>
  <c r="AL39" i="15"/>
  <c r="AL95" i="15" s="1"/>
  <c r="AN39" i="15"/>
  <c r="AN95" i="15" s="1"/>
  <c r="AP39" i="15"/>
  <c r="AP95" i="15" s="1"/>
  <c r="AR39" i="15"/>
  <c r="AR95" i="15" s="1"/>
  <c r="AT39" i="15"/>
  <c r="AT95" i="15" s="1"/>
  <c r="AY39" i="15"/>
  <c r="AY95" i="15" s="1"/>
  <c r="BQ39" i="15"/>
  <c r="GW29" i="15"/>
  <c r="HD45" i="15"/>
  <c r="HD50" i="15" s="1"/>
  <c r="HE50" i="15" s="1"/>
  <c r="DF50" i="15" s="1"/>
  <c r="CF77" i="15"/>
  <c r="CF95" i="15" s="1"/>
  <c r="CH77" i="15"/>
  <c r="CH95" i="15" s="1"/>
  <c r="H87" i="15"/>
  <c r="H95" i="15" s="1"/>
  <c r="BI94" i="15"/>
  <c r="BK94" i="15" s="1"/>
  <c r="B24" i="16"/>
  <c r="D24" i="16"/>
  <c r="F24" i="16"/>
  <c r="BI24" i="16"/>
  <c r="BK24" i="16" s="1"/>
  <c r="BN24" i="16"/>
  <c r="BN101" i="16" s="1"/>
  <c r="EC88" i="16"/>
  <c r="EC101" i="16" s="1"/>
  <c r="EK88" i="16"/>
  <c r="EK101" i="16" s="1"/>
  <c r="EW88" i="16"/>
  <c r="EY88" i="16"/>
  <c r="EY101" i="16" s="1"/>
  <c r="FA88" i="16"/>
  <c r="FC88" i="16"/>
  <c r="FC101" i="16" s="1"/>
  <c r="FE88" i="16"/>
  <c r="I30" i="12"/>
  <c r="G9" i="13"/>
  <c r="G30" i="13"/>
  <c r="G46" i="13"/>
  <c r="I30" i="14"/>
  <c r="C48" i="14"/>
  <c r="I59" i="14"/>
  <c r="G82" i="14"/>
  <c r="I85" i="14"/>
  <c r="BI40" i="16"/>
  <c r="BK40" i="16" s="1"/>
  <c r="BM40" i="16"/>
  <c r="BO40" i="16"/>
  <c r="BQ40" i="16"/>
  <c r="CG40" i="16"/>
  <c r="EM40" i="16" s="1"/>
  <c r="CO40" i="16"/>
  <c r="EI40" i="16"/>
  <c r="EW40" i="16"/>
  <c r="FG40" i="16"/>
  <c r="FG101" i="16" s="1"/>
  <c r="FK40" i="16"/>
  <c r="J44" i="16"/>
  <c r="BM44" i="16"/>
  <c r="BO44" i="16"/>
  <c r="BQ44" i="16"/>
  <c r="DZ44" i="16"/>
  <c r="DZ101" i="16" s="1"/>
  <c r="EB44" i="16"/>
  <c r="EO44" i="16"/>
  <c r="FE44" i="16"/>
  <c r="D52" i="16"/>
  <c r="CH52" i="16"/>
  <c r="CH101" i="16" s="1"/>
  <c r="DJ52" i="16"/>
  <c r="DJ101" i="16" s="1"/>
  <c r="EB52" i="16"/>
  <c r="ED52" i="16"/>
  <c r="ED101" i="16" s="1"/>
  <c r="EJ52" i="16"/>
  <c r="EJ101" i="16" s="1"/>
  <c r="EL52" i="16"/>
  <c r="EX52" i="16"/>
  <c r="EX101" i="16" s="1"/>
  <c r="FH52" i="16"/>
  <c r="FH101" i="16" s="1"/>
  <c r="G57" i="16"/>
  <c r="G101" i="16" s="1"/>
  <c r="CG57" i="16"/>
  <c r="EQ57" i="16"/>
  <c r="EQ101" i="16" s="1"/>
  <c r="F68" i="16"/>
  <c r="H68" i="16"/>
  <c r="H101" i="16" s="1"/>
  <c r="J68" i="16"/>
  <c r="BL68" i="16"/>
  <c r="BL101" i="16" s="1"/>
  <c r="CF68" i="16"/>
  <c r="HE94" i="15"/>
  <c r="DF94" i="15" s="1"/>
  <c r="GY44" i="16"/>
  <c r="FI44" i="16" s="1"/>
  <c r="GX101" i="16"/>
  <c r="GY64" i="15"/>
  <c r="FI64" i="15" s="1"/>
  <c r="EW95" i="15"/>
  <c r="K83" i="14"/>
  <c r="K87" i="14"/>
  <c r="K82" i="14"/>
  <c r="K78" i="14"/>
  <c r="K75" i="14"/>
  <c r="K88" i="14"/>
  <c r="K94" i="14"/>
  <c r="K86" i="14"/>
  <c r="K74" i="14"/>
  <c r="K84" i="14"/>
  <c r="K76" i="14"/>
  <c r="GW24" i="15"/>
  <c r="EI95" i="15"/>
  <c r="Z95" i="15"/>
  <c r="BZ95" i="15"/>
  <c r="L101" i="16"/>
  <c r="DE95" i="15"/>
  <c r="V95" i="15"/>
  <c r="DM95" i="15"/>
  <c r="GZ64" i="15"/>
  <c r="HB64" i="15" s="1"/>
  <c r="AA64" i="15" s="1"/>
  <c r="GZ39" i="15"/>
  <c r="HB39" i="15" s="1"/>
  <c r="AA39" i="15" s="1"/>
  <c r="GW74" i="16"/>
  <c r="GY74" i="16" s="1"/>
  <c r="FI74" i="16" s="1"/>
  <c r="GT68" i="16"/>
  <c r="GV68" i="16" s="1"/>
  <c r="CD68" i="16" s="1"/>
  <c r="GT50" i="15"/>
  <c r="GV50" i="15" s="1"/>
  <c r="CD50" i="15" s="1"/>
  <c r="CI95" i="15"/>
  <c r="BH39" i="15"/>
  <c r="HP12" i="16"/>
  <c r="HP16" i="16"/>
  <c r="HP20" i="16"/>
  <c r="HP14" i="16"/>
  <c r="HP18" i="16"/>
  <c r="HO81" i="16"/>
  <c r="HP81" i="16"/>
  <c r="HO82" i="16"/>
  <c r="HP82" i="16"/>
  <c r="HP24" i="16"/>
  <c r="HP43" i="16"/>
  <c r="HP44" i="16"/>
  <c r="HP48" i="16"/>
  <c r="HP53" i="16"/>
  <c r="HP59" i="16"/>
  <c r="HP60" i="16"/>
  <c r="HP61" i="16"/>
  <c r="HP62" i="16"/>
  <c r="HP63" i="16"/>
  <c r="HP65" i="16"/>
  <c r="HP66" i="16"/>
  <c r="CO88" i="16"/>
  <c r="CO101" i="16" s="1"/>
  <c r="EI88" i="16"/>
  <c r="EI101" i="16" s="1"/>
  <c r="EU88" i="16"/>
  <c r="EU101" i="16" s="1"/>
  <c r="HO84" i="16"/>
  <c r="HP90" i="16"/>
  <c r="HP96" i="16"/>
  <c r="HP97" i="16"/>
  <c r="HP98" i="16"/>
  <c r="HP99" i="16"/>
  <c r="HP100" i="16"/>
  <c r="HP101" i="16"/>
  <c r="B33" i="14"/>
  <c r="I80" i="14"/>
  <c r="L62" i="14" l="1"/>
  <c r="K62" i="14"/>
  <c r="K61" i="14"/>
  <c r="L61" i="14"/>
  <c r="L34" i="14"/>
  <c r="K34" i="14"/>
  <c r="DX101" i="16"/>
  <c r="HB87" i="15"/>
  <c r="AA87" i="15" s="1"/>
  <c r="B38" i="29"/>
  <c r="B46" i="29"/>
  <c r="C35" i="29"/>
  <c r="C44" i="29"/>
  <c r="C7" i="29"/>
  <c r="B41" i="29"/>
  <c r="B80" i="29"/>
  <c r="B93" i="29"/>
  <c r="C9" i="29"/>
  <c r="C40" i="29"/>
  <c r="B12" i="29"/>
  <c r="C69" i="29"/>
  <c r="C31" i="29"/>
  <c r="B53" i="29"/>
  <c r="B55" i="29"/>
  <c r="B64" i="29"/>
  <c r="C64" i="29"/>
  <c r="B59" i="29"/>
  <c r="B81" i="29"/>
  <c r="B82" i="29"/>
  <c r="BJ101" i="16"/>
  <c r="HA95" i="15"/>
  <c r="GY50" i="15"/>
  <c r="FI50" i="15" s="1"/>
  <c r="GU65" i="15"/>
  <c r="GU77" i="15" s="1"/>
  <c r="GT77" i="15"/>
  <c r="EM100" i="16"/>
  <c r="FD101" i="16"/>
  <c r="GY24" i="16"/>
  <c r="FI24" i="16" s="1"/>
  <c r="HB24" i="15"/>
  <c r="AA24" i="15" s="1"/>
  <c r="BH40" i="16"/>
  <c r="GZ40" i="16"/>
  <c r="HB40" i="16" s="1"/>
  <c r="AA40" i="16" s="1"/>
  <c r="EW101" i="16"/>
  <c r="FY33" i="11"/>
  <c r="FX95" i="11"/>
  <c r="FY95" i="11" s="1"/>
  <c r="HH52" i="16"/>
  <c r="GZ52" i="16"/>
  <c r="HB52" i="16" s="1"/>
  <c r="AA52" i="16" s="1"/>
  <c r="HE87" i="15"/>
  <c r="DF87" i="15" s="1"/>
  <c r="HD95" i="15"/>
  <c r="HE95" i="15" s="1"/>
  <c r="DF95" i="15" s="1"/>
  <c r="EB101" i="16"/>
  <c r="GX24" i="15"/>
  <c r="L47" i="14"/>
  <c r="K47" i="14"/>
  <c r="L42" i="14"/>
  <c r="K42" i="14"/>
  <c r="K37" i="14"/>
  <c r="L37" i="14"/>
  <c r="GU77" i="16"/>
  <c r="GU82" i="16" s="1"/>
  <c r="GT82" i="16"/>
  <c r="GU49" i="16"/>
  <c r="GU52" i="16" s="1"/>
  <c r="GT52" i="16"/>
  <c r="EP52" i="16"/>
  <c r="EN101" i="16"/>
  <c r="BH52" i="16"/>
  <c r="BG101" i="16"/>
  <c r="ER101" i="16"/>
  <c r="EA101" i="16"/>
  <c r="GZ32" i="16"/>
  <c r="HB32" i="16" s="1"/>
  <c r="AA32" i="16" s="1"/>
  <c r="BH32" i="16"/>
  <c r="HH32" i="16"/>
  <c r="GU28" i="15"/>
  <c r="GU39" i="15" s="1"/>
  <c r="GV39" i="15" s="1"/>
  <c r="CD39" i="15" s="1"/>
  <c r="GT39" i="15"/>
  <c r="FA101" i="16"/>
  <c r="GY94" i="15"/>
  <c r="FI94" i="15" s="1"/>
  <c r="L51" i="14"/>
  <c r="K51" i="14"/>
  <c r="K45" i="14"/>
  <c r="L45" i="14"/>
  <c r="L40" i="14"/>
  <c r="K40" i="14"/>
  <c r="GU91" i="16"/>
  <c r="GU93" i="16" s="1"/>
  <c r="GV93" i="16" s="1"/>
  <c r="CD93" i="16" s="1"/>
  <c r="GT93" i="16"/>
  <c r="HH44" i="16"/>
  <c r="GZ44" i="16"/>
  <c r="HB44" i="16" s="1"/>
  <c r="AA44" i="16" s="1"/>
  <c r="DU101" i="16"/>
  <c r="H48" i="12"/>
  <c r="H60" i="12"/>
  <c r="H47" i="12"/>
  <c r="H58" i="12"/>
  <c r="H46" i="12"/>
  <c r="H50" i="12"/>
  <c r="H56" i="12"/>
  <c r="H61" i="12"/>
  <c r="H49" i="12"/>
  <c r="DK95" i="15"/>
  <c r="HE24" i="15"/>
  <c r="DF24" i="15" s="1"/>
  <c r="EM44" i="16"/>
  <c r="GW101" i="16"/>
  <c r="BQ101" i="16"/>
  <c r="BM101" i="16"/>
  <c r="L85" i="14"/>
  <c r="K85" i="14"/>
  <c r="L59" i="14"/>
  <c r="K59" i="14"/>
  <c r="L30" i="14"/>
  <c r="K30" i="14"/>
  <c r="F101" i="16"/>
  <c r="HH24" i="16"/>
  <c r="BH24" i="16"/>
  <c r="B101" i="16"/>
  <c r="GX29" i="15"/>
  <c r="GX39" i="15" s="1"/>
  <c r="GW39" i="15"/>
  <c r="GW95" i="15" s="1"/>
  <c r="CG95" i="15"/>
  <c r="EM95" i="15" s="1"/>
  <c r="EM24" i="15"/>
  <c r="BQ95" i="15"/>
  <c r="GT95" i="15" s="1"/>
  <c r="BK24" i="15"/>
  <c r="BI95" i="15"/>
  <c r="BK95" i="15" s="1"/>
  <c r="FE101" i="16"/>
  <c r="K19" i="14"/>
  <c r="L19" i="14"/>
  <c r="CF101" i="16"/>
  <c r="HH101" i="16" s="1"/>
  <c r="HH68" i="16"/>
  <c r="HC57" i="16"/>
  <c r="HE57" i="16" s="1"/>
  <c r="DF57" i="16" s="1"/>
  <c r="EM57" i="16"/>
  <c r="EM52" i="16"/>
  <c r="EL101" i="16"/>
  <c r="EP44" i="16"/>
  <c r="EO101" i="16"/>
  <c r="J101" i="16"/>
  <c r="HC40" i="16"/>
  <c r="HE40" i="16" s="1"/>
  <c r="DF40" i="16" s="1"/>
  <c r="CG101" i="16"/>
  <c r="HC101" i="16" s="1"/>
  <c r="HE101" i="16" s="1"/>
  <c r="DF101" i="16" s="1"/>
  <c r="BO101" i="16"/>
  <c r="I48" i="14"/>
  <c r="G48" i="14"/>
  <c r="F48" i="14"/>
  <c r="D101" i="16"/>
  <c r="GU14" i="15"/>
  <c r="GU24" i="15" s="1"/>
  <c r="GT24" i="15"/>
  <c r="FK101" i="16"/>
  <c r="BI101" i="16"/>
  <c r="BK101" i="16" s="1"/>
  <c r="E33" i="14"/>
  <c r="G33" i="14"/>
  <c r="I33" i="14"/>
  <c r="L80" i="14"/>
  <c r="K80" i="14"/>
  <c r="GY24" i="15"/>
  <c r="FI24" i="15" s="1"/>
  <c r="GZ95" i="15"/>
  <c r="HB95" i="15" s="1"/>
  <c r="AA95" i="15" s="1"/>
  <c r="GY101" i="16"/>
  <c r="FI101" i="16" s="1"/>
  <c r="I12" i="29" l="1"/>
  <c r="G12" i="29"/>
  <c r="C49" i="29"/>
  <c r="C61" i="29"/>
  <c r="EP101" i="16"/>
  <c r="B88" i="29"/>
  <c r="B90" i="29"/>
  <c r="B87" i="29"/>
  <c r="B86" i="29"/>
  <c r="C89" i="29"/>
  <c r="B85" i="29"/>
  <c r="B91" i="29"/>
  <c r="B43" i="29"/>
  <c r="C36" i="29"/>
  <c r="C8" i="29"/>
  <c r="C16" i="29"/>
  <c r="C34" i="29"/>
  <c r="C42" i="29"/>
  <c r="C41" i="29"/>
  <c r="B18" i="29"/>
  <c r="B16" i="29"/>
  <c r="C43" i="29"/>
  <c r="C74" i="29"/>
  <c r="C37" i="29"/>
  <c r="B9" i="29"/>
  <c r="B94" i="29"/>
  <c r="C56" i="29"/>
  <c r="C80" i="29"/>
  <c r="C39" i="29"/>
  <c r="B8" i="29"/>
  <c r="C38" i="29"/>
  <c r="B10" i="29"/>
  <c r="B63" i="29"/>
  <c r="C15" i="29"/>
  <c r="B17" i="29"/>
  <c r="B35" i="29"/>
  <c r="C45" i="29"/>
  <c r="B37" i="29"/>
  <c r="B36" i="29"/>
  <c r="G9" i="29"/>
  <c r="C47" i="29"/>
  <c r="C46" i="29"/>
  <c r="B45" i="29"/>
  <c r="B47" i="29"/>
  <c r="C18" i="29"/>
  <c r="B11" i="29"/>
  <c r="C17" i="29"/>
  <c r="B14" i="29"/>
  <c r="B40" i="29"/>
  <c r="B39" i="29"/>
  <c r="C10" i="29"/>
  <c r="B7" i="29"/>
  <c r="B13" i="29"/>
  <c r="B44" i="29"/>
  <c r="B54" i="29"/>
  <c r="C29" i="29"/>
  <c r="C76" i="29"/>
  <c r="G64" i="29"/>
  <c r="I64" i="29"/>
  <c r="B66" i="29"/>
  <c r="C55" i="29"/>
  <c r="C59" i="29"/>
  <c r="C67" i="29"/>
  <c r="B57" i="29"/>
  <c r="C21" i="29"/>
  <c r="B62" i="29"/>
  <c r="C81" i="29"/>
  <c r="C58" i="29"/>
  <c r="GV77" i="15"/>
  <c r="CD77" i="15" s="1"/>
  <c r="GT101" i="16"/>
  <c r="GU101" i="16"/>
  <c r="GV52" i="16"/>
  <c r="CD52" i="16" s="1"/>
  <c r="GV82" i="16"/>
  <c r="CD82" i="16" s="1"/>
  <c r="GV24" i="15"/>
  <c r="CD24" i="15" s="1"/>
  <c r="GU95" i="15"/>
  <c r="GV95" i="15" s="1"/>
  <c r="CD95" i="15" s="1"/>
  <c r="K48" i="14"/>
  <c r="L48" i="14"/>
  <c r="GZ101" i="16"/>
  <c r="HB101" i="16" s="1"/>
  <c r="AA101" i="16" s="1"/>
  <c r="BH101" i="16"/>
  <c r="EM101" i="16"/>
  <c r="GY39" i="15"/>
  <c r="FI39" i="15" s="1"/>
  <c r="GX95" i="15"/>
  <c r="GY95" i="15" s="1"/>
  <c r="FI95" i="15" s="1"/>
  <c r="K33" i="14"/>
  <c r="L33" i="14"/>
  <c r="I55" i="29" l="1"/>
  <c r="G18" i="29"/>
  <c r="I80" i="29"/>
  <c r="G43" i="29"/>
  <c r="I9" i="29"/>
  <c r="I8" i="29"/>
  <c r="I13" i="29"/>
  <c r="G13" i="29"/>
  <c r="L12" i="29"/>
  <c r="I14" i="29"/>
  <c r="G14" i="29"/>
  <c r="I11" i="29"/>
  <c r="G11" i="29"/>
  <c r="I39" i="29"/>
  <c r="I37" i="29"/>
  <c r="C63" i="29"/>
  <c r="B34" i="29"/>
  <c r="B6" i="29"/>
  <c r="B65" i="29"/>
  <c r="C6" i="29"/>
  <c r="G10" i="29"/>
  <c r="I16" i="29"/>
  <c r="C87" i="29"/>
  <c r="C85" i="29"/>
  <c r="C83" i="29"/>
  <c r="C91" i="29"/>
  <c r="C86" i="29"/>
  <c r="C88" i="29"/>
  <c r="C84" i="29"/>
  <c r="B89" i="29"/>
  <c r="C90" i="29"/>
  <c r="B84" i="29"/>
  <c r="B83" i="29"/>
  <c r="C94" i="29"/>
  <c r="C93" i="29"/>
  <c r="G38" i="29"/>
  <c r="I38" i="29"/>
  <c r="G34" i="29"/>
  <c r="I47" i="29"/>
  <c r="G36" i="29"/>
  <c r="I36" i="29"/>
  <c r="I17" i="29"/>
  <c r="I44" i="29"/>
  <c r="G44" i="29"/>
  <c r="I40" i="29"/>
  <c r="G40" i="29"/>
  <c r="G17" i="29"/>
  <c r="G35" i="29"/>
  <c r="I35" i="29"/>
  <c r="G39" i="29"/>
  <c r="C33" i="29"/>
  <c r="G37" i="29"/>
  <c r="I18" i="29"/>
  <c r="G16" i="29"/>
  <c r="I7" i="29"/>
  <c r="L7" i="29" s="1"/>
  <c r="G7" i="29"/>
  <c r="G45" i="29"/>
  <c r="I45" i="29"/>
  <c r="I43" i="29"/>
  <c r="B51" i="29"/>
  <c r="B56" i="29"/>
  <c r="B52" i="29"/>
  <c r="B58" i="29"/>
  <c r="C50" i="29"/>
  <c r="C26" i="29"/>
  <c r="C24" i="29"/>
  <c r="C27" i="29"/>
  <c r="B61" i="29"/>
  <c r="C53" i="29"/>
  <c r="C71" i="29"/>
  <c r="C77" i="29"/>
  <c r="C22" i="29"/>
  <c r="C23" i="29"/>
  <c r="B50" i="29"/>
  <c r="C52" i="29"/>
  <c r="C82" i="29"/>
  <c r="C54" i="29"/>
  <c r="C78" i="29"/>
  <c r="G89" i="29"/>
  <c r="E37" i="29"/>
  <c r="C65" i="29"/>
  <c r="B69" i="29"/>
  <c r="G46" i="29"/>
  <c r="I46" i="29"/>
  <c r="G47" i="29"/>
  <c r="C66" i="29"/>
  <c r="I10" i="29"/>
  <c r="B67" i="29"/>
  <c r="C62" i="29"/>
  <c r="C25" i="29"/>
  <c r="C20" i="29"/>
  <c r="G41" i="29"/>
  <c r="I41" i="29"/>
  <c r="C57" i="29"/>
  <c r="C28" i="29"/>
  <c r="B49" i="29"/>
  <c r="C51" i="29"/>
  <c r="C30" i="29"/>
  <c r="G8" i="29"/>
  <c r="B42" i="29"/>
  <c r="F61" i="29"/>
  <c r="F45" i="29"/>
  <c r="F31" i="29"/>
  <c r="L55" i="29"/>
  <c r="L80" i="29"/>
  <c r="F21" i="29"/>
  <c r="G59" i="29"/>
  <c r="G55" i="29"/>
  <c r="G80" i="29"/>
  <c r="E39" i="29"/>
  <c r="L64" i="29"/>
  <c r="I63" i="29"/>
  <c r="C70" i="29"/>
  <c r="B70" i="29"/>
  <c r="C75" i="29"/>
  <c r="B15" i="29"/>
  <c r="G81" i="29"/>
  <c r="I59" i="29"/>
  <c r="I81" i="29"/>
  <c r="F29" i="29"/>
  <c r="E17" i="29"/>
  <c r="F8" i="29"/>
  <c r="F47" i="29"/>
  <c r="F35" i="29"/>
  <c r="F43" i="29"/>
  <c r="F41" i="29"/>
  <c r="F40" i="29"/>
  <c r="F34" i="29"/>
  <c r="GV101" i="16"/>
  <c r="CD101" i="16" s="1"/>
  <c r="L41" i="29" l="1"/>
  <c r="L10" i="29"/>
  <c r="I54" i="29"/>
  <c r="L45" i="29"/>
  <c r="L18" i="29"/>
  <c r="L35" i="29"/>
  <c r="L40" i="29"/>
  <c r="L44" i="29"/>
  <c r="L17" i="29"/>
  <c r="L36" i="29"/>
  <c r="L47" i="29"/>
  <c r="L38" i="29"/>
  <c r="I93" i="29"/>
  <c r="I90" i="29"/>
  <c r="G86" i="29"/>
  <c r="G87" i="29"/>
  <c r="L16" i="29"/>
  <c r="G63" i="29"/>
  <c r="L39" i="29"/>
  <c r="L8" i="29"/>
  <c r="L46" i="29"/>
  <c r="I62" i="29"/>
  <c r="G56" i="29"/>
  <c r="L43" i="29"/>
  <c r="I34" i="29"/>
  <c r="I94" i="29"/>
  <c r="I91" i="29"/>
  <c r="G85" i="29"/>
  <c r="L37" i="29"/>
  <c r="L9" i="29"/>
  <c r="G91" i="29"/>
  <c r="E34" i="29"/>
  <c r="G58" i="29"/>
  <c r="E8" i="29"/>
  <c r="I56" i="29"/>
  <c r="I89" i="29"/>
  <c r="E41" i="29"/>
  <c r="E9" i="29"/>
  <c r="I70" i="29"/>
  <c r="G70" i="29"/>
  <c r="C68" i="29"/>
  <c r="E36" i="29"/>
  <c r="E64" i="29"/>
  <c r="E59" i="29"/>
  <c r="E66" i="29"/>
  <c r="E44" i="29"/>
  <c r="E47" i="29"/>
  <c r="E16" i="29"/>
  <c r="B60" i="29"/>
  <c r="E52" i="29"/>
  <c r="I87" i="29"/>
  <c r="I86" i="29"/>
  <c r="F71" i="29"/>
  <c r="E55" i="29"/>
  <c r="E70" i="29"/>
  <c r="E12" i="29"/>
  <c r="L14" i="29"/>
  <c r="E13" i="29"/>
  <c r="F70" i="29"/>
  <c r="F67" i="29"/>
  <c r="F11" i="29"/>
  <c r="F14" i="29"/>
  <c r="F12" i="29"/>
  <c r="F13" i="29"/>
  <c r="F69" i="29"/>
  <c r="E11" i="29"/>
  <c r="E14" i="29"/>
  <c r="L13" i="29"/>
  <c r="I67" i="29"/>
  <c r="G67" i="29"/>
  <c r="E67" i="29"/>
  <c r="L11" i="29"/>
  <c r="I69" i="29"/>
  <c r="G69" i="29"/>
  <c r="E69" i="29"/>
  <c r="G51" i="29"/>
  <c r="I84" i="29"/>
  <c r="G84" i="29"/>
  <c r="C79" i="29"/>
  <c r="G90" i="29"/>
  <c r="I50" i="29"/>
  <c r="F53" i="29"/>
  <c r="G83" i="29"/>
  <c r="E35" i="29"/>
  <c r="E56" i="29"/>
  <c r="E53" i="29"/>
  <c r="E62" i="29"/>
  <c r="E54" i="29"/>
  <c r="E63" i="29"/>
  <c r="E49" i="29"/>
  <c r="E43" i="29"/>
  <c r="E45" i="29"/>
  <c r="E40" i="29"/>
  <c r="E38" i="29"/>
  <c r="E7" i="29"/>
  <c r="E18" i="29"/>
  <c r="E46" i="29"/>
  <c r="E10" i="29"/>
  <c r="E6" i="29"/>
  <c r="E57" i="29"/>
  <c r="F27" i="29"/>
  <c r="F39" i="29"/>
  <c r="F24" i="29"/>
  <c r="F50" i="29"/>
  <c r="F37" i="29"/>
  <c r="F15" i="29"/>
  <c r="F59" i="29"/>
  <c r="F55" i="29"/>
  <c r="F56" i="29"/>
  <c r="I6" i="29"/>
  <c r="F58" i="29"/>
  <c r="F10" i="29"/>
  <c r="F9" i="29"/>
  <c r="G6" i="29"/>
  <c r="F18" i="29"/>
  <c r="F36" i="29"/>
  <c r="E65" i="29"/>
  <c r="F33" i="29"/>
  <c r="F42" i="29"/>
  <c r="F46" i="29"/>
  <c r="F44" i="29"/>
  <c r="F16" i="29"/>
  <c r="F7" i="29"/>
  <c r="F17" i="29"/>
  <c r="F6" i="29"/>
  <c r="F63" i="29"/>
  <c r="I65" i="29"/>
  <c r="F20" i="29"/>
  <c r="F51" i="29"/>
  <c r="E61" i="29"/>
  <c r="I42" i="29"/>
  <c r="E42" i="29"/>
  <c r="F66" i="29"/>
  <c r="F38" i="29"/>
  <c r="G88" i="29"/>
  <c r="I88" i="29"/>
  <c r="F30" i="29"/>
  <c r="B48" i="29"/>
  <c r="F57" i="29"/>
  <c r="E50" i="29"/>
  <c r="G66" i="29"/>
  <c r="G57" i="29"/>
  <c r="I66" i="29"/>
  <c r="I57" i="29"/>
  <c r="I83" i="29"/>
  <c r="I85" i="29"/>
  <c r="F25" i="29"/>
  <c r="F64" i="29"/>
  <c r="F49" i="29"/>
  <c r="B79" i="29"/>
  <c r="C19" i="29"/>
  <c r="G42" i="29"/>
  <c r="F28" i="29"/>
  <c r="B68" i="29"/>
  <c r="B71" i="29"/>
  <c r="F26" i="29"/>
  <c r="C48" i="29"/>
  <c r="G50" i="29"/>
  <c r="I52" i="29"/>
  <c r="E51" i="29"/>
  <c r="I51" i="29"/>
  <c r="I49" i="29"/>
  <c r="G49" i="29"/>
  <c r="F62" i="29"/>
  <c r="C60" i="29"/>
  <c r="G65" i="29"/>
  <c r="F65" i="29"/>
  <c r="G54" i="29"/>
  <c r="F54" i="29"/>
  <c r="I82" i="29"/>
  <c r="G82" i="29"/>
  <c r="G52" i="29"/>
  <c r="F52" i="29"/>
  <c r="F23" i="29"/>
  <c r="F22" i="29"/>
  <c r="G53" i="29"/>
  <c r="I53" i="29"/>
  <c r="G61" i="29"/>
  <c r="I61" i="29"/>
  <c r="E58" i="29"/>
  <c r="I58" i="29"/>
  <c r="G62" i="29"/>
  <c r="B33" i="29"/>
  <c r="K36" i="29"/>
  <c r="L81" i="29"/>
  <c r="I15" i="29"/>
  <c r="E15" i="29"/>
  <c r="G15" i="29"/>
  <c r="L54" i="29"/>
  <c r="L63" i="29"/>
  <c r="K56" i="29"/>
  <c r="K64" i="29"/>
  <c r="K45" i="29"/>
  <c r="L59" i="29"/>
  <c r="L62" i="29"/>
  <c r="K65" i="29"/>
  <c r="L6" i="29"/>
  <c r="K8" i="29"/>
  <c r="K9" i="29"/>
  <c r="K47" i="29"/>
  <c r="K34" i="29"/>
  <c r="K46" i="29"/>
  <c r="K16" i="29"/>
  <c r="K40" i="29"/>
  <c r="K55" i="29"/>
  <c r="B32" i="29"/>
  <c r="L53" i="29" l="1"/>
  <c r="F19" i="29"/>
  <c r="L83" i="29"/>
  <c r="L66" i="29"/>
  <c r="L65" i="29"/>
  <c r="L50" i="29"/>
  <c r="L84" i="29"/>
  <c r="L86" i="29"/>
  <c r="L89" i="29"/>
  <c r="L34" i="29"/>
  <c r="L61" i="29"/>
  <c r="L82" i="29"/>
  <c r="L51" i="29"/>
  <c r="L52" i="29"/>
  <c r="L85" i="29"/>
  <c r="L57" i="29"/>
  <c r="E48" i="29"/>
  <c r="L88" i="29"/>
  <c r="L42" i="29"/>
  <c r="L87" i="29"/>
  <c r="E60" i="29"/>
  <c r="F68" i="29"/>
  <c r="L70" i="29"/>
  <c r="L56" i="29"/>
  <c r="L91" i="29"/>
  <c r="L90" i="29"/>
  <c r="I71" i="29"/>
  <c r="I60" i="29"/>
  <c r="K11" i="29"/>
  <c r="I68" i="29"/>
  <c r="I79" i="29"/>
  <c r="K70" i="29"/>
  <c r="K12" i="29"/>
  <c r="K13" i="29"/>
  <c r="K14" i="29"/>
  <c r="L67" i="29"/>
  <c r="K67" i="29"/>
  <c r="G68" i="29"/>
  <c r="E68" i="29"/>
  <c r="G71" i="29"/>
  <c r="E71" i="29"/>
  <c r="L69" i="29"/>
  <c r="K69" i="29"/>
  <c r="K52" i="29"/>
  <c r="K42" i="29"/>
  <c r="I48" i="29"/>
  <c r="C32" i="29"/>
  <c r="G79" i="29"/>
  <c r="K57" i="29"/>
  <c r="K35" i="29"/>
  <c r="K37" i="29"/>
  <c r="K44" i="29"/>
  <c r="K43" i="29"/>
  <c r="K18" i="29"/>
  <c r="K7" i="29"/>
  <c r="K41" i="29"/>
  <c r="K10" i="29"/>
  <c r="K6" i="29"/>
  <c r="K66" i="29"/>
  <c r="K62" i="29"/>
  <c r="K59" i="29"/>
  <c r="K39" i="29"/>
  <c r="K38" i="29"/>
  <c r="K63" i="29"/>
  <c r="K54" i="29"/>
  <c r="K53" i="29"/>
  <c r="K51" i="29"/>
  <c r="K17" i="29"/>
  <c r="K50" i="29"/>
  <c r="K61" i="29"/>
  <c r="G33" i="29"/>
  <c r="I33" i="29"/>
  <c r="E33" i="29"/>
  <c r="L58" i="29"/>
  <c r="K58" i="29"/>
  <c r="F60" i="29"/>
  <c r="G60" i="29"/>
  <c r="K49" i="29"/>
  <c r="L49" i="29"/>
  <c r="G48" i="29"/>
  <c r="F48" i="29"/>
  <c r="K48" i="29"/>
  <c r="L79" i="29"/>
  <c r="L15" i="29"/>
  <c r="K15" i="29"/>
  <c r="K60" i="29"/>
  <c r="L60" i="29"/>
  <c r="L48" i="29" l="1"/>
  <c r="I32" i="29"/>
  <c r="L68" i="29"/>
  <c r="K68" i="29"/>
  <c r="L71" i="29"/>
  <c r="K71" i="29"/>
  <c r="L33" i="29"/>
  <c r="K33" i="29"/>
  <c r="B20" i="29" l="1"/>
  <c r="B31" i="29"/>
  <c r="B22" i="29" l="1"/>
  <c r="G22" i="29" s="1"/>
  <c r="B27" i="29"/>
  <c r="I31" i="29"/>
  <c r="E31" i="29"/>
  <c r="G31" i="29"/>
  <c r="B25" i="29"/>
  <c r="B24" i="29"/>
  <c r="B30" i="29"/>
  <c r="B28" i="29"/>
  <c r="B21" i="29"/>
  <c r="B29" i="29"/>
  <c r="B23" i="29"/>
  <c r="B26" i="29"/>
  <c r="G20" i="29"/>
  <c r="I20" i="29"/>
  <c r="E20" i="29"/>
  <c r="I22" i="29" l="1"/>
  <c r="E22" i="29"/>
  <c r="B76" i="29"/>
  <c r="K20" i="29"/>
  <c r="L20" i="29"/>
  <c r="I26" i="29"/>
  <c r="E26" i="29"/>
  <c r="G26" i="29"/>
  <c r="G21" i="29"/>
  <c r="I21" i="29"/>
  <c r="B19" i="29"/>
  <c r="E21" i="29"/>
  <c r="I30" i="29"/>
  <c r="G30" i="29"/>
  <c r="E30" i="29"/>
  <c r="E25" i="29"/>
  <c r="G25" i="29"/>
  <c r="I25" i="29"/>
  <c r="I27" i="29"/>
  <c r="E27" i="29"/>
  <c r="G27" i="29"/>
  <c r="I23" i="29"/>
  <c r="E23" i="29"/>
  <c r="G23" i="29"/>
  <c r="L22" i="29"/>
  <c r="K22" i="29"/>
  <c r="G29" i="29"/>
  <c r="I29" i="29"/>
  <c r="E29" i="29"/>
  <c r="E28" i="29"/>
  <c r="I28" i="29"/>
  <c r="G28" i="29"/>
  <c r="I24" i="29"/>
  <c r="E24" i="29"/>
  <c r="G24" i="29"/>
  <c r="L31" i="29"/>
  <c r="K31" i="29"/>
  <c r="B75" i="29" l="1"/>
  <c r="L28" i="29"/>
  <c r="K28" i="29"/>
  <c r="L23" i="29"/>
  <c r="K23" i="29"/>
  <c r="I19" i="29"/>
  <c r="G19" i="29"/>
  <c r="E19" i="29"/>
  <c r="B74" i="29"/>
  <c r="L24" i="29"/>
  <c r="K24" i="29"/>
  <c r="K29" i="29"/>
  <c r="L29" i="29"/>
  <c r="K27" i="29"/>
  <c r="L27" i="29"/>
  <c r="L25" i="29"/>
  <c r="K25" i="29"/>
  <c r="L30" i="29"/>
  <c r="K30" i="29"/>
  <c r="L21" i="29"/>
  <c r="K21" i="29"/>
  <c r="L26" i="29"/>
  <c r="K26" i="29"/>
  <c r="B77" i="29"/>
  <c r="I76" i="29"/>
  <c r="G76" i="29"/>
  <c r="I75" i="29" l="1"/>
  <c r="L75" i="29" s="1"/>
  <c r="B73" i="29"/>
  <c r="G75" i="29"/>
  <c r="B78" i="29"/>
  <c r="L76" i="29"/>
  <c r="I77" i="29"/>
  <c r="G77" i="29"/>
  <c r="I74" i="29"/>
  <c r="G74" i="29"/>
  <c r="K19" i="29"/>
  <c r="L19" i="29"/>
  <c r="B72" i="29" l="1"/>
  <c r="I78" i="29"/>
  <c r="G78" i="29"/>
  <c r="L74" i="29"/>
  <c r="L77" i="29"/>
  <c r="L78" i="29" l="1"/>
  <c r="E73" i="29"/>
  <c r="E94" i="29"/>
  <c r="E83" i="29"/>
  <c r="E77" i="29"/>
  <c r="E78" i="29"/>
  <c r="E86" i="29"/>
  <c r="E93" i="29"/>
  <c r="E76" i="29"/>
  <c r="E82" i="29"/>
  <c r="E87" i="29"/>
  <c r="E80" i="29"/>
  <c r="E88" i="29"/>
  <c r="E75" i="29"/>
  <c r="E79" i="29"/>
  <c r="E84" i="29"/>
  <c r="E90" i="29"/>
  <c r="E91" i="29"/>
  <c r="E72" i="29"/>
  <c r="E81" i="29"/>
  <c r="E89" i="29"/>
  <c r="E85" i="29"/>
  <c r="E74" i="29"/>
  <c r="C73" i="29" l="1"/>
  <c r="C72" i="29" l="1"/>
  <c r="G73" i="29"/>
  <c r="I73" i="29"/>
  <c r="F73" i="29" l="1"/>
  <c r="L73" i="29"/>
  <c r="F90" i="29"/>
  <c r="F78" i="29"/>
  <c r="F93" i="29"/>
  <c r="F84" i="29"/>
  <c r="F81" i="29"/>
  <c r="F79" i="29"/>
  <c r="F87" i="29"/>
  <c r="F82" i="29"/>
  <c r="F94" i="29"/>
  <c r="F83" i="29"/>
  <c r="F76" i="29"/>
  <c r="F72" i="29"/>
  <c r="F88" i="29"/>
  <c r="F80" i="29"/>
  <c r="F86" i="29"/>
  <c r="F85" i="29"/>
  <c r="G72" i="29"/>
  <c r="F74" i="29"/>
  <c r="F91" i="29"/>
  <c r="F75" i="29"/>
  <c r="F89" i="29"/>
  <c r="F77" i="29"/>
  <c r="I72" i="29"/>
  <c r="K86" i="29" l="1"/>
  <c r="K80" i="29"/>
  <c r="K93" i="29"/>
  <c r="K90" i="29"/>
  <c r="K78" i="29"/>
  <c r="K77" i="29"/>
  <c r="K83" i="29"/>
  <c r="K82" i="29"/>
  <c r="K84" i="29"/>
  <c r="K85" i="29"/>
  <c r="K79" i="29"/>
  <c r="K74" i="29"/>
  <c r="K72" i="29"/>
  <c r="K75" i="29"/>
  <c r="K81" i="29"/>
  <c r="K94" i="29"/>
  <c r="K76" i="29"/>
  <c r="K87" i="29"/>
  <c r="K89" i="29"/>
  <c r="L72" i="29"/>
  <c r="K88" i="29"/>
  <c r="K91" i="29"/>
  <c r="K73" i="29"/>
  <c r="C92" i="29" l="1"/>
  <c r="B92" i="29"/>
  <c r="G92" i="29" l="1"/>
  <c r="L92" i="29" l="1"/>
</calcChain>
</file>

<file path=xl/connections.xml><?xml version="1.0" encoding="utf-8"?>
<connections xmlns="http://schemas.openxmlformats.org/spreadsheetml/2006/main">
  <connection id="1" odcFile="C:\Users\bartosji\Documents\My Data Sources\10.253.195.40 bartos.odc" keepAlive="1" name="10.253.195.40 bartos1" description="MPSV2" type="5" refreshedVersion="4">
    <dbPr connection="Provider=SQLOLEDB.1;Persist Security Info=True;User ID=bartos;Initial Catalog=bartos;Data Source=10.253.195.40;Use Procedure for Prepare=1;Auto Translate=True;Packet Size=4096;Workstation ID=BARTOSJI1;Use Encryption for Data=False;Tag with column collation when possible=False" command="&quot;bartos&quot;.&quot;dbo&quot;.&quot;UCH2_core2&quot;" commandType="3"/>
  </connection>
</connections>
</file>

<file path=xl/sharedStrings.xml><?xml version="1.0" encoding="utf-8"?>
<sst xmlns="http://schemas.openxmlformats.org/spreadsheetml/2006/main" count="2396" uniqueCount="407">
  <si>
    <t xml:space="preserve"> U c h a z e č i    c e l k e m</t>
  </si>
  <si>
    <t>U c h a z e č i   -  ž e n y     c e l k e m</t>
  </si>
  <si>
    <t>S t r u k t u r a   v o l n ý c h   m í s t</t>
  </si>
  <si>
    <t>Délka nezaměstnanosti</t>
  </si>
  <si>
    <t>Vyřazení uchazeči</t>
  </si>
  <si>
    <t>Výše měsíční dávky v nezaměstnanosti</t>
  </si>
  <si>
    <t>Věková struktura</t>
  </si>
  <si>
    <t>z toho</t>
  </si>
  <si>
    <t>průměrný</t>
  </si>
  <si>
    <t>bez</t>
  </si>
  <si>
    <t>zákl.</t>
  </si>
  <si>
    <t>vyšší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</si>
  <si>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</si>
  <si>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</si>
  <si>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</si>
  <si>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</si>
  <si>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</si>
  <si>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</si>
  <si>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</t>
  </si>
  <si>
    <t>průměrná</t>
  </si>
  <si>
    <t>vyřazení</t>
  </si>
  <si>
    <t xml:space="preserve"> 1501-</t>
  </si>
  <si>
    <t xml:space="preserve"> 2501-</t>
  </si>
  <si>
    <t>celkem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</si>
  <si>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</si>
  <si>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</si>
  <si>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</si>
  <si>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</si>
  <si>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</si>
  <si>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</si>
  <si>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</si>
  <si>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</si>
  <si>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</si>
  <si>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</si>
  <si>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věk</t>
  </si>
  <si>
    <t>vzděl.</t>
  </si>
  <si>
    <t xml:space="preserve"> ÚSV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</si>
  <si>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</si>
  <si>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</si>
  <si>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</si>
  <si>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</si>
  <si>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</si>
  <si>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</si>
  <si>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</si>
  <si>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</si>
  <si>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</si>
  <si>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</si>
  <si>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</si>
  <si>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</si>
  <si>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>evidence</t>
  </si>
  <si>
    <t>délka</t>
  </si>
  <si>
    <t>za Q</t>
  </si>
  <si>
    <t>měs.nárok</t>
  </si>
  <si>
    <t>VŠ</t>
  </si>
  <si>
    <t>Výpočet prům. dávky</t>
  </si>
  <si>
    <t>Výpočet prům.dávky</t>
  </si>
  <si>
    <t>Výpočet prům.věku</t>
  </si>
  <si>
    <t>ženy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</si>
  <si>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</si>
  <si>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</si>
  <si>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</si>
  <si>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</si>
  <si>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</si>
  <si>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</si>
  <si>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</si>
  <si>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</si>
  <si>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</si>
  <si>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</si>
  <si>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</si>
  <si>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</si>
  <si>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</si>
  <si>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</si>
  <si>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</si>
  <si>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</si>
  <si>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</si>
  <si>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</si>
  <si>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</si>
  <si>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</si>
  <si>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</si>
  <si>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</si>
  <si>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Jihočeský kraj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</si>
  <si>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</si>
  <si>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</si>
  <si>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</si>
  <si>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</si>
  <si>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</si>
  <si>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</si>
  <si>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</si>
  <si>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</si>
  <si>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</si>
  <si>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</si>
  <si>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Západočeský kraj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</si>
  <si>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</si>
  <si>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</si>
  <si>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</si>
  <si>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</si>
  <si>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</si>
  <si>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</si>
  <si>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</si>
  <si>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</si>
  <si>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</si>
  <si>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</si>
  <si>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Severočeský kraj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</si>
  <si>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</si>
  <si>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</si>
  <si>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</si>
  <si>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</si>
  <si>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</si>
  <si>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</si>
  <si>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</si>
  <si>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</si>
  <si>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</si>
  <si>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</si>
  <si>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</si>
  <si>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Východočeský kraj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</si>
  <si>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</si>
  <si>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</si>
  <si>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</si>
  <si>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</si>
  <si>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</si>
  <si>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</si>
  <si>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</si>
  <si>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</si>
  <si>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</si>
  <si>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</si>
  <si>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</si>
  <si>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</si>
  <si>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</si>
  <si>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</si>
  <si>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Jihomoravský kraj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</si>
  <si>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</si>
  <si>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</si>
  <si>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</si>
  <si>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</si>
  <si>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</si>
  <si>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</si>
  <si>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</si>
  <si>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</si>
  <si>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</si>
  <si>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</si>
  <si>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</si>
  <si>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Severomoravský kraj</t>
  </si>
  <si>
    <t>Celkem ČR</t>
  </si>
  <si>
    <t>Vzdělanostní struktura</t>
  </si>
  <si>
    <t>neúplné</t>
  </si>
  <si>
    <t>zákl.vzděl.</t>
  </si>
  <si>
    <t>nižší</t>
  </si>
  <si>
    <t>stř.vzděl.</t>
  </si>
  <si>
    <t>nižší str.</t>
  </si>
  <si>
    <t>odbor.vzd.</t>
  </si>
  <si>
    <t>str.odb.vzd.</t>
  </si>
  <si>
    <t>s výuč.lis.</t>
  </si>
  <si>
    <t>str. a str.odb.</t>
  </si>
  <si>
    <t>bez mat. a v.l.</t>
  </si>
  <si>
    <t>s vyuč.a mat.</t>
  </si>
  <si>
    <t>s mat.bez vyuč.</t>
  </si>
  <si>
    <t>odb.vzděl.</t>
  </si>
  <si>
    <t>bakalář.</t>
  </si>
  <si>
    <t>doktor.</t>
  </si>
  <si>
    <t>neuve-</t>
  </si>
  <si>
    <t>deno</t>
  </si>
  <si>
    <t>do 1500</t>
  </si>
  <si>
    <t xml:space="preserve"> 3501-</t>
  </si>
  <si>
    <t xml:space="preserve"> 4501-</t>
  </si>
  <si>
    <t xml:space="preserve"> 5501-</t>
  </si>
  <si>
    <t xml:space="preserve">  6501-</t>
  </si>
  <si>
    <t>ÚSO</t>
  </si>
  <si>
    <t>Střední Čechy</t>
  </si>
  <si>
    <t>Jihozápad</t>
  </si>
  <si>
    <t>Severozápad</t>
  </si>
  <si>
    <t>Severovýchod</t>
  </si>
  <si>
    <t>Jihovýchod</t>
  </si>
  <si>
    <t>Střední Morava</t>
  </si>
  <si>
    <t>Ostravsko</t>
  </si>
  <si>
    <t>Plzeňský kraj</t>
  </si>
  <si>
    <t>Karlovarský kraj</t>
  </si>
  <si>
    <t>Ústecký kraj</t>
  </si>
  <si>
    <t>Liberecký kraj</t>
  </si>
  <si>
    <t>Královéhradecký kraj</t>
  </si>
  <si>
    <t>Pardubický kraj</t>
  </si>
  <si>
    <t>Olomoucký kraj</t>
  </si>
  <si>
    <t>Zlínsky kraj</t>
  </si>
  <si>
    <t>zaokrouhleno</t>
  </si>
  <si>
    <t>zaokrouhleno protože v A celá čísla</t>
  </si>
  <si>
    <t>Vysočina</t>
  </si>
  <si>
    <t>Moravskoslezský kraj</t>
  </si>
  <si>
    <t>ústí</t>
  </si>
  <si>
    <t>moravsko</t>
  </si>
  <si>
    <t>A</t>
  </si>
  <si>
    <t>B</t>
  </si>
  <si>
    <t>C</t>
  </si>
  <si>
    <t>D</t>
  </si>
  <si>
    <t>E</t>
  </si>
  <si>
    <t>H</t>
  </si>
  <si>
    <t>J</t>
  </si>
  <si>
    <t>K</t>
  </si>
  <si>
    <t>L</t>
  </si>
  <si>
    <t>M</t>
  </si>
  <si>
    <t>N</t>
  </si>
  <si>
    <t>R</t>
  </si>
  <si>
    <t>T</t>
  </si>
  <si>
    <t>V</t>
  </si>
  <si>
    <t>7501-</t>
  </si>
  <si>
    <t>85001-</t>
  </si>
  <si>
    <t>9501-</t>
  </si>
  <si>
    <t>10501-</t>
  </si>
  <si>
    <t>a více  Kč</t>
  </si>
  <si>
    <t>Volná místa označená jako vhodná pro</t>
  </si>
  <si>
    <t>OZP</t>
  </si>
  <si>
    <t>abs. VŠ do 30 let</t>
  </si>
  <si>
    <t>ženy-těhot., kojící, matky 9 m</t>
  </si>
  <si>
    <t>os. pečuj. o dítě do 15</t>
  </si>
  <si>
    <t>osoby potřebuj. zvl. pomoc</t>
  </si>
  <si>
    <t>8501-</t>
  </si>
  <si>
    <t>osoby do 25 let</t>
  </si>
  <si>
    <t>osoby starší 50 let</t>
  </si>
  <si>
    <t>osoby s evidencí delší 6</t>
  </si>
  <si>
    <t>60-64</t>
  </si>
  <si>
    <t>nad 65</t>
  </si>
  <si>
    <t>a více</t>
  </si>
  <si>
    <t>mat.bez vyuč.</t>
  </si>
  <si>
    <t>ÚSO  s</t>
  </si>
  <si>
    <t>ženy-těhot., kojící, matky do 9 měs.</t>
  </si>
  <si>
    <t>VPM</t>
  </si>
  <si>
    <t>meziroční nárůst</t>
  </si>
  <si>
    <t>abs.</t>
  </si>
  <si>
    <t>v %</t>
  </si>
  <si>
    <t>NUTS3</t>
  </si>
  <si>
    <t>jako hodnoty a seřazené</t>
  </si>
  <si>
    <t>ANALÝZA 2004</t>
  </si>
  <si>
    <t>olomoucký</t>
  </si>
  <si>
    <t>plzeňský</t>
  </si>
  <si>
    <t>jihočeský</t>
  </si>
  <si>
    <t>ústecký</t>
  </si>
  <si>
    <t>moravskoslezský</t>
  </si>
  <si>
    <t>plně invalidní</t>
  </si>
  <si>
    <t>částečně invalidní</t>
  </si>
  <si>
    <t>os. zdrav. znevýhodn.</t>
  </si>
  <si>
    <t>DOSAŽITELNÍ</t>
  </si>
  <si>
    <t>P o d í l y</t>
  </si>
  <si>
    <t xml:space="preserve"> Celkem</t>
  </si>
  <si>
    <t>s příspěv.</t>
  </si>
  <si>
    <t>žen</t>
  </si>
  <si>
    <t>na uchaz.</t>
  </si>
  <si>
    <t xml:space="preserve"> Uchazeči - osoby</t>
  </si>
  <si>
    <t xml:space="preserve"> Věková struktura</t>
  </si>
  <si>
    <t xml:space="preserve"> do 19 let</t>
  </si>
  <si>
    <t xml:space="preserve"> 20-24 let</t>
  </si>
  <si>
    <t xml:space="preserve"> 25-29 let</t>
  </si>
  <si>
    <t xml:space="preserve"> 30-34 let</t>
  </si>
  <si>
    <t xml:space="preserve"> 35-39 let</t>
  </si>
  <si>
    <t xml:space="preserve"> 40-44 let</t>
  </si>
  <si>
    <t xml:space="preserve"> 45-49 let</t>
  </si>
  <si>
    <t xml:space="preserve"> 50-54 let</t>
  </si>
  <si>
    <t xml:space="preserve"> 60-64 let</t>
  </si>
  <si>
    <t xml:space="preserve"> nad 65 let</t>
  </si>
  <si>
    <t xml:space="preserve"> nad 60 let</t>
  </si>
  <si>
    <t xml:space="preserve"> Kvalifikační struktura</t>
  </si>
  <si>
    <t xml:space="preserve"> bez vzdělání</t>
  </si>
  <si>
    <t xml:space="preserve"> zákl. vzdělání</t>
  </si>
  <si>
    <t xml:space="preserve"> vyučen</t>
  </si>
  <si>
    <t xml:space="preserve"> středoškol.(bez mat.)</t>
  </si>
  <si>
    <t xml:space="preserve"> vyučen s mat.</t>
  </si>
  <si>
    <t xml:space="preserve"> ÚSV (gymn. s mat.)</t>
  </si>
  <si>
    <t xml:space="preserve"> ÚSO (SOš s mat.)</t>
  </si>
  <si>
    <t xml:space="preserve"> vyšší  vzdělání</t>
  </si>
  <si>
    <t xml:space="preserve"> vysokoškolské</t>
  </si>
  <si>
    <t xml:space="preserve"> vědecká výchova</t>
  </si>
  <si>
    <t xml:space="preserve"> Délka nezaměstnanosti</t>
  </si>
  <si>
    <t xml:space="preserve"> do 3 měsíců</t>
  </si>
  <si>
    <t xml:space="preserve"> 3 - 6 měsíců</t>
  </si>
  <si>
    <t xml:space="preserve"> 6 - 9 měsíců</t>
  </si>
  <si>
    <t xml:space="preserve"> 9 - 12 měsíců</t>
  </si>
  <si>
    <t xml:space="preserve"> nad 12 měsíců</t>
  </si>
  <si>
    <t xml:space="preserve"> Výše měsíční dávky</t>
  </si>
  <si>
    <t xml:space="preserve"> v nezaměstnanosti</t>
  </si>
  <si>
    <t xml:space="preserve"> do 1500 Kč</t>
  </si>
  <si>
    <t xml:space="preserve"> od 1501-2500 Kč</t>
  </si>
  <si>
    <t xml:space="preserve"> od 2501-3500 Kč</t>
  </si>
  <si>
    <t xml:space="preserve"> 3501 Kč a více</t>
  </si>
  <si>
    <t xml:space="preserve"> Výše průměrné měsíční dávky</t>
  </si>
  <si>
    <t xml:space="preserve"> ve sled. čtvrtletí</t>
  </si>
  <si>
    <t>Podíly</t>
  </si>
  <si>
    <t>uchazeči</t>
  </si>
  <si>
    <t xml:space="preserve"> Uchazeči - celkem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</si>
  <si>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</si>
  <si>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</si>
  <si>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</si>
  <si>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</si>
  <si>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</si>
  <si>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</si>
  <si>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</si>
  <si>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</si>
  <si>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</si>
  <si>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</si>
  <si>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</si>
  <si>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</si>
  <si>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</si>
  <si>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</si>
  <si>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zákl. vzdělání</t>
  </si>
  <si>
    <t xml:space="preserve">    vyučen</t>
  </si>
  <si>
    <t xml:space="preserve">    středoškol.(bez mat.)</t>
  </si>
  <si>
    <t xml:space="preserve">    vyučen s mat.</t>
  </si>
  <si>
    <t xml:space="preserve">    ÚSV (gymn. s mat.)</t>
  </si>
  <si>
    <t xml:space="preserve">    ÚSO (SOš s mat.)</t>
  </si>
  <si>
    <t xml:space="preserve">    vyšší  vzdělání</t>
  </si>
  <si>
    <t xml:space="preserve">    vysokoškolské</t>
  </si>
  <si>
    <t>Struktura podle zaměstnání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</si>
  <si>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</si>
  <si>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</si>
  <si>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</si>
  <si>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</si>
  <si>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</si>
  <si>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</si>
  <si>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</si>
  <si>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</si>
  <si>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</si>
  <si>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>Vyřazení uchazeči za čtvrtletí</t>
  </si>
  <si>
    <t>muži</t>
  </si>
  <si>
    <t xml:space="preserve">    nad 60 let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</si>
  <si>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</si>
  <si>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</si>
  <si>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</si>
  <si>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</si>
  <si>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</si>
  <si>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</si>
  <si>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</si>
  <si>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</si>
  <si>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</si>
  <si>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</si>
  <si>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</si>
  <si>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</si>
  <si>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</si>
  <si>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</si>
  <si>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</si>
  <si>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</si>
  <si>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</si>
  <si>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</si>
  <si>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</si>
  <si>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</si>
  <si>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</si>
  <si>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</si>
  <si>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</si>
  <si>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</si>
  <si>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</si>
  <si>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Podíly</t>
  </si>
  <si>
    <t>neuvedeno</t>
  </si>
  <si>
    <t xml:space="preserve">Volná místa </t>
  </si>
  <si>
    <t>Požadavek na vzdělání</t>
  </si>
  <si>
    <t xml:space="preserve">   neuvedeno</t>
  </si>
  <si>
    <t xml:space="preserve">    vzdělání nezadáno</t>
  </si>
  <si>
    <t>Doba evidence uchazečů s nárokem na podporu v nez.</t>
  </si>
  <si>
    <t xml:space="preserve"> Doba evidence uchazečů s podporou v nez.</t>
  </si>
  <si>
    <t xml:space="preserve"> Výše měsíčního nároku na podporou v nez.</t>
  </si>
  <si>
    <t xml:space="preserve"> Průměrný měsíční nárok na podporu v nez.</t>
  </si>
  <si>
    <t xml:space="preserve"> Výše měsíčního nároku na podporu v nez.</t>
  </si>
  <si>
    <t>celkem za čtvrtletí</t>
  </si>
  <si>
    <t>Průběžná evidence</t>
  </si>
  <si>
    <t>průměrná délka evid. ve dnech</t>
  </si>
  <si>
    <t>Uchaz. s ukonč. ev. a vyřaz. z evidence</t>
  </si>
  <si>
    <t>celková  evidence v tis. dní</t>
  </si>
  <si>
    <t>nárok na 0,58 násob. prům. mzdy</t>
  </si>
  <si>
    <t>nárok na 0,65 násob. prům. mzdy</t>
  </si>
  <si>
    <t>Ž. těh.,kojící a matky do 9 m po por.</t>
  </si>
  <si>
    <t>ženy-těhot.,kojící a matky do 9 m po por.</t>
  </si>
  <si>
    <t>uchaz. s evid. delší 5 měsíců</t>
  </si>
  <si>
    <t xml:space="preserve">Strutkura volných míst podle NACE </t>
  </si>
  <si>
    <t>NEZJIŠTĚN</t>
  </si>
  <si>
    <t>F</t>
  </si>
  <si>
    <t>G</t>
  </si>
  <si>
    <t>I</t>
  </si>
  <si>
    <t>O</t>
  </si>
  <si>
    <t>P</t>
  </si>
  <si>
    <t>Q</t>
  </si>
  <si>
    <t>S</t>
  </si>
  <si>
    <t>U</t>
  </si>
  <si>
    <t>Volná místa</t>
  </si>
  <si>
    <t>NACE</t>
  </si>
  <si>
    <t>Celkem</t>
  </si>
  <si>
    <t xml:space="preserve"> Kč</t>
  </si>
  <si>
    <t>1. st. inval (§39/2c)</t>
  </si>
  <si>
    <t>2. st. inval. (§39/2c)</t>
  </si>
  <si>
    <t>3. st. inval. (§39/2c)</t>
  </si>
  <si>
    <t>3. st. inval. §39/2c, §39/4f</t>
  </si>
  <si>
    <t>3. st. inval. (§39/2c), §39/4f)</t>
  </si>
  <si>
    <t>Struktura podle zaměstnání (CZ-ISCO)</t>
  </si>
  <si>
    <t>Struktura podle CZ-ISCO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</si>
  <si>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</si>
  <si>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</si>
  <si>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</si>
  <si>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</si>
  <si>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</si>
  <si>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</si>
  <si>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</si>
  <si>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</si>
  <si>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</si>
  <si>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</si>
  <si>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</si>
  <si>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Podle CZ-ISCO </t>
  </si>
  <si>
    <t>Doba evidence uchazečů s nárokem na podporu v nezaměst.</t>
  </si>
  <si>
    <t>1. st. inval (§39/2a)</t>
  </si>
  <si>
    <t>2. st. inval. (§39/2b)</t>
  </si>
  <si>
    <t>Struktura uchazečů o zaměstnání k 31.12.2011</t>
  </si>
  <si>
    <t>Kraj Vysočina</t>
  </si>
  <si>
    <t>STRUKTURA  UCHAZEĆÚ  A  VOLNÝCH  PRACOVNÍCH  MÍST  k 31.3.2013</t>
  </si>
  <si>
    <t>Struktura uchazečů o zaměstnání k 31. březnu 2013</t>
  </si>
  <si>
    <t>Struktura volných míst k 31. březnu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</si>
</sst>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"/>
    <numFmt numFmtId="166" formatCode="#,##0\ &quot;Kč&quot;"/>
  </numFmts>
  <fonts count="4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2"/>
      <name val="Arial CE"/>
      <charset val="238"/>
    </font>
    <font>
      <sz val="10"/>
      <color indexed="9"/>
      <name val="Arial CE"/>
      <family val="2"/>
      <charset val="238"/>
    </font>
    <font>
      <sz val="10"/>
      <color indexed="10"/>
      <name val="Arial CE"/>
      <family val="2"/>
      <charset val="238"/>
    </font>
    <font>
      <sz val="11"/>
      <color indexed="10"/>
      <name val="Arial CE"/>
      <family val="2"/>
      <charset val="238"/>
    </font>
    <font>
      <sz val="10"/>
      <name val="Arial CE"/>
      <charset val="238"/>
    </font>
    <font>
      <sz val="10"/>
      <color indexed="12"/>
      <name val="Arial CE"/>
      <family val="2"/>
      <charset val="238"/>
    </font>
    <font>
      <sz val="10"/>
      <name val="Arial Narrow"/>
      <family val="2"/>
    </font>
    <font>
      <b/>
      <sz val="10"/>
      <color indexed="12"/>
      <name val="Arial CE"/>
      <family val="2"/>
      <charset val="238"/>
    </font>
    <font>
      <i/>
      <sz val="10"/>
      <color indexed="12"/>
      <name val="Arial CE"/>
      <family val="2"/>
      <charset val="238"/>
    </font>
    <font>
      <b/>
      <sz val="14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color indexed="12"/>
      <name val="Arial CE"/>
      <family val="2"/>
      <charset val="238"/>
    </font>
    <font>
      <b/>
      <sz val="14"/>
      <name val="Arial CE"/>
      <charset val="238"/>
    </font>
    <font>
      <sz val="12"/>
      <name val="Arial CE"/>
      <charset val="238"/>
    </font>
    <font>
      <b/>
      <sz val="10"/>
      <name val="Arial CE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  <font>
      <b/>
      <sz val="10"/>
      <color indexed="12"/>
      <name val="Arial CE"/>
      <charset val="238"/>
    </font>
    <font>
      <b/>
      <sz val="10"/>
      <color indexed="10"/>
      <name val="Arial CE"/>
      <charset val="238"/>
    </font>
    <font>
      <sz val="11"/>
      <name val="Arial Narrow"/>
      <family val="2"/>
      <charset val="238"/>
    </font>
    <font>
      <sz val="11"/>
      <name val="Arial Narrow"/>
      <family val="2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13"/>
        <bgColor indexed="24"/>
      </patternFill>
    </fill>
    <fill>
      <patternFill patternType="solid">
        <fgColor indexed="44"/>
        <bgColor indexed="2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8"/>
      </patternFill>
    </fill>
    <fill>
      <patternFill patternType="solid">
        <fgColor indexed="9"/>
        <bgColor indexed="9"/>
      </patternFill>
    </fill>
    <fill>
      <patternFill patternType="solid">
        <fgColor indexed="43"/>
        <bgColor indexed="8"/>
      </patternFill>
    </fill>
    <fill>
      <patternFill patternType="solid">
        <fgColor indexed="43"/>
        <bgColor indexed="2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8" tint="0.79998168889431442"/>
        <bgColor indexed="65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8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thin">
        <color indexed="8"/>
      </top>
      <bottom/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 style="double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/>
      <bottom style="double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64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/>
      <bottom style="double">
        <color indexed="8"/>
      </bottom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double">
        <color indexed="8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7">
    <xf numFmtId="0" fontId="0" fillId="0" borderId="0">
      <alignment vertical="top"/>
    </xf>
    <xf numFmtId="0" fontId="6" fillId="0" borderId="0">
      <alignment vertical="top"/>
    </xf>
    <xf numFmtId="0" fontId="24" fillId="11" borderId="0" applyNumberFormat="0" applyBorder="0" applyAlignment="0" applyProtection="0"/>
    <xf numFmtId="0" fontId="25" fillId="12" borderId="0" applyNumberFormat="0" applyBorder="0" applyAlignment="0" applyProtection="0"/>
    <xf numFmtId="0" fontId="26" fillId="13" borderId="0" applyNumberFormat="0" applyBorder="0" applyAlignment="0" applyProtection="0"/>
    <xf numFmtId="0" fontId="6" fillId="0" borderId="0"/>
    <xf numFmtId="0" fontId="27" fillId="0" borderId="0" applyNumberFormat="0" applyFill="0" applyBorder="0" applyAlignment="0" applyProtection="0"/>
    <xf numFmtId="0" fontId="28" fillId="0" borderId="146" applyNumberFormat="0" applyFill="0" applyAlignment="0" applyProtection="0"/>
    <xf numFmtId="0" fontId="29" fillId="0" borderId="147" applyNumberFormat="0" applyFill="0" applyAlignment="0" applyProtection="0"/>
    <xf numFmtId="0" fontId="30" fillId="0" borderId="148" applyNumberFormat="0" applyFill="0" applyAlignment="0" applyProtection="0"/>
    <xf numFmtId="0" fontId="30" fillId="0" borderId="0" applyNumberFormat="0" applyFill="0" applyBorder="0" applyAlignment="0" applyProtection="0"/>
    <xf numFmtId="0" fontId="31" fillId="15" borderId="149" applyNumberFormat="0" applyAlignment="0" applyProtection="0"/>
    <xf numFmtId="0" fontId="32" fillId="16" borderId="150" applyNumberFormat="0" applyAlignment="0" applyProtection="0"/>
    <xf numFmtId="0" fontId="33" fillId="16" borderId="149" applyNumberFormat="0" applyAlignment="0" applyProtection="0"/>
    <xf numFmtId="0" fontId="34" fillId="0" borderId="151" applyNumberFormat="0" applyFill="0" applyAlignment="0" applyProtection="0"/>
    <xf numFmtId="0" fontId="35" fillId="17" borderId="152" applyNumberFormat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154" applyNumberFormat="0" applyFill="0" applyAlignment="0" applyProtection="0"/>
    <xf numFmtId="0" fontId="39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39" fillId="22" borderId="0" applyNumberFormat="0" applyBorder="0" applyAlignment="0" applyProtection="0"/>
    <xf numFmtId="0" fontId="39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39" fillId="26" borderId="0" applyNumberFormat="0" applyBorder="0" applyAlignment="0" applyProtection="0"/>
    <xf numFmtId="0" fontId="39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39" fillId="30" borderId="0" applyNumberFormat="0" applyBorder="0" applyAlignment="0" applyProtection="0"/>
    <xf numFmtId="0" fontId="39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39" fillId="34" borderId="0" applyNumberFormat="0" applyBorder="0" applyAlignment="0" applyProtection="0"/>
    <xf numFmtId="0" fontId="39" fillId="35" borderId="0" applyNumberFormat="0" applyBorder="0" applyAlignment="0" applyProtection="0"/>
    <xf numFmtId="0" fontId="1" fillId="36" borderId="0" applyNumberFormat="0" applyBorder="0" applyAlignment="0" applyProtection="0"/>
    <xf numFmtId="0" fontId="39" fillId="37" borderId="0" applyNumberFormat="0" applyBorder="0" applyAlignment="0" applyProtection="0"/>
    <xf numFmtId="0" fontId="39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39" fillId="41" borderId="0" applyNumberFormat="0" applyBorder="0" applyAlignment="0" applyProtection="0"/>
    <xf numFmtId="0" fontId="1" fillId="0" borderId="0"/>
    <xf numFmtId="0" fontId="1" fillId="18" borderId="153" applyNumberFormat="0" applyFont="0" applyAlignment="0" applyProtection="0"/>
    <xf numFmtId="0" fontId="1" fillId="14" borderId="0" applyNumberFormat="0" applyBorder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</cellStyleXfs>
  <cellXfs count="907">
    <xf numFmtId="0" fontId="0" fillId="0" borderId="0" xfId="0" applyAlignment="1"/>
    <xf numFmtId="1" fontId="0" fillId="0" borderId="0" xfId="0" applyNumberFormat="1" applyAlignment="1"/>
    <xf numFmtId="0" fontId="0" fillId="0" borderId="1" xfId="0" applyBorder="1" applyAlignment="1"/>
    <xf numFmtId="0" fontId="2" fillId="0" borderId="0" xfId="0" applyFont="1" applyAlignment="1"/>
    <xf numFmtId="0" fontId="0" fillId="0" borderId="2" xfId="0" applyBorder="1" applyAlignment="1" applyProtection="1">
      <protection locked="0"/>
    </xf>
    <xf numFmtId="0" fontId="0" fillId="0" borderId="3" xfId="0" applyBorder="1" applyAlignment="1"/>
    <xf numFmtId="0" fontId="0" fillId="0" borderId="2" xfId="0" applyBorder="1" applyAlignment="1"/>
    <xf numFmtId="0" fontId="0" fillId="0" borderId="4" xfId="0" applyBorder="1" applyAlignment="1"/>
    <xf numFmtId="0" fontId="0" fillId="0" borderId="5" xfId="0" applyBorder="1" applyAlignment="1"/>
    <xf numFmtId="0" fontId="0" fillId="0" borderId="6" xfId="0" applyBorder="1" applyAlignment="1"/>
    <xf numFmtId="0" fontId="0" fillId="0" borderId="7" xfId="0" applyBorder="1" applyAlignment="1"/>
    <xf numFmtId="0" fontId="0" fillId="0" borderId="8" xfId="0" applyBorder="1" applyAlignment="1" applyProtection="1">
      <protection locked="0"/>
    </xf>
    <xf numFmtId="0" fontId="0" fillId="0" borderId="4" xfId="0" applyBorder="1" applyAlignment="1" applyProtection="1">
      <protection locked="0"/>
    </xf>
    <xf numFmtId="0" fontId="0" fillId="0" borderId="9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13" xfId="0" applyBorder="1" applyAlignment="1"/>
    <xf numFmtId="0" fontId="0" fillId="0" borderId="14" xfId="0" applyBorder="1" applyAlignment="1"/>
    <xf numFmtId="0" fontId="0" fillId="0" borderId="15" xfId="0" applyBorder="1" applyAlignment="1"/>
    <xf numFmtId="0" fontId="0" fillId="0" borderId="16" xfId="0" applyBorder="1" applyAlignment="1"/>
    <xf numFmtId="0" fontId="0" fillId="0" borderId="17" xfId="0" applyBorder="1" applyAlignment="1"/>
    <xf numFmtId="0" fontId="0" fillId="0" borderId="18" xfId="0" applyBorder="1" applyAlignment="1"/>
    <xf numFmtId="0" fontId="0" fillId="0" borderId="19" xfId="0" applyBorder="1" applyAlignment="1"/>
    <xf numFmtId="0" fontId="0" fillId="0" borderId="20" xfId="0" applyBorder="1" applyAlignment="1"/>
    <xf numFmtId="0" fontId="0" fillId="0" borderId="21" xfId="0" applyBorder="1" applyAlignment="1"/>
    <xf numFmtId="0" fontId="0" fillId="0" borderId="22" xfId="0" applyBorder="1" applyAlignment="1"/>
    <xf numFmtId="0" fontId="0" fillId="0" borderId="0" xfId="0" applyAlignment="1">
      <alignment horizontal="centerContinuous"/>
    </xf>
    <xf numFmtId="1" fontId="0" fillId="0" borderId="10" xfId="0" applyNumberFormat="1" applyBorder="1" applyAlignment="1"/>
    <xf numFmtId="1" fontId="0" fillId="0" borderId="12" xfId="0" applyNumberFormat="1" applyBorder="1" applyAlignment="1"/>
    <xf numFmtId="1" fontId="0" fillId="0" borderId="1" xfId="0" applyNumberFormat="1" applyBorder="1" applyAlignment="1"/>
    <xf numFmtId="1" fontId="0" fillId="0" borderId="15" xfId="0" applyNumberFormat="1" applyBorder="1" applyAlignment="1"/>
    <xf numFmtId="1" fontId="0" fillId="0" borderId="16" xfId="0" applyNumberFormat="1" applyBorder="1" applyAlignment="1"/>
    <xf numFmtId="0" fontId="0" fillId="0" borderId="23" xfId="0" applyBorder="1" applyAlignment="1"/>
    <xf numFmtId="0" fontId="0" fillId="0" borderId="0" xfId="0" applyBorder="1" applyAlignment="1"/>
    <xf numFmtId="0" fontId="0" fillId="0" borderId="24" xfId="0" applyBorder="1" applyAlignment="1"/>
    <xf numFmtId="0" fontId="0" fillId="0" borderId="25" xfId="0" applyBorder="1" applyAlignment="1"/>
    <xf numFmtId="0" fontId="0" fillId="0" borderId="26" xfId="0" applyBorder="1" applyAlignment="1"/>
    <xf numFmtId="1" fontId="0" fillId="0" borderId="24" xfId="0" applyNumberFormat="1" applyBorder="1" applyAlignment="1"/>
    <xf numFmtId="1" fontId="0" fillId="0" borderId="0" xfId="0" applyNumberFormat="1" applyBorder="1" applyAlignment="1"/>
    <xf numFmtId="0" fontId="0" fillId="0" borderId="27" xfId="0" applyBorder="1" applyAlignment="1"/>
    <xf numFmtId="0" fontId="0" fillId="0" borderId="28" xfId="0" applyBorder="1" applyAlignment="1"/>
    <xf numFmtId="1" fontId="0" fillId="0" borderId="13" xfId="0" applyNumberFormat="1" applyBorder="1" applyAlignment="1"/>
    <xf numFmtId="1" fontId="0" fillId="0" borderId="27" xfId="0" applyNumberFormat="1" applyBorder="1" applyAlignment="1"/>
    <xf numFmtId="0" fontId="0" fillId="0" borderId="29" xfId="0" applyBorder="1" applyAlignment="1"/>
    <xf numFmtId="0" fontId="0" fillId="0" borderId="30" xfId="0" applyBorder="1" applyAlignment="1"/>
    <xf numFmtId="0" fontId="0" fillId="0" borderId="31" xfId="0" applyBorder="1" applyAlignment="1"/>
    <xf numFmtId="0" fontId="0" fillId="0" borderId="32" xfId="0" applyBorder="1" applyAlignment="1"/>
    <xf numFmtId="1" fontId="0" fillId="0" borderId="23" xfId="0" applyNumberFormat="1" applyBorder="1" applyAlignment="1"/>
    <xf numFmtId="1" fontId="0" fillId="0" borderId="31" xfId="0" applyNumberFormat="1" applyBorder="1" applyAlignment="1"/>
    <xf numFmtId="0" fontId="0" fillId="0" borderId="33" xfId="0" applyBorder="1" applyAlignment="1"/>
    <xf numFmtId="0" fontId="0" fillId="0" borderId="34" xfId="0" applyBorder="1" applyAlignment="1"/>
    <xf numFmtId="0" fontId="0" fillId="0" borderId="35" xfId="0" applyBorder="1" applyAlignment="1"/>
    <xf numFmtId="165" fontId="0" fillId="0" borderId="0" xfId="0" applyNumberFormat="1" applyAlignment="1"/>
    <xf numFmtId="0" fontId="4" fillId="0" borderId="0" xfId="0" applyFont="1" applyAlignment="1"/>
    <xf numFmtId="0" fontId="5" fillId="0" borderId="0" xfId="0" applyFont="1" applyAlignment="1"/>
    <xf numFmtId="165" fontId="0" fillId="0" borderId="36" xfId="0" applyNumberFormat="1" applyBorder="1" applyAlignment="1"/>
    <xf numFmtId="0" fontId="3" fillId="0" borderId="0" xfId="0" applyFont="1" applyAlignment="1"/>
    <xf numFmtId="165" fontId="3" fillId="0" borderId="0" xfId="0" applyNumberFormat="1" applyFont="1" applyAlignment="1"/>
    <xf numFmtId="0" fontId="7" fillId="0" borderId="0" xfId="0" applyFont="1" applyAlignment="1"/>
    <xf numFmtId="0" fontId="0" fillId="0" borderId="37" xfId="0" applyBorder="1" applyAlignment="1"/>
    <xf numFmtId="0" fontId="0" fillId="0" borderId="38" xfId="0" applyBorder="1" applyAlignment="1"/>
    <xf numFmtId="0" fontId="0" fillId="0" borderId="39" xfId="0" applyBorder="1" applyAlignment="1"/>
    <xf numFmtId="0" fontId="0" fillId="0" borderId="40" xfId="0" applyBorder="1" applyAlignment="1"/>
    <xf numFmtId="0" fontId="0" fillId="0" borderId="41" xfId="0" applyBorder="1" applyAlignment="1"/>
    <xf numFmtId="0" fontId="0" fillId="0" borderId="42" xfId="0" applyBorder="1" applyAlignment="1"/>
    <xf numFmtId="1" fontId="0" fillId="0" borderId="43" xfId="0" applyNumberFormat="1" applyBorder="1" applyAlignment="1"/>
    <xf numFmtId="1" fontId="0" fillId="0" borderId="44" xfId="0" applyNumberFormat="1" applyBorder="1" applyAlignment="1"/>
    <xf numFmtId="3" fontId="8" fillId="0" borderId="8" xfId="1" applyNumberFormat="1" applyFont="1" applyBorder="1" applyAlignment="1" applyProtection="1">
      <alignment horizontal="centerContinuous"/>
      <protection locked="0"/>
    </xf>
    <xf numFmtId="3" fontId="8" fillId="0" borderId="45" xfId="1" applyNumberFormat="1" applyFont="1" applyBorder="1" applyAlignment="1" applyProtection="1">
      <alignment horizontal="centerContinuous"/>
      <protection locked="0"/>
    </xf>
    <xf numFmtId="3" fontId="8" fillId="0" borderId="46" xfId="1" applyNumberFormat="1" applyFont="1" applyBorder="1" applyAlignment="1" applyProtection="1">
      <alignment horizontal="centerContinuous"/>
      <protection locked="0"/>
    </xf>
    <xf numFmtId="3" fontId="8" fillId="0" borderId="28" xfId="1" applyNumberFormat="1" applyFont="1" applyBorder="1" applyAlignment="1" applyProtection="1">
      <alignment horizontal="centerContinuous"/>
      <protection locked="0"/>
    </xf>
    <xf numFmtId="3" fontId="8" fillId="0" borderId="13" xfId="1" applyNumberFormat="1" applyFont="1" applyBorder="1" applyAlignment="1" applyProtection="1">
      <alignment horizontal="centerContinuous"/>
      <protection locked="0"/>
    </xf>
    <xf numFmtId="3" fontId="8" fillId="0" borderId="27" xfId="1" applyNumberFormat="1" applyFont="1" applyBorder="1" applyAlignment="1" applyProtection="1">
      <alignment horizontal="centerContinuous"/>
      <protection locked="0"/>
    </xf>
    <xf numFmtId="3" fontId="8" fillId="0" borderId="2" xfId="1" applyNumberFormat="1" applyFont="1" applyBorder="1" applyProtection="1">
      <alignment vertical="top"/>
      <protection locked="0"/>
    </xf>
    <xf numFmtId="3" fontId="8" fillId="0" borderId="13" xfId="1" applyNumberFormat="1" applyFont="1" applyBorder="1" applyProtection="1">
      <alignment vertical="top"/>
      <protection locked="0"/>
    </xf>
    <xf numFmtId="3" fontId="8" fillId="0" borderId="29" xfId="1" applyNumberFormat="1" applyFont="1" applyBorder="1" applyAlignment="1" applyProtection="1">
      <alignment horizontal="centerContinuous"/>
      <protection locked="0"/>
    </xf>
    <xf numFmtId="3" fontId="8" fillId="0" borderId="28" xfId="1" applyNumberFormat="1" applyFont="1" applyBorder="1" applyAlignment="1" applyProtection="1">
      <alignment horizontal="center"/>
      <protection locked="0"/>
    </xf>
    <xf numFmtId="3" fontId="8" fillId="0" borderId="13" xfId="1" applyNumberFormat="1" applyFont="1" applyBorder="1" applyAlignment="1" applyProtection="1">
      <alignment horizontal="center"/>
      <protection locked="0"/>
    </xf>
    <xf numFmtId="3" fontId="8" fillId="0" borderId="28" xfId="1" applyNumberFormat="1" applyFont="1" applyBorder="1" applyProtection="1">
      <alignment vertical="top"/>
      <protection locked="0"/>
    </xf>
    <xf numFmtId="3" fontId="8" fillId="0" borderId="27" xfId="1" applyNumberFormat="1" applyFont="1" applyBorder="1" applyProtection="1">
      <alignment vertical="top"/>
      <protection locked="0"/>
    </xf>
    <xf numFmtId="3" fontId="8" fillId="0" borderId="27" xfId="1" applyNumberFormat="1" applyFont="1" applyBorder="1" applyAlignment="1" applyProtection="1">
      <alignment horizontal="center"/>
      <protection locked="0"/>
    </xf>
    <xf numFmtId="3" fontId="8" fillId="0" borderId="13" xfId="1" applyNumberFormat="1" applyFont="1" applyBorder="1" applyAlignment="1" applyProtection="1">
      <alignment horizontal="left"/>
      <protection locked="0"/>
    </xf>
    <xf numFmtId="3" fontId="8" fillId="0" borderId="47" xfId="1" applyNumberFormat="1" applyFont="1" applyBorder="1" applyProtection="1">
      <alignment vertical="top"/>
      <protection locked="0"/>
    </xf>
    <xf numFmtId="3" fontId="8" fillId="0" borderId="29" xfId="1" applyNumberFormat="1" applyFont="1" applyBorder="1" applyAlignment="1" applyProtection="1">
      <alignment horizontal="center"/>
      <protection locked="0"/>
    </xf>
    <xf numFmtId="3" fontId="8" fillId="0" borderId="20" xfId="1" applyNumberFormat="1" applyFont="1" applyBorder="1" applyAlignment="1" applyProtection="1">
      <alignment horizontal="center"/>
      <protection locked="0"/>
    </xf>
    <xf numFmtId="3" fontId="8" fillId="0" borderId="0" xfId="1" applyNumberFormat="1" applyFont="1" applyAlignment="1" applyProtection="1">
      <alignment horizontal="center"/>
      <protection locked="0"/>
    </xf>
    <xf numFmtId="3" fontId="8" fillId="0" borderId="20" xfId="1" applyNumberFormat="1" applyFont="1" applyBorder="1" applyProtection="1">
      <alignment vertical="top"/>
      <protection locked="0"/>
    </xf>
    <xf numFmtId="3" fontId="8" fillId="0" borderId="0" xfId="1" applyNumberFormat="1" applyFont="1" applyBorder="1" applyProtection="1">
      <alignment vertical="top"/>
      <protection locked="0"/>
    </xf>
    <xf numFmtId="3" fontId="8" fillId="0" borderId="0" xfId="1" applyNumberFormat="1" applyFont="1" applyProtection="1">
      <alignment vertical="top"/>
      <protection locked="0"/>
    </xf>
    <xf numFmtId="3" fontId="8" fillId="0" borderId="16" xfId="1" applyNumberFormat="1" applyFont="1" applyBorder="1" applyProtection="1">
      <alignment vertical="top"/>
      <protection locked="0"/>
    </xf>
    <xf numFmtId="3" fontId="8" fillId="0" borderId="16" xfId="1" applyNumberFormat="1" applyFont="1" applyBorder="1" applyAlignment="1" applyProtection="1">
      <alignment horizontal="center"/>
      <protection locked="0"/>
    </xf>
    <xf numFmtId="3" fontId="8" fillId="0" borderId="48" xfId="1" applyNumberFormat="1" applyFont="1" applyBorder="1" applyProtection="1">
      <alignment vertical="top"/>
      <protection locked="0"/>
    </xf>
    <xf numFmtId="3" fontId="8" fillId="0" borderId="9" xfId="1" applyNumberFormat="1" applyFont="1" applyBorder="1" applyAlignment="1" applyProtection="1">
      <alignment horizontal="center"/>
      <protection locked="0"/>
    </xf>
    <xf numFmtId="3" fontId="8" fillId="0" borderId="23" xfId="1" applyNumberFormat="1" applyFont="1" applyBorder="1" applyAlignment="1" applyProtection="1">
      <alignment horizontal="center"/>
      <protection locked="0"/>
    </xf>
    <xf numFmtId="3" fontId="8" fillId="0" borderId="31" xfId="1" applyNumberFormat="1" applyFont="1" applyBorder="1" applyAlignment="1" applyProtection="1">
      <alignment horizontal="center"/>
      <protection locked="0"/>
    </xf>
    <xf numFmtId="3" fontId="8" fillId="0" borderId="4" xfId="1" applyNumberFormat="1" applyFont="1" applyFill="1" applyBorder="1" applyAlignment="1" applyProtection="1">
      <alignment horizontal="center" vertical="center"/>
      <protection locked="0"/>
    </xf>
    <xf numFmtId="3" fontId="8" fillId="0" borderId="0" xfId="1" applyNumberFormat="1" applyFont="1" applyFill="1" applyBorder="1" applyAlignment="1" applyProtection="1">
      <alignment horizontal="center" vertical="center"/>
      <protection locked="0"/>
    </xf>
    <xf numFmtId="3" fontId="8" fillId="0" borderId="0" xfId="1" applyNumberFormat="1" applyFont="1" applyFill="1" applyBorder="1" applyAlignment="1">
      <alignment horizontal="center" vertical="center"/>
    </xf>
    <xf numFmtId="3" fontId="8" fillId="0" borderId="49" xfId="1" applyNumberFormat="1" applyFont="1" applyBorder="1" applyAlignment="1" applyProtection="1">
      <alignment horizontal="center"/>
      <protection locked="0"/>
    </xf>
    <xf numFmtId="3" fontId="8" fillId="0" borderId="47" xfId="1" applyNumberFormat="1" applyFont="1" applyBorder="1" applyAlignment="1" applyProtection="1">
      <alignment horizontal="center"/>
      <protection locked="0"/>
    </xf>
    <xf numFmtId="3" fontId="6" fillId="0" borderId="15" xfId="1" applyNumberFormat="1" applyBorder="1">
      <alignment vertical="top"/>
    </xf>
    <xf numFmtId="165" fontId="0" fillId="0" borderId="15" xfId="0" applyNumberFormat="1" applyBorder="1" applyAlignment="1"/>
    <xf numFmtId="165" fontId="0" fillId="0" borderId="16" xfId="0" applyNumberFormat="1" applyBorder="1" applyAlignment="1"/>
    <xf numFmtId="165" fontId="0" fillId="0" borderId="31" xfId="0" applyNumberFormat="1" applyBorder="1" applyAlignment="1"/>
    <xf numFmtId="165" fontId="0" fillId="0" borderId="43" xfId="0" applyNumberFormat="1" applyBorder="1" applyAlignment="1"/>
    <xf numFmtId="165" fontId="0" fillId="0" borderId="44" xfId="0" applyNumberFormat="1" applyBorder="1" applyAlignment="1"/>
    <xf numFmtId="0" fontId="0" fillId="0" borderId="53" xfId="0" applyBorder="1" applyAlignment="1"/>
    <xf numFmtId="0" fontId="0" fillId="0" borderId="54" xfId="0" applyBorder="1" applyAlignment="1"/>
    <xf numFmtId="1" fontId="0" fillId="0" borderId="52" xfId="0" applyNumberFormat="1" applyBorder="1" applyAlignment="1"/>
    <xf numFmtId="1" fontId="0" fillId="0" borderId="53" xfId="0" applyNumberFormat="1" applyBorder="1" applyAlignment="1"/>
    <xf numFmtId="165" fontId="0" fillId="0" borderId="10" xfId="0" applyNumberFormat="1" applyBorder="1" applyAlignment="1"/>
    <xf numFmtId="165" fontId="0" fillId="0" borderId="0" xfId="0" applyNumberFormat="1" applyBorder="1" applyAlignment="1"/>
    <xf numFmtId="1" fontId="0" fillId="0" borderId="37" xfId="0" applyNumberFormat="1" applyBorder="1" applyAlignment="1"/>
    <xf numFmtId="1" fontId="0" fillId="0" borderId="38" xfId="0" applyNumberFormat="1" applyBorder="1" applyAlignment="1"/>
    <xf numFmtId="1" fontId="0" fillId="0" borderId="39" xfId="0" applyNumberFormat="1" applyBorder="1" applyAlignment="1"/>
    <xf numFmtId="1" fontId="0" fillId="0" borderId="40" xfId="0" applyNumberFormat="1" applyBorder="1" applyAlignment="1"/>
    <xf numFmtId="0" fontId="0" fillId="0" borderId="55" xfId="0" applyBorder="1" applyAlignment="1"/>
    <xf numFmtId="0" fontId="0" fillId="0" borderId="56" xfId="0" applyBorder="1" applyAlignment="1"/>
    <xf numFmtId="0" fontId="0" fillId="0" borderId="57" xfId="0" applyBorder="1" applyAlignment="1"/>
    <xf numFmtId="0" fontId="0" fillId="0" borderId="58" xfId="0" applyBorder="1" applyAlignment="1"/>
    <xf numFmtId="0" fontId="0" fillId="0" borderId="59" xfId="0" applyBorder="1" applyAlignment="1"/>
    <xf numFmtId="0" fontId="0" fillId="0" borderId="60" xfId="0" applyBorder="1" applyAlignment="1"/>
    <xf numFmtId="0" fontId="0" fillId="0" borderId="61" xfId="0" applyBorder="1" applyAlignment="1"/>
    <xf numFmtId="0" fontId="0" fillId="0" borderId="62" xfId="0" applyBorder="1" applyAlignment="1"/>
    <xf numFmtId="164" fontId="0" fillId="0" borderId="0" xfId="0" applyNumberFormat="1" applyAlignment="1"/>
    <xf numFmtId="2" fontId="0" fillId="0" borderId="0" xfId="0" applyNumberFormat="1" applyAlignment="1"/>
    <xf numFmtId="165" fontId="0" fillId="0" borderId="27" xfId="0" applyNumberFormat="1" applyBorder="1" applyAlignment="1"/>
    <xf numFmtId="165" fontId="0" fillId="0" borderId="17" xfId="0" applyNumberFormat="1" applyBorder="1" applyAlignment="1"/>
    <xf numFmtId="165" fontId="0" fillId="0" borderId="25" xfId="0" applyNumberFormat="1" applyBorder="1" applyAlignment="1"/>
    <xf numFmtId="1" fontId="0" fillId="0" borderId="63" xfId="0" applyNumberFormat="1" applyBorder="1" applyAlignment="1"/>
    <xf numFmtId="1" fontId="0" fillId="0" borderId="64" xfId="0" applyNumberFormat="1" applyBorder="1" applyAlignment="1"/>
    <xf numFmtId="165" fontId="0" fillId="0" borderId="13" xfId="0" applyNumberFormat="1" applyBorder="1" applyAlignment="1"/>
    <xf numFmtId="165" fontId="0" fillId="0" borderId="23" xfId="0" applyNumberFormat="1" applyBorder="1" applyAlignment="1"/>
    <xf numFmtId="165" fontId="0" fillId="0" borderId="65" xfId="0" applyNumberFormat="1" applyBorder="1" applyAlignment="1"/>
    <xf numFmtId="165" fontId="0" fillId="0" borderId="66" xfId="0" applyNumberFormat="1" applyBorder="1" applyAlignment="1"/>
    <xf numFmtId="1" fontId="0" fillId="0" borderId="41" xfId="0" applyNumberFormat="1" applyBorder="1" applyAlignment="1"/>
    <xf numFmtId="1" fontId="0" fillId="0" borderId="42" xfId="0" applyNumberFormat="1" applyBorder="1" applyAlignment="1"/>
    <xf numFmtId="1" fontId="0" fillId="0" borderId="65" xfId="0" applyNumberFormat="1" applyBorder="1" applyAlignment="1"/>
    <xf numFmtId="1" fontId="0" fillId="0" borderId="66" xfId="0" applyNumberFormat="1" applyBorder="1" applyAlignment="1"/>
    <xf numFmtId="0" fontId="0" fillId="0" borderId="67" xfId="0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0" fontId="0" fillId="0" borderId="72" xfId="0" applyBorder="1" applyAlignment="1"/>
    <xf numFmtId="0" fontId="0" fillId="0" borderId="73" xfId="0" applyBorder="1" applyAlignment="1"/>
    <xf numFmtId="0" fontId="0" fillId="0" borderId="74" xfId="0" applyBorder="1" applyAlignment="1"/>
    <xf numFmtId="0" fontId="0" fillId="0" borderId="75" xfId="0" applyBorder="1" applyAlignment="1"/>
    <xf numFmtId="0" fontId="0" fillId="0" borderId="76" xfId="0" applyBorder="1" applyAlignment="1"/>
    <xf numFmtId="0" fontId="0" fillId="0" borderId="77" xfId="0" applyBorder="1" applyAlignment="1"/>
    <xf numFmtId="165" fontId="0" fillId="0" borderId="50" xfId="0" applyNumberFormat="1" applyBorder="1" applyAlignment="1"/>
    <xf numFmtId="165" fontId="0" fillId="0" borderId="48" xfId="0" applyNumberFormat="1" applyBorder="1" applyAlignment="1"/>
    <xf numFmtId="165" fontId="0" fillId="0" borderId="78" xfId="0" applyNumberFormat="1" applyBorder="1" applyAlignment="1"/>
    <xf numFmtId="3" fontId="6" fillId="0" borderId="37" xfId="1" applyNumberFormat="1" applyBorder="1">
      <alignment vertical="top"/>
    </xf>
    <xf numFmtId="3" fontId="6" fillId="0" borderId="79" xfId="1" applyNumberFormat="1" applyBorder="1">
      <alignment vertical="top"/>
    </xf>
    <xf numFmtId="3" fontId="6" fillId="0" borderId="43" xfId="1" applyNumberFormat="1" applyBorder="1">
      <alignment vertical="top"/>
    </xf>
    <xf numFmtId="3" fontId="6" fillId="0" borderId="44" xfId="1" applyNumberFormat="1" applyBorder="1">
      <alignment vertical="top"/>
    </xf>
    <xf numFmtId="3" fontId="6" fillId="0" borderId="80" xfId="1" applyNumberFormat="1" applyBorder="1">
      <alignment vertical="top"/>
    </xf>
    <xf numFmtId="1" fontId="0" fillId="0" borderId="81" xfId="0" applyNumberFormat="1" applyBorder="1" applyAlignment="1"/>
    <xf numFmtId="1" fontId="0" fillId="0" borderId="82" xfId="0" applyNumberFormat="1" applyBorder="1" applyAlignment="1"/>
    <xf numFmtId="165" fontId="0" fillId="0" borderId="37" xfId="0" applyNumberFormat="1" applyBorder="1" applyAlignment="1"/>
    <xf numFmtId="165" fontId="0" fillId="0" borderId="38" xfId="0" applyNumberFormat="1" applyBorder="1" applyAlignment="1"/>
    <xf numFmtId="165" fontId="0" fillId="0" borderId="52" xfId="0" applyNumberFormat="1" applyBorder="1" applyAlignment="1"/>
    <xf numFmtId="165" fontId="0" fillId="0" borderId="53" xfId="0" applyNumberFormat="1" applyBorder="1" applyAlignment="1"/>
    <xf numFmtId="165" fontId="0" fillId="0" borderId="63" xfId="0" applyNumberFormat="1" applyBorder="1" applyAlignment="1"/>
    <xf numFmtId="165" fontId="0" fillId="0" borderId="64" xfId="0" applyNumberFormat="1" applyBorder="1" applyAlignment="1"/>
    <xf numFmtId="165" fontId="0" fillId="0" borderId="41" xfId="0" applyNumberFormat="1" applyBorder="1" applyAlignment="1"/>
    <xf numFmtId="165" fontId="0" fillId="0" borderId="42" xfId="0" applyNumberFormat="1" applyBorder="1" applyAlignment="1"/>
    <xf numFmtId="165" fontId="0" fillId="0" borderId="83" xfId="0" applyNumberFormat="1" applyBorder="1" applyAlignment="1"/>
    <xf numFmtId="165" fontId="0" fillId="0" borderId="84" xfId="0" applyNumberFormat="1" applyBorder="1" applyAlignment="1"/>
    <xf numFmtId="3" fontId="8" fillId="0" borderId="28" xfId="1" applyNumberFormat="1" applyFont="1" applyBorder="1" applyAlignment="1" applyProtection="1">
      <alignment horizontal="center" vertical="top"/>
      <protection locked="0"/>
    </xf>
    <xf numFmtId="3" fontId="8" fillId="0" borderId="13" xfId="1" applyNumberFormat="1" applyFont="1" applyBorder="1" applyAlignment="1" applyProtection="1">
      <alignment horizontal="center" vertical="top"/>
      <protection locked="0"/>
    </xf>
    <xf numFmtId="3" fontId="8" fillId="0" borderId="20" xfId="1" applyNumberFormat="1" applyFont="1" applyBorder="1" applyAlignment="1" applyProtection="1">
      <alignment horizontal="center" vertical="top"/>
      <protection locked="0"/>
    </xf>
    <xf numFmtId="3" fontId="8" fillId="0" borderId="0" xfId="1" applyNumberFormat="1" applyFont="1" applyAlignment="1" applyProtection="1">
      <alignment horizontal="center" vertical="top"/>
      <protection locked="0"/>
    </xf>
    <xf numFmtId="3" fontId="8" fillId="0" borderId="16" xfId="1" applyNumberFormat="1" applyFont="1" applyBorder="1" applyAlignment="1" applyProtection="1">
      <alignment horizontal="center" vertical="top"/>
      <protection locked="0"/>
    </xf>
    <xf numFmtId="1" fontId="0" fillId="0" borderId="83" xfId="0" applyNumberFormat="1" applyBorder="1" applyAlignment="1"/>
    <xf numFmtId="1" fontId="0" fillId="0" borderId="84" xfId="0" applyNumberFormat="1" applyBorder="1" applyAlignment="1"/>
    <xf numFmtId="3" fontId="6" fillId="0" borderId="85" xfId="1" applyNumberFormat="1" applyBorder="1">
      <alignment vertical="top"/>
    </xf>
    <xf numFmtId="165" fontId="0" fillId="0" borderId="81" xfId="0" applyNumberFormat="1" applyBorder="1" applyAlignment="1"/>
    <xf numFmtId="165" fontId="0" fillId="0" borderId="86" xfId="0" applyNumberFormat="1" applyBorder="1" applyAlignment="1"/>
    <xf numFmtId="0" fontId="7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35" xfId="0" applyFont="1" applyBorder="1" applyAlignment="1">
      <alignment horizontal="center"/>
    </xf>
    <xf numFmtId="165" fontId="0" fillId="0" borderId="35" xfId="0" applyNumberFormat="1" applyBorder="1" applyAlignment="1"/>
    <xf numFmtId="165" fontId="0" fillId="0" borderId="56" xfId="0" applyNumberFormat="1" applyBorder="1" applyAlignment="1"/>
    <xf numFmtId="0" fontId="0" fillId="0" borderId="87" xfId="0" applyBorder="1" applyAlignment="1"/>
    <xf numFmtId="0" fontId="7" fillId="0" borderId="88" xfId="0" applyFont="1" applyBorder="1" applyAlignment="1">
      <alignment horizontal="center"/>
    </xf>
    <xf numFmtId="0" fontId="0" fillId="0" borderId="89" xfId="0" applyBorder="1" applyAlignment="1"/>
    <xf numFmtId="0" fontId="0" fillId="0" borderId="90" xfId="0" applyBorder="1" applyAlignment="1"/>
    <xf numFmtId="0" fontId="0" fillId="0" borderId="88" xfId="0" applyBorder="1" applyAlignment="1"/>
    <xf numFmtId="0" fontId="0" fillId="0" borderId="91" xfId="0" applyBorder="1" applyAlignment="1"/>
    <xf numFmtId="0" fontId="0" fillId="0" borderId="92" xfId="0" applyBorder="1" applyAlignment="1"/>
    <xf numFmtId="0" fontId="0" fillId="0" borderId="93" xfId="0" applyBorder="1" applyAlignment="1"/>
    <xf numFmtId="0" fontId="0" fillId="0" borderId="1" xfId="0" applyBorder="1" applyAlignment="1">
      <alignment horizontal="center"/>
    </xf>
    <xf numFmtId="3" fontId="8" fillId="2" borderId="28" xfId="1" applyNumberFormat="1" applyFont="1" applyFill="1" applyBorder="1" applyAlignment="1" applyProtection="1">
      <alignment horizontal="center" vertical="top"/>
      <protection locked="0"/>
    </xf>
    <xf numFmtId="3" fontId="8" fillId="2" borderId="13" xfId="1" applyNumberFormat="1" applyFont="1" applyFill="1" applyBorder="1" applyAlignment="1" applyProtection="1">
      <alignment horizontal="center" vertical="top"/>
      <protection locked="0"/>
    </xf>
    <xf numFmtId="3" fontId="8" fillId="2" borderId="20" xfId="1" applyNumberFormat="1" applyFont="1" applyFill="1" applyBorder="1" applyAlignment="1" applyProtection="1">
      <alignment horizontal="center" vertical="top"/>
      <protection locked="0"/>
    </xf>
    <xf numFmtId="3" fontId="8" fillId="2" borderId="0" xfId="1" applyNumberFormat="1" applyFont="1" applyFill="1" applyBorder="1" applyAlignment="1" applyProtection="1">
      <alignment horizontal="center" vertical="top"/>
      <protection locked="0"/>
    </xf>
    <xf numFmtId="3" fontId="8" fillId="2" borderId="0" xfId="1" applyNumberFormat="1" applyFont="1" applyFill="1" applyAlignment="1" applyProtection="1">
      <alignment horizontal="center" vertical="top"/>
      <protection locked="0"/>
    </xf>
    <xf numFmtId="3" fontId="8" fillId="3" borderId="13" xfId="1" applyNumberFormat="1" applyFont="1" applyFill="1" applyBorder="1" applyAlignment="1" applyProtection="1">
      <alignment horizontal="center" vertical="top"/>
      <protection locked="0"/>
    </xf>
    <xf numFmtId="3" fontId="8" fillId="4" borderId="13" xfId="1" applyNumberFormat="1" applyFont="1" applyFill="1" applyBorder="1" applyAlignment="1" applyProtection="1">
      <alignment horizontal="center" vertical="top"/>
      <protection locked="0"/>
    </xf>
    <xf numFmtId="3" fontId="8" fillId="3" borderId="0" xfId="1" applyNumberFormat="1" applyFont="1" applyFill="1" applyAlignment="1" applyProtection="1">
      <alignment horizontal="center" vertical="top"/>
      <protection locked="0"/>
    </xf>
    <xf numFmtId="3" fontId="8" fillId="4" borderId="0" xfId="1" applyNumberFormat="1" applyFont="1" applyFill="1" applyAlignment="1" applyProtection="1">
      <alignment horizontal="center" vertical="top"/>
      <protection locked="0"/>
    </xf>
    <xf numFmtId="3" fontId="8" fillId="4" borderId="27" xfId="1" applyNumberFormat="1" applyFont="1" applyFill="1" applyBorder="1" applyAlignment="1" applyProtection="1">
      <alignment horizontal="center" vertical="top"/>
      <protection locked="0"/>
    </xf>
    <xf numFmtId="3" fontId="8" fillId="4" borderId="16" xfId="1" applyNumberFormat="1" applyFont="1" applyFill="1" applyBorder="1" applyAlignment="1" applyProtection="1">
      <alignment horizontal="center" vertical="top"/>
      <protection locked="0"/>
    </xf>
    <xf numFmtId="0" fontId="6" fillId="0" borderId="0" xfId="1" applyAlignment="1"/>
    <xf numFmtId="1" fontId="6" fillId="0" borderId="0" xfId="1" applyNumberFormat="1" applyAlignment="1"/>
    <xf numFmtId="0" fontId="2" fillId="0" borderId="0" xfId="1" applyFont="1" applyAlignment="1"/>
    <xf numFmtId="0" fontId="6" fillId="0" borderId="8" xfId="1" applyBorder="1" applyAlignment="1" applyProtection="1">
      <protection locked="0"/>
    </xf>
    <xf numFmtId="0" fontId="6" fillId="0" borderId="8" xfId="1" applyBorder="1" applyAlignment="1" applyProtection="1">
      <alignment horizontal="centerContinuous"/>
      <protection locked="0"/>
    </xf>
    <xf numFmtId="0" fontId="6" fillId="0" borderId="45" xfId="1" applyBorder="1" applyAlignment="1" applyProtection="1">
      <alignment horizontal="centerContinuous"/>
      <protection locked="0"/>
    </xf>
    <xf numFmtId="1" fontId="6" fillId="0" borderId="46" xfId="1" applyNumberFormat="1" applyBorder="1" applyAlignment="1" applyProtection="1">
      <alignment horizontal="centerContinuous"/>
      <protection locked="0"/>
    </xf>
    <xf numFmtId="1" fontId="6" fillId="0" borderId="45" xfId="1" applyNumberFormat="1" applyBorder="1" applyAlignment="1" applyProtection="1">
      <alignment horizontal="centerContinuous"/>
      <protection locked="0"/>
    </xf>
    <xf numFmtId="0" fontId="6" fillId="0" borderId="4" xfId="1" applyBorder="1" applyAlignment="1" applyProtection="1">
      <protection locked="0"/>
    </xf>
    <xf numFmtId="0" fontId="6" fillId="0" borderId="28" xfId="1" applyBorder="1" applyAlignment="1" applyProtection="1">
      <alignment horizontal="centerContinuous"/>
      <protection locked="0"/>
    </xf>
    <xf numFmtId="0" fontId="6" fillId="0" borderId="13" xfId="1" applyBorder="1" applyAlignment="1" applyProtection="1">
      <alignment horizontal="centerContinuous"/>
      <protection locked="0"/>
    </xf>
    <xf numFmtId="0" fontId="6" fillId="0" borderId="27" xfId="1" applyBorder="1" applyAlignment="1" applyProtection="1">
      <alignment horizontal="centerContinuous"/>
      <protection locked="0"/>
    </xf>
    <xf numFmtId="1" fontId="6" fillId="0" borderId="29" xfId="1" applyNumberFormat="1" applyBorder="1" applyAlignment="1" applyProtection="1">
      <alignment horizontal="centerContinuous"/>
      <protection locked="0"/>
    </xf>
    <xf numFmtId="1" fontId="6" fillId="0" borderId="13" xfId="1" applyNumberFormat="1" applyBorder="1" applyAlignment="1" applyProtection="1">
      <alignment horizontal="centerContinuous"/>
      <protection locked="0"/>
    </xf>
    <xf numFmtId="0" fontId="12" fillId="0" borderId="28" xfId="1" applyFont="1" applyBorder="1" applyAlignment="1" applyProtection="1">
      <alignment horizontal="center"/>
      <protection locked="0"/>
    </xf>
    <xf numFmtId="0" fontId="12" fillId="0" borderId="13" xfId="1" applyFont="1" applyBorder="1" applyAlignment="1" applyProtection="1">
      <alignment horizontal="center"/>
      <protection locked="0"/>
    </xf>
    <xf numFmtId="0" fontId="13" fillId="0" borderId="28" xfId="1" applyFont="1" applyBorder="1" applyAlignment="1" applyProtection="1">
      <protection locked="0"/>
    </xf>
    <xf numFmtId="0" fontId="13" fillId="0" borderId="13" xfId="1" applyFont="1" applyBorder="1" applyAlignment="1" applyProtection="1">
      <protection locked="0"/>
    </xf>
    <xf numFmtId="0" fontId="13" fillId="0" borderId="27" xfId="1" applyFont="1" applyBorder="1" applyAlignment="1" applyProtection="1">
      <protection locked="0"/>
    </xf>
    <xf numFmtId="0" fontId="6" fillId="0" borderId="28" xfId="1" applyBorder="1" applyAlignment="1" applyProtection="1">
      <protection locked="0"/>
    </xf>
    <xf numFmtId="0" fontId="6" fillId="0" borderId="13" xfId="1" applyBorder="1" applyAlignment="1" applyProtection="1">
      <protection locked="0"/>
    </xf>
    <xf numFmtId="0" fontId="6" fillId="0" borderId="27" xfId="1" applyBorder="1" applyAlignment="1" applyProtection="1">
      <protection locked="0"/>
    </xf>
    <xf numFmtId="0" fontId="6" fillId="0" borderId="13" xfId="1" applyBorder="1" applyAlignment="1" applyProtection="1">
      <alignment horizontal="center"/>
      <protection locked="0"/>
    </xf>
    <xf numFmtId="0" fontId="6" fillId="0" borderId="28" xfId="1" applyBorder="1" applyAlignment="1" applyProtection="1">
      <alignment horizontal="center"/>
      <protection locked="0"/>
    </xf>
    <xf numFmtId="0" fontId="6" fillId="0" borderId="27" xfId="1" applyBorder="1" applyAlignment="1" applyProtection="1">
      <alignment horizontal="center"/>
      <protection locked="0"/>
    </xf>
    <xf numFmtId="0" fontId="6" fillId="0" borderId="13" xfId="1" applyFont="1" applyBorder="1" applyAlignment="1" applyProtection="1">
      <protection locked="0"/>
    </xf>
    <xf numFmtId="0" fontId="6" fillId="0" borderId="13" xfId="1" applyBorder="1" applyAlignment="1" applyProtection="1">
      <alignment horizontal="left"/>
      <protection locked="0"/>
    </xf>
    <xf numFmtId="0" fontId="6" fillId="0" borderId="47" xfId="1" applyBorder="1" applyAlignment="1" applyProtection="1">
      <protection locked="0"/>
    </xf>
    <xf numFmtId="1" fontId="6" fillId="0" borderId="47" xfId="1" applyNumberFormat="1" applyBorder="1" applyAlignment="1" applyProtection="1">
      <protection locked="0"/>
    </xf>
    <xf numFmtId="0" fontId="12" fillId="0" borderId="20" xfId="1" applyFont="1" applyBorder="1" applyAlignment="1" applyProtection="1">
      <alignment horizontal="center"/>
      <protection locked="0"/>
    </xf>
    <xf numFmtId="0" fontId="12" fillId="0" borderId="0" xfId="1" applyFont="1" applyAlignment="1" applyProtection="1">
      <alignment horizontal="center"/>
      <protection locked="0"/>
    </xf>
    <xf numFmtId="0" fontId="13" fillId="0" borderId="20" xfId="1" applyFont="1" applyBorder="1" applyAlignment="1" applyProtection="1">
      <protection locked="0"/>
    </xf>
    <xf numFmtId="0" fontId="13" fillId="0" borderId="0" xfId="1" applyFont="1" applyBorder="1" applyAlignment="1" applyProtection="1">
      <protection locked="0"/>
    </xf>
    <xf numFmtId="0" fontId="13" fillId="0" borderId="0" xfId="1" applyFont="1" applyAlignment="1" applyProtection="1">
      <protection locked="0"/>
    </xf>
    <xf numFmtId="0" fontId="13" fillId="0" borderId="16" xfId="1" applyFont="1" applyBorder="1" applyAlignment="1" applyProtection="1">
      <protection locked="0"/>
    </xf>
    <xf numFmtId="0" fontId="6" fillId="0" borderId="20" xfId="1" applyBorder="1" applyAlignment="1" applyProtection="1">
      <alignment horizontal="center"/>
      <protection locked="0"/>
    </xf>
    <xf numFmtId="0" fontId="6" fillId="0" borderId="0" xfId="1" applyAlignment="1" applyProtection="1">
      <alignment horizontal="center"/>
      <protection locked="0"/>
    </xf>
    <xf numFmtId="0" fontId="6" fillId="0" borderId="16" xfId="1" applyBorder="1" applyAlignment="1" applyProtection="1">
      <protection locked="0"/>
    </xf>
    <xf numFmtId="0" fontId="6" fillId="0" borderId="20" xfId="1" applyBorder="1" applyAlignment="1" applyProtection="1">
      <protection locked="0"/>
    </xf>
    <xf numFmtId="0" fontId="6" fillId="0" borderId="0" xfId="1" applyAlignment="1" applyProtection="1">
      <protection locked="0"/>
    </xf>
    <xf numFmtId="0" fontId="6" fillId="0" borderId="16" xfId="1" applyBorder="1" applyAlignment="1" applyProtection="1">
      <alignment horizontal="center"/>
      <protection locked="0"/>
    </xf>
    <xf numFmtId="0" fontId="6" fillId="0" borderId="0" xfId="1" applyFont="1" applyAlignment="1" applyProtection="1">
      <protection locked="0"/>
    </xf>
    <xf numFmtId="0" fontId="6" fillId="0" borderId="48" xfId="1" applyBorder="1" applyAlignment="1" applyProtection="1">
      <protection locked="0"/>
    </xf>
    <xf numFmtId="1" fontId="6" fillId="0" borderId="48" xfId="1" applyNumberFormat="1" applyBorder="1" applyAlignment="1" applyProtection="1">
      <protection locked="0"/>
    </xf>
    <xf numFmtId="0" fontId="6" fillId="0" borderId="0" xfId="1" applyAlignment="1">
      <alignment horizontal="centerContinuous"/>
    </xf>
    <xf numFmtId="0" fontId="6" fillId="0" borderId="2" xfId="1" applyBorder="1" applyAlignment="1" applyProtection="1">
      <protection locked="0"/>
    </xf>
    <xf numFmtId="0" fontId="6" fillId="0" borderId="2" xfId="1" applyBorder="1" applyAlignment="1" applyProtection="1">
      <alignment horizontal="center"/>
      <protection locked="0"/>
    </xf>
    <xf numFmtId="0" fontId="6" fillId="0" borderId="47" xfId="1" applyBorder="1" applyAlignment="1" applyProtection="1">
      <alignment horizontal="center"/>
      <protection locked="0"/>
    </xf>
    <xf numFmtId="1" fontId="6" fillId="0" borderId="47" xfId="1" applyNumberFormat="1" applyBorder="1" applyAlignment="1" applyProtection="1">
      <alignment horizontal="center"/>
      <protection locked="0"/>
    </xf>
    <xf numFmtId="0" fontId="6" fillId="0" borderId="3" xfId="1" applyBorder="1" applyAlignment="1"/>
    <xf numFmtId="0" fontId="6" fillId="0" borderId="10" xfId="1" applyBorder="1" applyAlignment="1"/>
    <xf numFmtId="0" fontId="6" fillId="0" borderId="15" xfId="1" applyBorder="1" applyAlignment="1"/>
    <xf numFmtId="1" fontId="6" fillId="0" borderId="19" xfId="1" applyNumberFormat="1" applyBorder="1" applyAlignment="1"/>
    <xf numFmtId="0" fontId="6" fillId="0" borderId="19" xfId="1" applyBorder="1" applyAlignment="1"/>
    <xf numFmtId="1" fontId="6" fillId="0" borderId="10" xfId="1" applyNumberFormat="1" applyBorder="1" applyAlignment="1"/>
    <xf numFmtId="1" fontId="6" fillId="0" borderId="15" xfId="1" applyNumberFormat="1" applyBorder="1" applyAlignment="1"/>
    <xf numFmtId="0" fontId="6" fillId="0" borderId="37" xfId="1" applyBorder="1" applyAlignment="1"/>
    <xf numFmtId="1" fontId="6" fillId="0" borderId="37" xfId="1" applyNumberFormat="1" applyBorder="1" applyAlignment="1"/>
    <xf numFmtId="1" fontId="6" fillId="0" borderId="11" xfId="1" applyNumberFormat="1" applyBorder="1" applyAlignment="1"/>
    <xf numFmtId="0" fontId="6" fillId="0" borderId="2" xfId="1" applyBorder="1" applyAlignment="1"/>
    <xf numFmtId="0" fontId="6" fillId="0" borderId="4" xfId="1" applyBorder="1" applyAlignment="1"/>
    <xf numFmtId="0" fontId="6" fillId="0" borderId="16" xfId="1" applyBorder="1" applyAlignment="1"/>
    <xf numFmtId="1" fontId="6" fillId="0" borderId="20" xfId="1" applyNumberFormat="1" applyBorder="1" applyAlignment="1"/>
    <xf numFmtId="0" fontId="6" fillId="0" borderId="20" xfId="1" applyBorder="1" applyAlignment="1"/>
    <xf numFmtId="1" fontId="6" fillId="0" borderId="16" xfId="1" applyNumberFormat="1" applyBorder="1" applyAlignment="1"/>
    <xf numFmtId="0" fontId="6" fillId="0" borderId="38" xfId="1" applyBorder="1" applyAlignment="1"/>
    <xf numFmtId="0" fontId="6" fillId="0" borderId="0" xfId="1" applyBorder="1" applyAlignment="1"/>
    <xf numFmtId="1" fontId="6" fillId="0" borderId="38" xfId="1" applyNumberFormat="1" applyBorder="1" applyAlignment="1"/>
    <xf numFmtId="1" fontId="6" fillId="0" borderId="9" xfId="1" applyNumberFormat="1" applyBorder="1" applyAlignment="1"/>
    <xf numFmtId="0" fontId="6" fillId="0" borderId="5" xfId="1" applyBorder="1" applyAlignment="1"/>
    <xf numFmtId="0" fontId="6" fillId="0" borderId="12" xfId="1" applyBorder="1" applyAlignment="1"/>
    <xf numFmtId="0" fontId="6" fillId="0" borderId="17" xfId="1" applyBorder="1" applyAlignment="1"/>
    <xf numFmtId="1" fontId="6" fillId="0" borderId="21" xfId="1" applyNumberFormat="1" applyBorder="1" applyAlignment="1"/>
    <xf numFmtId="0" fontId="6" fillId="0" borderId="21" xfId="1" applyBorder="1" applyAlignment="1"/>
    <xf numFmtId="1" fontId="6" fillId="0" borderId="12" xfId="1" applyNumberFormat="1" applyBorder="1" applyAlignment="1"/>
    <xf numFmtId="1" fontId="6" fillId="0" borderId="17" xfId="1" applyNumberFormat="1" applyBorder="1" applyAlignment="1"/>
    <xf numFmtId="0" fontId="6" fillId="0" borderId="39" xfId="1" applyBorder="1" applyAlignment="1"/>
    <xf numFmtId="1" fontId="6" fillId="0" borderId="14" xfId="1" applyNumberFormat="1" applyBorder="1" applyAlignment="1"/>
    <xf numFmtId="0" fontId="6" fillId="0" borderId="6" xfId="1" applyBorder="1" applyAlignment="1"/>
    <xf numFmtId="0" fontId="6" fillId="0" borderId="24" xfId="1" applyBorder="1" applyAlignment="1"/>
    <xf numFmtId="0" fontId="6" fillId="0" borderId="25" xfId="1" applyBorder="1" applyAlignment="1"/>
    <xf numFmtId="1" fontId="6" fillId="0" borderId="26" xfId="1" applyNumberFormat="1" applyBorder="1" applyAlignment="1"/>
    <xf numFmtId="0" fontId="6" fillId="0" borderId="26" xfId="1" applyBorder="1" applyAlignment="1"/>
    <xf numFmtId="0" fontId="6" fillId="0" borderId="1" xfId="1" applyBorder="1" applyAlignment="1"/>
    <xf numFmtId="0" fontId="6" fillId="0" borderId="18" xfId="1" applyBorder="1" applyAlignment="1"/>
    <xf numFmtId="0" fontId="6" fillId="0" borderId="22" xfId="1" applyBorder="1" applyAlignment="1"/>
    <xf numFmtId="1" fontId="6" fillId="0" borderId="1" xfId="1" applyNumberFormat="1" applyBorder="1" applyAlignment="1"/>
    <xf numFmtId="1" fontId="6" fillId="0" borderId="18" xfId="1" applyNumberFormat="1" applyBorder="1" applyAlignment="1"/>
    <xf numFmtId="0" fontId="6" fillId="0" borderId="40" xfId="1" applyBorder="1" applyAlignment="1"/>
    <xf numFmtId="1" fontId="6" fillId="0" borderId="25" xfId="1" applyNumberFormat="1" applyBorder="1" applyAlignment="1"/>
    <xf numFmtId="1" fontId="6" fillId="0" borderId="24" xfId="1" applyNumberFormat="1" applyBorder="1" applyAlignment="1"/>
    <xf numFmtId="1" fontId="6" fillId="0" borderId="22" xfId="1" applyNumberFormat="1" applyBorder="1" applyAlignment="1"/>
    <xf numFmtId="1" fontId="6" fillId="0" borderId="34" xfId="1" applyNumberFormat="1" applyBorder="1" applyAlignment="1"/>
    <xf numFmtId="0" fontId="14" fillId="5" borderId="0" xfId="1" applyFont="1" applyFill="1" applyAlignment="1" applyProtection="1">
      <protection locked="0"/>
    </xf>
    <xf numFmtId="0" fontId="15" fillId="0" borderId="0" xfId="1" applyFont="1" applyAlignment="1" applyProtection="1">
      <protection locked="0"/>
    </xf>
    <xf numFmtId="0" fontId="16" fillId="0" borderId="0" xfId="1" applyFont="1" applyAlignment="1" applyProtection="1">
      <protection locked="0"/>
    </xf>
    <xf numFmtId="0" fontId="16" fillId="0" borderId="8" xfId="1" applyFont="1" applyBorder="1" applyAlignment="1" applyProtection="1">
      <protection locked="0"/>
    </xf>
    <xf numFmtId="0" fontId="16" fillId="0" borderId="94" xfId="1" applyFont="1" applyBorder="1" applyAlignment="1" applyProtection="1">
      <alignment horizontal="centerContinuous"/>
      <protection locked="0"/>
    </xf>
    <xf numFmtId="0" fontId="16" fillId="0" borderId="95" xfId="1" applyFont="1" applyBorder="1" applyAlignment="1" applyProtection="1">
      <alignment horizontal="right"/>
      <protection locked="0"/>
    </xf>
    <xf numFmtId="0" fontId="16" fillId="0" borderId="96" xfId="1" applyFont="1" applyBorder="1" applyAlignment="1" applyProtection="1">
      <alignment horizontal="centerContinuous"/>
      <protection locked="0"/>
    </xf>
    <xf numFmtId="0" fontId="16" fillId="0" borderId="4" xfId="1" applyFont="1" applyBorder="1" applyAlignment="1" applyProtection="1">
      <protection locked="0"/>
    </xf>
    <xf numFmtId="0" fontId="16" fillId="0" borderId="8" xfId="1" applyFont="1" applyBorder="1" applyAlignment="1" applyProtection="1">
      <alignment horizontal="center"/>
      <protection locked="0"/>
    </xf>
    <xf numFmtId="0" fontId="16" fillId="0" borderId="95" xfId="1" applyFont="1" applyBorder="1" applyAlignment="1" applyProtection="1">
      <alignment horizontal="center"/>
      <protection locked="0"/>
    </xf>
    <xf numFmtId="0" fontId="16" fillId="0" borderId="45" xfId="1" applyFont="1" applyBorder="1" applyAlignment="1"/>
    <xf numFmtId="0" fontId="16" fillId="0" borderId="97" xfId="1" applyFont="1" applyBorder="1" applyAlignment="1" applyProtection="1">
      <alignment horizontal="centerContinuous"/>
      <protection locked="0"/>
    </xf>
    <xf numFmtId="0" fontId="16" fillId="0" borderId="98" xfId="1" applyFont="1" applyBorder="1" applyAlignment="1" applyProtection="1">
      <protection locked="0"/>
    </xf>
    <xf numFmtId="0" fontId="16" fillId="0" borderId="48" xfId="1" applyFont="1" applyBorder="1" applyAlignment="1" applyProtection="1">
      <alignment horizontal="right"/>
      <protection locked="0"/>
    </xf>
    <xf numFmtId="0" fontId="16" fillId="0" borderId="20" xfId="1" applyFont="1" applyBorder="1" applyAlignment="1" applyProtection="1">
      <protection locked="0"/>
    </xf>
    <xf numFmtId="0" fontId="16" fillId="0" borderId="4" xfId="1" applyFont="1" applyFill="1" applyBorder="1" applyAlignment="1" applyProtection="1">
      <protection locked="0"/>
    </xf>
    <xf numFmtId="0" fontId="16" fillId="0" borderId="20" xfId="1" applyFont="1" applyBorder="1" applyAlignment="1" applyProtection="1">
      <alignment horizontal="right"/>
      <protection locked="0"/>
    </xf>
    <xf numFmtId="0" fontId="16" fillId="0" borderId="99" xfId="1" applyFont="1" applyBorder="1" applyAlignment="1" applyProtection="1">
      <alignment horizontal="centerContinuous"/>
      <protection locked="0"/>
    </xf>
    <xf numFmtId="0" fontId="2" fillId="0" borderId="8" xfId="1" applyFont="1" applyBorder="1" applyAlignment="1" applyProtection="1">
      <protection locked="0"/>
    </xf>
    <xf numFmtId="0" fontId="16" fillId="0" borderId="100" xfId="1" applyFont="1" applyBorder="1" applyAlignment="1" applyProtection="1">
      <protection locked="0"/>
    </xf>
    <xf numFmtId="0" fontId="16" fillId="0" borderId="101" xfId="1" applyFont="1" applyBorder="1" applyAlignment="1" applyProtection="1">
      <protection locked="0"/>
    </xf>
    <xf numFmtId="2" fontId="16" fillId="0" borderId="8" xfId="1" applyNumberFormat="1" applyFont="1" applyBorder="1" applyAlignment="1" applyProtection="1">
      <protection locked="0"/>
    </xf>
    <xf numFmtId="2" fontId="16" fillId="0" borderId="96" xfId="1" applyNumberFormat="1" applyFont="1" applyBorder="1" applyAlignment="1" applyProtection="1">
      <protection locked="0"/>
    </xf>
    <xf numFmtId="2" fontId="16" fillId="0" borderId="45" xfId="1" applyNumberFormat="1" applyFont="1" applyBorder="1" applyAlignment="1"/>
    <xf numFmtId="2" fontId="16" fillId="0" borderId="97" xfId="1" applyNumberFormat="1" applyFont="1" applyBorder="1" applyAlignment="1" applyProtection="1">
      <protection locked="0"/>
    </xf>
    <xf numFmtId="3" fontId="16" fillId="0" borderId="4" xfId="1" applyNumberFormat="1" applyFont="1" applyBorder="1" applyAlignment="1" applyProtection="1">
      <protection locked="0"/>
    </xf>
    <xf numFmtId="3" fontId="16" fillId="0" borderId="102" xfId="1" applyNumberFormat="1" applyFont="1" applyBorder="1" applyAlignment="1" applyProtection="1">
      <protection locked="0"/>
    </xf>
    <xf numFmtId="0" fontId="16" fillId="0" borderId="16" xfId="1" applyFont="1" applyBorder="1" applyAlignment="1" applyProtection="1">
      <protection locked="0"/>
    </xf>
    <xf numFmtId="2" fontId="16" fillId="0" borderId="4" xfId="1" applyNumberFormat="1" applyFont="1" applyBorder="1" applyAlignment="1" applyProtection="1">
      <protection locked="0"/>
    </xf>
    <xf numFmtId="2" fontId="16" fillId="0" borderId="20" xfId="1" applyNumberFormat="1" applyFont="1" applyBorder="1" applyAlignment="1" applyProtection="1">
      <protection locked="0"/>
    </xf>
    <xf numFmtId="2" fontId="16" fillId="0" borderId="99" xfId="1" applyNumberFormat="1" applyFont="1" applyBorder="1" applyAlignment="1" applyProtection="1">
      <protection locked="0"/>
    </xf>
    <xf numFmtId="2" fontId="16" fillId="0" borderId="30" xfId="1" applyNumberFormat="1" applyFont="1" applyBorder="1" applyAlignment="1" applyProtection="1">
      <protection locked="0"/>
    </xf>
    <xf numFmtId="2" fontId="16" fillId="0" borderId="32" xfId="1" applyNumberFormat="1" applyFont="1" applyBorder="1" applyAlignment="1" applyProtection="1">
      <protection locked="0"/>
    </xf>
    <xf numFmtId="0" fontId="6" fillId="0" borderId="103" xfId="1" applyBorder="1" applyAlignment="1"/>
    <xf numFmtId="0" fontId="2" fillId="0" borderId="2" xfId="1" applyFont="1" applyBorder="1" applyAlignment="1" applyProtection="1">
      <protection locked="0"/>
    </xf>
    <xf numFmtId="0" fontId="16" fillId="0" borderId="2" xfId="1" applyFont="1" applyBorder="1" applyAlignment="1" applyProtection="1">
      <protection locked="0"/>
    </xf>
    <xf numFmtId="0" fontId="16" fillId="0" borderId="104" xfId="1" applyFont="1" applyBorder="1" applyAlignment="1" applyProtection="1">
      <protection locked="0"/>
    </xf>
    <xf numFmtId="0" fontId="16" fillId="0" borderId="27" xfId="1" applyFont="1" applyBorder="1" applyAlignment="1" applyProtection="1">
      <protection locked="0"/>
    </xf>
    <xf numFmtId="2" fontId="16" fillId="0" borderId="2" xfId="1" applyNumberFormat="1" applyFont="1" applyBorder="1" applyAlignment="1" applyProtection="1">
      <protection locked="0"/>
    </xf>
    <xf numFmtId="2" fontId="16" fillId="0" borderId="28" xfId="1" applyNumberFormat="1" applyFont="1" applyBorder="1" applyAlignment="1" applyProtection="1">
      <protection locked="0"/>
    </xf>
    <xf numFmtId="2" fontId="16" fillId="0" borderId="105" xfId="1" applyNumberFormat="1" applyFont="1" applyBorder="1" applyAlignment="1" applyProtection="1">
      <protection locked="0"/>
    </xf>
    <xf numFmtId="0" fontId="16" fillId="0" borderId="48" xfId="1" applyFont="1" applyBorder="1" applyAlignment="1" applyProtection="1">
      <protection locked="0"/>
    </xf>
    <xf numFmtId="0" fontId="16" fillId="0" borderId="99" xfId="1" applyFont="1" applyBorder="1" applyAlignment="1" applyProtection="1">
      <protection locked="0"/>
    </xf>
    <xf numFmtId="0" fontId="16" fillId="0" borderId="106" xfId="1" applyFont="1" applyBorder="1" applyAlignment="1" applyProtection="1">
      <protection locked="0"/>
    </xf>
    <xf numFmtId="0" fontId="16" fillId="0" borderId="47" xfId="1" applyFont="1" applyBorder="1" applyAlignment="1" applyProtection="1">
      <protection locked="0"/>
    </xf>
    <xf numFmtId="0" fontId="6" fillId="0" borderId="13" xfId="1" applyBorder="1" applyAlignment="1"/>
    <xf numFmtId="0" fontId="6" fillId="0" borderId="23" xfId="1" applyBorder="1" applyAlignment="1"/>
    <xf numFmtId="2" fontId="16" fillId="0" borderId="107" xfId="1" applyNumberFormat="1" applyFont="1" applyBorder="1" applyAlignment="1" applyProtection="1">
      <protection locked="0"/>
    </xf>
    <xf numFmtId="2" fontId="16" fillId="0" borderId="0" xfId="1" applyNumberFormat="1" applyFont="1" applyAlignment="1"/>
    <xf numFmtId="0" fontId="16" fillId="0" borderId="13" xfId="1" applyFont="1" applyBorder="1" applyAlignment="1" applyProtection="1">
      <protection locked="0"/>
    </xf>
    <xf numFmtId="2" fontId="16" fillId="0" borderId="13" xfId="1" applyNumberFormat="1" applyFont="1" applyBorder="1" applyAlignment="1" applyProtection="1">
      <protection locked="0"/>
    </xf>
    <xf numFmtId="2" fontId="16" fillId="0" borderId="29" xfId="1" applyNumberFormat="1" applyFont="1" applyBorder="1" applyAlignment="1" applyProtection="1">
      <protection locked="0"/>
    </xf>
    <xf numFmtId="2" fontId="16" fillId="0" borderId="0" xfId="1" applyNumberFormat="1" applyFont="1" applyAlignment="1" applyProtection="1">
      <protection locked="0"/>
    </xf>
    <xf numFmtId="2" fontId="16" fillId="0" borderId="9" xfId="1" applyNumberFormat="1" applyFont="1" applyBorder="1" applyAlignment="1" applyProtection="1">
      <protection locked="0"/>
    </xf>
    <xf numFmtId="0" fontId="16" fillId="0" borderId="9" xfId="1" applyFont="1" applyBorder="1" applyAlignment="1" applyProtection="1">
      <protection locked="0"/>
    </xf>
    <xf numFmtId="1" fontId="16" fillId="0" borderId="0" xfId="1" applyNumberFormat="1" applyFont="1" applyAlignment="1" applyProtection="1">
      <protection locked="0"/>
    </xf>
    <xf numFmtId="2" fontId="16" fillId="0" borderId="51" xfId="1" applyNumberFormat="1" applyFont="1" applyBorder="1" applyAlignment="1" applyProtection="1">
      <protection locked="0"/>
    </xf>
    <xf numFmtId="2" fontId="16" fillId="0" borderId="1" xfId="1" applyNumberFormat="1" applyFont="1" applyBorder="1" applyAlignment="1" applyProtection="1">
      <protection locked="0"/>
    </xf>
    <xf numFmtId="2" fontId="16" fillId="0" borderId="1" xfId="1" applyNumberFormat="1" applyFont="1" applyBorder="1" applyAlignment="1"/>
    <xf numFmtId="2" fontId="16" fillId="0" borderId="7" xfId="1" applyNumberFormat="1" applyFont="1" applyBorder="1" applyAlignment="1" applyProtection="1">
      <protection locked="0"/>
    </xf>
    <xf numFmtId="1" fontId="16" fillId="0" borderId="13" xfId="1" applyNumberFormat="1" applyFont="1" applyBorder="1" applyAlignment="1" applyProtection="1">
      <protection locked="0"/>
    </xf>
    <xf numFmtId="2" fontId="16" fillId="0" borderId="45" xfId="1" applyNumberFormat="1" applyFont="1" applyBorder="1" applyAlignment="1" applyProtection="1">
      <protection locked="0"/>
    </xf>
    <xf numFmtId="0" fontId="16" fillId="0" borderId="45" xfId="1" applyFont="1" applyBorder="1" applyAlignment="1" applyProtection="1">
      <protection locked="0"/>
    </xf>
    <xf numFmtId="1" fontId="16" fillId="0" borderId="45" xfId="1" applyNumberFormat="1" applyFont="1" applyBorder="1" applyAlignment="1" applyProtection="1">
      <protection locked="0"/>
    </xf>
    <xf numFmtId="0" fontId="17" fillId="0" borderId="0" xfId="1" applyFont="1" applyAlignment="1">
      <alignment horizontal="centerContinuous"/>
    </xf>
    <xf numFmtId="0" fontId="6" fillId="0" borderId="94" xfId="1" applyBorder="1" applyAlignment="1" applyProtection="1">
      <alignment horizontal="centerContinuous"/>
      <protection locked="0"/>
    </xf>
    <xf numFmtId="0" fontId="6" fillId="0" borderId="97" xfId="1" applyBorder="1" applyAlignment="1" applyProtection="1">
      <alignment horizontal="right"/>
      <protection locked="0"/>
    </xf>
    <xf numFmtId="0" fontId="6" fillId="0" borderId="8" xfId="1" applyBorder="1" applyAlignment="1">
      <alignment horizontal="center" vertical="center"/>
    </xf>
    <xf numFmtId="0" fontId="6" fillId="0" borderId="101" xfId="1" applyBorder="1" applyAlignment="1">
      <alignment horizontal="center" vertical="center"/>
    </xf>
    <xf numFmtId="0" fontId="6" fillId="0" borderId="97" xfId="1" applyBorder="1" applyAlignment="1">
      <alignment horizontal="center" vertical="center"/>
    </xf>
    <xf numFmtId="0" fontId="6" fillId="0" borderId="98" xfId="1" applyBorder="1" applyAlignment="1" applyProtection="1">
      <protection locked="0"/>
    </xf>
    <xf numFmtId="0" fontId="6" fillId="0" borderId="99" xfId="1" applyBorder="1" applyAlignment="1" applyProtection="1">
      <alignment horizontal="right"/>
      <protection locked="0"/>
    </xf>
    <xf numFmtId="0" fontId="6" fillId="0" borderId="4" xfId="1" applyBorder="1" applyAlignment="1">
      <alignment horizontal="center" vertical="center"/>
    </xf>
    <xf numFmtId="0" fontId="6" fillId="0" borderId="16" xfId="1" applyBorder="1" applyAlignment="1">
      <alignment horizontal="center" vertical="center"/>
    </xf>
    <xf numFmtId="0" fontId="6" fillId="0" borderId="99" xfId="1" applyBorder="1" applyAlignment="1">
      <alignment horizontal="center" vertical="center"/>
    </xf>
    <xf numFmtId="0" fontId="17" fillId="0" borderId="8" xfId="1" applyFont="1" applyBorder="1" applyAlignment="1" applyProtection="1">
      <protection locked="0"/>
    </xf>
    <xf numFmtId="0" fontId="6" fillId="0" borderId="94" xfId="1" applyBorder="1" applyAlignment="1" applyProtection="1">
      <protection locked="0"/>
    </xf>
    <xf numFmtId="0" fontId="6" fillId="0" borderId="97" xfId="1" applyBorder="1" applyAlignment="1" applyProtection="1">
      <protection locked="0"/>
    </xf>
    <xf numFmtId="2" fontId="6" fillId="0" borderId="8" xfId="1" applyNumberFormat="1" applyBorder="1" applyAlignment="1"/>
    <xf numFmtId="2" fontId="6" fillId="0" borderId="101" xfId="1" applyNumberFormat="1" applyBorder="1" applyAlignment="1"/>
    <xf numFmtId="2" fontId="6" fillId="0" borderId="97" xfId="1" applyNumberFormat="1" applyBorder="1" applyAlignment="1"/>
    <xf numFmtId="0" fontId="12" fillId="0" borderId="4" xfId="1" applyFont="1" applyBorder="1" applyAlignment="1" applyProtection="1">
      <protection locked="0"/>
    </xf>
    <xf numFmtId="0" fontId="6" fillId="0" borderId="108" xfId="1" applyBorder="1" applyAlignment="1" applyProtection="1">
      <protection locked="0"/>
    </xf>
    <xf numFmtId="2" fontId="6" fillId="0" borderId="4" xfId="1" applyNumberFormat="1" applyBorder="1" applyAlignment="1"/>
    <xf numFmtId="2" fontId="6" fillId="0" borderId="16" xfId="1" applyNumberFormat="1" applyBorder="1" applyAlignment="1"/>
    <xf numFmtId="2" fontId="6" fillId="0" borderId="99" xfId="1" applyNumberFormat="1" applyBorder="1" applyAlignment="1"/>
    <xf numFmtId="0" fontId="6" fillId="0" borderId="99" xfId="1" applyBorder="1" applyAlignment="1" applyProtection="1">
      <protection locked="0"/>
    </xf>
    <xf numFmtId="2" fontId="6" fillId="0" borderId="30" xfId="1" applyNumberFormat="1" applyBorder="1" applyAlignment="1"/>
    <xf numFmtId="2" fontId="6" fillId="0" borderId="31" xfId="1" applyNumberFormat="1" applyBorder="1" applyAlignment="1"/>
    <xf numFmtId="2" fontId="6" fillId="0" borderId="107" xfId="1" applyNumberFormat="1" applyBorder="1" applyAlignment="1"/>
    <xf numFmtId="0" fontId="17" fillId="0" borderId="2" xfId="1" applyFont="1" applyBorder="1" applyAlignment="1" applyProtection="1">
      <protection locked="0"/>
    </xf>
    <xf numFmtId="0" fontId="18" fillId="0" borderId="106" xfId="1" applyFont="1" applyBorder="1" applyAlignment="1" applyProtection="1">
      <protection locked="0"/>
    </xf>
    <xf numFmtId="0" fontId="18" fillId="0" borderId="105" xfId="1" applyFont="1" applyBorder="1" applyAlignment="1" applyProtection="1">
      <protection locked="0"/>
    </xf>
    <xf numFmtId="165" fontId="6" fillId="0" borderId="98" xfId="1" applyNumberFormat="1" applyBorder="1" applyAlignment="1" applyProtection="1">
      <protection locked="0"/>
    </xf>
    <xf numFmtId="165" fontId="6" fillId="0" borderId="99" xfId="1" applyNumberFormat="1" applyBorder="1" applyAlignment="1" applyProtection="1">
      <protection locked="0"/>
    </xf>
    <xf numFmtId="2" fontId="6" fillId="0" borderId="2" xfId="1" applyNumberFormat="1" applyBorder="1" applyAlignment="1"/>
    <xf numFmtId="2" fontId="6" fillId="0" borderId="27" xfId="1" applyNumberFormat="1" applyBorder="1" applyAlignment="1"/>
    <xf numFmtId="2" fontId="6" fillId="0" borderId="105" xfId="1" applyNumberFormat="1" applyBorder="1" applyAlignment="1"/>
    <xf numFmtId="0" fontId="6" fillId="0" borderId="30" xfId="1" applyBorder="1" applyAlignment="1" applyProtection="1">
      <protection locked="0"/>
    </xf>
    <xf numFmtId="0" fontId="6" fillId="0" borderId="109" xfId="1" applyBorder="1" applyAlignment="1" applyProtection="1">
      <protection locked="0"/>
    </xf>
    <xf numFmtId="0" fontId="6" fillId="0" borderId="107" xfId="1" applyBorder="1" applyAlignment="1" applyProtection="1">
      <protection locked="0"/>
    </xf>
    <xf numFmtId="2" fontId="17" fillId="0" borderId="4" xfId="1" applyNumberFormat="1" applyFont="1" applyBorder="1" applyAlignment="1" applyProtection="1">
      <protection locked="0"/>
    </xf>
    <xf numFmtId="0" fontId="6" fillId="0" borderId="9" xfId="1" applyBorder="1" applyAlignment="1" applyProtection="1">
      <protection locked="0"/>
    </xf>
    <xf numFmtId="1" fontId="6" fillId="0" borderId="98" xfId="1" applyNumberFormat="1" applyBorder="1" applyAlignment="1" applyProtection="1">
      <protection locked="0"/>
    </xf>
    <xf numFmtId="1" fontId="6" fillId="0" borderId="9" xfId="1" applyNumberFormat="1" applyBorder="1" applyAlignment="1" applyProtection="1">
      <protection locked="0"/>
    </xf>
    <xf numFmtId="0" fontId="17" fillId="0" borderId="4" xfId="1" applyFont="1" applyBorder="1" applyAlignment="1" applyProtection="1">
      <protection locked="0"/>
    </xf>
    <xf numFmtId="1" fontId="6" fillId="0" borderId="109" xfId="1" applyNumberFormat="1" applyBorder="1" applyAlignment="1" applyProtection="1">
      <protection locked="0"/>
    </xf>
    <xf numFmtId="1" fontId="6" fillId="0" borderId="33" xfId="1" applyNumberFormat="1" applyBorder="1" applyAlignment="1" applyProtection="1">
      <protection locked="0"/>
    </xf>
    <xf numFmtId="1" fontId="6" fillId="0" borderId="110" xfId="1" applyNumberFormat="1" applyBorder="1" applyAlignment="1" applyProtection="1">
      <protection locked="0"/>
    </xf>
    <xf numFmtId="1" fontId="6" fillId="0" borderId="7" xfId="1" applyNumberFormat="1" applyBorder="1" applyAlignment="1" applyProtection="1">
      <protection locked="0"/>
    </xf>
    <xf numFmtId="2" fontId="6" fillId="0" borderId="111" xfId="1" applyNumberFormat="1" applyBorder="1" applyAlignment="1"/>
    <xf numFmtId="0" fontId="6" fillId="0" borderId="45" xfId="1" applyBorder="1" applyAlignment="1" applyProtection="1">
      <protection locked="0"/>
    </xf>
    <xf numFmtId="1" fontId="6" fillId="0" borderId="45" xfId="1" applyNumberFormat="1" applyBorder="1" applyAlignment="1" applyProtection="1">
      <protection locked="0"/>
    </xf>
    <xf numFmtId="0" fontId="6" fillId="0" borderId="97" xfId="1" applyBorder="1" applyAlignment="1" applyProtection="1">
      <alignment horizontal="center"/>
      <protection locked="0"/>
    </xf>
    <xf numFmtId="0" fontId="6" fillId="0" borderId="112" xfId="1" applyBorder="1" applyAlignment="1" applyProtection="1">
      <alignment horizontal="center"/>
      <protection locked="0"/>
    </xf>
    <xf numFmtId="0" fontId="6" fillId="0" borderId="94" xfId="1" applyBorder="1" applyAlignment="1">
      <alignment horizontal="center" vertical="center"/>
    </xf>
    <xf numFmtId="0" fontId="6" fillId="0" borderId="99" xfId="1" applyBorder="1" applyAlignment="1" applyProtection="1">
      <alignment horizontal="center"/>
      <protection locked="0"/>
    </xf>
    <xf numFmtId="0" fontId="6" fillId="0" borderId="0" xfId="1" applyFill="1" applyAlignment="1"/>
    <xf numFmtId="0" fontId="6" fillId="0" borderId="113" xfId="1" applyBorder="1" applyAlignment="1" applyProtection="1">
      <alignment horizontal="center"/>
      <protection locked="0"/>
    </xf>
    <xf numFmtId="0" fontId="6" fillId="0" borderId="98" xfId="1" applyBorder="1" applyAlignment="1">
      <alignment horizontal="center" vertical="center"/>
    </xf>
    <xf numFmtId="0" fontId="6" fillId="0" borderId="112" xfId="1" applyBorder="1" applyAlignment="1" applyProtection="1">
      <protection locked="0"/>
    </xf>
    <xf numFmtId="0" fontId="6" fillId="0" borderId="4" xfId="1" applyFill="1" applyBorder="1" applyAlignment="1" applyProtection="1">
      <protection locked="0"/>
    </xf>
    <xf numFmtId="2" fontId="6" fillId="0" borderId="94" xfId="1" applyNumberFormat="1" applyBorder="1" applyAlignment="1"/>
    <xf numFmtId="0" fontId="6" fillId="0" borderId="113" xfId="1" applyBorder="1" applyAlignment="1" applyProtection="1">
      <protection locked="0"/>
    </xf>
    <xf numFmtId="2" fontId="6" fillId="0" borderId="98" xfId="1" applyNumberFormat="1" applyBorder="1" applyAlignment="1"/>
    <xf numFmtId="2" fontId="6" fillId="0" borderId="109" xfId="1" applyNumberFormat="1" applyBorder="1" applyAlignment="1"/>
    <xf numFmtId="0" fontId="18" fillId="0" borderId="114" xfId="1" applyFont="1" applyBorder="1" applyAlignment="1" applyProtection="1">
      <protection locked="0"/>
    </xf>
    <xf numFmtId="165" fontId="6" fillId="0" borderId="113" xfId="1" applyNumberFormat="1" applyBorder="1" applyAlignment="1" applyProtection="1">
      <protection locked="0"/>
    </xf>
    <xf numFmtId="2" fontId="6" fillId="0" borderId="106" xfId="1" applyNumberFormat="1" applyBorder="1" applyAlignment="1"/>
    <xf numFmtId="0" fontId="6" fillId="0" borderId="115" xfId="1" applyBorder="1" applyAlignment="1" applyProtection="1">
      <protection locked="0"/>
    </xf>
    <xf numFmtId="0" fontId="18" fillId="0" borderId="113" xfId="1" applyFont="1" applyBorder="1" applyAlignment="1" applyProtection="1">
      <protection locked="0"/>
    </xf>
    <xf numFmtId="1" fontId="6" fillId="0" borderId="113" xfId="1" applyNumberFormat="1" applyBorder="1" applyAlignment="1" applyProtection="1">
      <protection locked="0"/>
    </xf>
    <xf numFmtId="1" fontId="6" fillId="6" borderId="115" xfId="1" applyNumberFormat="1" applyFill="1" applyBorder="1" applyAlignment="1" applyProtection="1">
      <protection locked="0"/>
    </xf>
    <xf numFmtId="0" fontId="4" fillId="0" borderId="0" xfId="1" applyFont="1" applyAlignment="1"/>
    <xf numFmtId="0" fontId="17" fillId="0" borderId="116" xfId="1" applyFont="1" applyBorder="1" applyProtection="1">
      <alignment vertical="top"/>
      <protection locked="0"/>
    </xf>
    <xf numFmtId="0" fontId="6" fillId="0" borderId="117" xfId="1" applyBorder="1" applyProtection="1">
      <alignment vertical="top"/>
      <protection locked="0"/>
    </xf>
    <xf numFmtId="0" fontId="6" fillId="0" borderId="117" xfId="1" applyFont="1" applyBorder="1" applyProtection="1">
      <alignment vertical="top"/>
      <protection locked="0"/>
    </xf>
    <xf numFmtId="0" fontId="6" fillId="0" borderId="4" xfId="1" applyFont="1" applyBorder="1" applyAlignment="1" applyProtection="1">
      <alignment horizontal="left" vertical="top"/>
      <protection locked="0"/>
    </xf>
    <xf numFmtId="0" fontId="6" fillId="0" borderId="4" xfId="1" applyFont="1" applyBorder="1" applyProtection="1">
      <alignment vertical="top"/>
      <protection locked="0"/>
    </xf>
    <xf numFmtId="0" fontId="6" fillId="0" borderId="4" xfId="1" applyBorder="1" applyProtection="1">
      <alignment vertical="top"/>
      <protection locked="0"/>
    </xf>
    <xf numFmtId="0" fontId="12" fillId="0" borderId="51" xfId="1" applyFont="1" applyBorder="1" applyProtection="1">
      <alignment vertical="top"/>
      <protection locked="0"/>
    </xf>
    <xf numFmtId="2" fontId="6" fillId="0" borderId="118" xfId="1" applyNumberFormat="1" applyBorder="1" applyAlignment="1"/>
    <xf numFmtId="2" fontId="6" fillId="0" borderId="119" xfId="1" applyNumberFormat="1" applyBorder="1" applyAlignment="1"/>
    <xf numFmtId="1" fontId="6" fillId="0" borderId="120" xfId="1" applyNumberFormat="1" applyBorder="1" applyAlignment="1" applyProtection="1">
      <protection locked="0"/>
    </xf>
    <xf numFmtId="2" fontId="6" fillId="0" borderId="121" xfId="1" applyNumberFormat="1" applyBorder="1" applyAlignment="1"/>
    <xf numFmtId="1" fontId="0" fillId="0" borderId="19" xfId="0" applyNumberFormat="1" applyBorder="1" applyAlignment="1"/>
    <xf numFmtId="1" fontId="0" fillId="0" borderId="11" xfId="0" applyNumberFormat="1" applyBorder="1" applyAlignment="1"/>
    <xf numFmtId="1" fontId="0" fillId="0" borderId="20" xfId="0" applyNumberFormat="1" applyBorder="1" applyAlignment="1"/>
    <xf numFmtId="1" fontId="0" fillId="0" borderId="9" xfId="0" applyNumberFormat="1" applyBorder="1" applyAlignment="1"/>
    <xf numFmtId="1" fontId="0" fillId="0" borderId="28" xfId="0" applyNumberFormat="1" applyBorder="1" applyAlignment="1"/>
    <xf numFmtId="1" fontId="0" fillId="0" borderId="29" xfId="0" applyNumberFormat="1" applyBorder="1" applyAlignment="1"/>
    <xf numFmtId="1" fontId="0" fillId="0" borderId="33" xfId="0" applyNumberFormat="1" applyBorder="1" applyAlignment="1"/>
    <xf numFmtId="3" fontId="12" fillId="0" borderId="4" xfId="1" applyNumberFormat="1" applyFont="1" applyBorder="1" applyAlignment="1" applyProtection="1">
      <protection locked="0"/>
    </xf>
    <xf numFmtId="3" fontId="12" fillId="0" borderId="108" xfId="1" applyNumberFormat="1" applyFont="1" applyBorder="1" applyAlignment="1" applyProtection="1">
      <protection locked="0"/>
    </xf>
    <xf numFmtId="3" fontId="12" fillId="0" borderId="98" xfId="1" applyNumberFormat="1" applyFont="1" applyBorder="1" applyAlignment="1" applyProtection="1">
      <protection locked="0"/>
    </xf>
    <xf numFmtId="3" fontId="12" fillId="0" borderId="48" xfId="1" applyNumberFormat="1" applyFont="1" applyBorder="1" applyAlignment="1" applyProtection="1">
      <protection locked="0"/>
    </xf>
    <xf numFmtId="0" fontId="17" fillId="0" borderId="113" xfId="1" applyFont="1" applyBorder="1" applyAlignment="1" applyProtection="1">
      <alignment horizontal="center"/>
      <protection locked="0"/>
    </xf>
    <xf numFmtId="0" fontId="17" fillId="0" borderId="112" xfId="1" applyFont="1" applyBorder="1" applyAlignment="1" applyProtection="1">
      <protection locked="0"/>
    </xf>
    <xf numFmtId="3" fontId="6" fillId="0" borderId="98" xfId="1" applyNumberFormat="1" applyBorder="1" applyAlignment="1" applyProtection="1">
      <protection locked="0"/>
    </xf>
    <xf numFmtId="3" fontId="6" fillId="0" borderId="99" xfId="1" applyNumberFormat="1" applyBorder="1" applyAlignment="1" applyProtection="1">
      <protection locked="0"/>
    </xf>
    <xf numFmtId="3" fontId="6" fillId="0" borderId="9" xfId="1" applyNumberFormat="1" applyBorder="1" applyAlignment="1" applyProtection="1">
      <protection locked="0"/>
    </xf>
    <xf numFmtId="3" fontId="6" fillId="0" borderId="109" xfId="1" applyNumberFormat="1" applyBorder="1" applyAlignment="1" applyProtection="1">
      <protection locked="0"/>
    </xf>
    <xf numFmtId="3" fontId="6" fillId="0" borderId="107" xfId="1" applyNumberFormat="1" applyBorder="1" applyAlignment="1" applyProtection="1">
      <protection locked="0"/>
    </xf>
    <xf numFmtId="3" fontId="6" fillId="0" borderId="4" xfId="1" applyNumberFormat="1" applyBorder="1" applyAlignment="1" applyProtection="1">
      <protection locked="0"/>
    </xf>
    <xf numFmtId="3" fontId="8" fillId="0" borderId="28" xfId="1" applyNumberFormat="1" applyFont="1" applyFill="1" applyBorder="1" applyAlignment="1" applyProtection="1">
      <alignment horizontal="center" vertical="top"/>
      <protection locked="0"/>
    </xf>
    <xf numFmtId="3" fontId="8" fillId="0" borderId="13" xfId="1" applyNumberFormat="1" applyFont="1" applyFill="1" applyBorder="1" applyAlignment="1" applyProtection="1">
      <alignment horizontal="center" vertical="top"/>
      <protection locked="0"/>
    </xf>
    <xf numFmtId="3" fontId="8" fillId="0" borderId="27" xfId="1" applyNumberFormat="1" applyFont="1" applyFill="1" applyBorder="1" applyAlignment="1" applyProtection="1">
      <alignment horizontal="center" vertical="top"/>
      <protection locked="0"/>
    </xf>
    <xf numFmtId="3" fontId="8" fillId="0" borderId="20" xfId="1" applyNumberFormat="1" applyFont="1" applyFill="1" applyBorder="1" applyAlignment="1" applyProtection="1">
      <alignment horizontal="center" vertical="top"/>
      <protection locked="0"/>
    </xf>
    <xf numFmtId="3" fontId="8" fillId="0" borderId="0" xfId="1" applyNumberFormat="1" applyFont="1" applyFill="1" applyBorder="1" applyAlignment="1" applyProtection="1">
      <alignment horizontal="center" vertical="top"/>
      <protection locked="0"/>
    </xf>
    <xf numFmtId="3" fontId="8" fillId="0" borderId="0" xfId="1" applyNumberFormat="1" applyFont="1" applyFill="1" applyAlignment="1" applyProtection="1">
      <alignment horizontal="center" vertical="top"/>
      <protection locked="0"/>
    </xf>
    <xf numFmtId="3" fontId="8" fillId="0" borderId="16" xfId="1" applyNumberFormat="1" applyFont="1" applyFill="1" applyBorder="1" applyAlignment="1" applyProtection="1">
      <alignment horizontal="center" vertical="top"/>
      <protection locked="0"/>
    </xf>
    <xf numFmtId="0" fontId="0" fillId="0" borderId="0" xfId="0" applyFill="1" applyAlignment="1"/>
    <xf numFmtId="165" fontId="6" fillId="0" borderId="4" xfId="1" applyNumberFormat="1" applyBorder="1" applyAlignment="1" applyProtection="1">
      <protection locked="0"/>
    </xf>
    <xf numFmtId="0" fontId="19" fillId="8" borderId="4" xfId="1" applyFont="1" applyFill="1" applyBorder="1" applyProtection="1">
      <alignment vertical="top"/>
      <protection locked="0"/>
    </xf>
    <xf numFmtId="166" fontId="17" fillId="7" borderId="98" xfId="1" applyNumberFormat="1" applyFont="1" applyFill="1" applyBorder="1" applyAlignment="1" applyProtection="1">
      <protection locked="0"/>
    </xf>
    <xf numFmtId="166" fontId="21" fillId="7" borderId="9" xfId="1" applyNumberFormat="1" applyFont="1" applyFill="1" applyBorder="1" applyAlignment="1" applyProtection="1">
      <protection locked="0"/>
    </xf>
    <xf numFmtId="166" fontId="20" fillId="7" borderId="113" xfId="1" applyNumberFormat="1" applyFont="1" applyFill="1" applyBorder="1" applyAlignment="1" applyProtection="1">
      <protection locked="0"/>
    </xf>
    <xf numFmtId="2" fontId="6" fillId="0" borderId="4" xfId="1" applyNumberFormat="1" applyBorder="1" applyAlignment="1" applyProtection="1">
      <protection locked="0"/>
    </xf>
    <xf numFmtId="0" fontId="17" fillId="7" borderId="51" xfId="1" applyFont="1" applyFill="1" applyBorder="1" applyAlignment="1" applyProtection="1">
      <protection locked="0"/>
    </xf>
    <xf numFmtId="166" fontId="17" fillId="7" borderId="110" xfId="1" applyNumberFormat="1" applyFont="1" applyFill="1" applyBorder="1" applyAlignment="1" applyProtection="1">
      <protection locked="0"/>
    </xf>
    <xf numFmtId="0" fontId="16" fillId="0" borderId="4" xfId="1" applyFont="1" applyBorder="1" applyProtection="1">
      <alignment vertical="top"/>
      <protection locked="0"/>
    </xf>
    <xf numFmtId="3" fontId="12" fillId="0" borderId="4" xfId="1" applyNumberFormat="1" applyFont="1" applyFill="1" applyBorder="1" applyAlignment="1" applyProtection="1">
      <protection locked="0"/>
    </xf>
    <xf numFmtId="3" fontId="12" fillId="0" borderId="108" xfId="1" applyNumberFormat="1" applyFont="1" applyFill="1" applyBorder="1" applyAlignment="1" applyProtection="1">
      <protection locked="0"/>
    </xf>
    <xf numFmtId="2" fontId="6" fillId="0" borderId="4" xfId="1" applyNumberFormat="1" applyFill="1" applyBorder="1" applyAlignment="1"/>
    <xf numFmtId="2" fontId="6" fillId="0" borderId="16" xfId="1" applyNumberFormat="1" applyFill="1" applyBorder="1" applyAlignment="1"/>
    <xf numFmtId="2" fontId="6" fillId="0" borderId="99" xfId="1" applyNumberFormat="1" applyFill="1" applyBorder="1" applyAlignment="1"/>
    <xf numFmtId="0" fontId="6" fillId="0" borderId="113" xfId="1" applyFill="1" applyBorder="1" applyAlignment="1" applyProtection="1">
      <protection locked="0"/>
    </xf>
    <xf numFmtId="2" fontId="6" fillId="0" borderId="98" xfId="1" applyNumberFormat="1" applyFill="1" applyBorder="1" applyAlignment="1"/>
    <xf numFmtId="0" fontId="6" fillId="0" borderId="4" xfId="1" applyFont="1" applyFill="1" applyBorder="1" applyAlignment="1" applyProtection="1">
      <protection locked="0"/>
    </xf>
    <xf numFmtId="3" fontId="6" fillId="0" borderId="4" xfId="1" applyNumberFormat="1" applyFont="1" applyFill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6" fillId="0" borderId="69" xfId="1" applyFont="1" applyBorder="1">
      <alignment vertical="top"/>
    </xf>
    <xf numFmtId="0" fontId="6" fillId="0" borderId="0" xfId="1" applyBorder="1">
      <alignment vertical="top"/>
    </xf>
    <xf numFmtId="0" fontId="6" fillId="0" borderId="35" xfId="1" applyBorder="1">
      <alignment vertical="top"/>
    </xf>
    <xf numFmtId="0" fontId="6" fillId="0" borderId="124" xfId="1" applyBorder="1">
      <alignment vertical="top"/>
    </xf>
    <xf numFmtId="0" fontId="6" fillId="0" borderId="59" xfId="1" applyBorder="1">
      <alignment vertical="top"/>
    </xf>
    <xf numFmtId="0" fontId="6" fillId="0" borderId="60" xfId="1" applyBorder="1">
      <alignment vertical="top"/>
    </xf>
    <xf numFmtId="0" fontId="6" fillId="0" borderId="123" xfId="1" applyFont="1" applyBorder="1" applyAlignment="1">
      <alignment horizontal="right"/>
    </xf>
    <xf numFmtId="0" fontId="6" fillId="0" borderId="62" xfId="1" applyFont="1" applyBorder="1">
      <alignment vertical="top"/>
    </xf>
    <xf numFmtId="0" fontId="6" fillId="0" borderId="69" xfId="1" applyFont="1" applyBorder="1" applyAlignment="1"/>
    <xf numFmtId="0" fontId="6" fillId="0" borderId="38" xfId="1" applyFont="1" applyBorder="1" applyAlignment="1"/>
    <xf numFmtId="3" fontId="6" fillId="0" borderId="0" xfId="1" applyNumberFormat="1" applyAlignment="1"/>
    <xf numFmtId="0" fontId="6" fillId="0" borderId="114" xfId="1" applyFont="1" applyBorder="1" applyAlignment="1" applyProtection="1">
      <protection locked="0"/>
    </xf>
    <xf numFmtId="0" fontId="6" fillId="0" borderId="0" xfId="1" applyFont="1" applyAlignment="1"/>
    <xf numFmtId="0" fontId="6" fillId="0" borderId="0" xfId="1" applyBorder="1" applyAlignment="1">
      <alignment horizontal="center" vertical="center"/>
    </xf>
    <xf numFmtId="2" fontId="6" fillId="0" borderId="0" xfId="1" applyNumberFormat="1" applyBorder="1" applyAlignment="1"/>
    <xf numFmtId="2" fontId="6" fillId="0" borderId="0" xfId="1" applyNumberFormat="1" applyFill="1" applyBorder="1" applyAlignment="1"/>
    <xf numFmtId="0" fontId="17" fillId="0" borderId="106" xfId="1" applyFont="1" applyBorder="1" applyAlignment="1" applyProtection="1">
      <protection locked="0"/>
    </xf>
    <xf numFmtId="0" fontId="17" fillId="0" borderId="105" xfId="1" applyFont="1" applyBorder="1" applyAlignment="1" applyProtection="1">
      <protection locked="0"/>
    </xf>
    <xf numFmtId="2" fontId="17" fillId="0" borderId="4" xfId="1" applyNumberFormat="1" applyFont="1" applyBorder="1" applyAlignment="1"/>
    <xf numFmtId="2" fontId="17" fillId="0" borderId="16" xfId="1" applyNumberFormat="1" applyFont="1" applyBorder="1" applyAlignment="1"/>
    <xf numFmtId="2" fontId="17" fillId="0" borderId="99" xfId="1" applyNumberFormat="1" applyFont="1" applyBorder="1" applyAlignment="1"/>
    <xf numFmtId="0" fontId="17" fillId="0" borderId="0" xfId="1" applyFont="1" applyAlignment="1"/>
    <xf numFmtId="0" fontId="17" fillId="0" borderId="114" xfId="1" applyFont="1" applyBorder="1" applyAlignment="1" applyProtection="1">
      <protection locked="0"/>
    </xf>
    <xf numFmtId="2" fontId="17" fillId="0" borderId="98" xfId="1" applyNumberFormat="1" applyFont="1" applyBorder="1" applyAlignment="1"/>
    <xf numFmtId="1" fontId="17" fillId="0" borderId="106" xfId="1" applyNumberFormat="1" applyFont="1" applyBorder="1" applyAlignment="1" applyProtection="1">
      <protection locked="0"/>
    </xf>
    <xf numFmtId="2" fontId="17" fillId="0" borderId="2" xfId="1" applyNumberFormat="1" applyFont="1" applyBorder="1" applyAlignment="1"/>
    <xf numFmtId="2" fontId="17" fillId="0" borderId="27" xfId="1" applyNumberFormat="1" applyFont="1" applyBorder="1" applyAlignment="1"/>
    <xf numFmtId="2" fontId="17" fillId="0" borderId="105" xfId="1" applyNumberFormat="1" applyFont="1" applyBorder="1" applyAlignment="1"/>
    <xf numFmtId="2" fontId="17" fillId="0" borderId="106" xfId="1" applyNumberFormat="1" applyFont="1" applyBorder="1" applyAlignment="1"/>
    <xf numFmtId="0" fontId="17" fillId="0" borderId="98" xfId="1" applyFont="1" applyBorder="1" applyAlignment="1" applyProtection="1">
      <protection locked="0"/>
    </xf>
    <xf numFmtId="0" fontId="17" fillId="0" borderId="99" xfId="1" applyFont="1" applyBorder="1" applyAlignment="1" applyProtection="1">
      <protection locked="0"/>
    </xf>
    <xf numFmtId="0" fontId="17" fillId="0" borderId="113" xfId="1" applyFont="1" applyBorder="1" applyAlignment="1" applyProtection="1">
      <protection locked="0"/>
    </xf>
    <xf numFmtId="3" fontId="17" fillId="0" borderId="94" xfId="1" applyNumberFormat="1" applyFont="1" applyBorder="1" applyAlignment="1" applyProtection="1">
      <protection locked="0"/>
    </xf>
    <xf numFmtId="3" fontId="17" fillId="0" borderId="97" xfId="1" applyNumberFormat="1" applyFont="1" applyBorder="1" applyAlignment="1" applyProtection="1">
      <protection locked="0"/>
    </xf>
    <xf numFmtId="2" fontId="17" fillId="0" borderId="8" xfId="1" applyNumberFormat="1" applyFont="1" applyBorder="1" applyAlignment="1"/>
    <xf numFmtId="2" fontId="17" fillId="0" borderId="101" xfId="1" applyNumberFormat="1" applyFont="1" applyBorder="1" applyAlignment="1"/>
    <xf numFmtId="2" fontId="17" fillId="0" borderId="97" xfId="1" applyNumberFormat="1" applyFont="1" applyBorder="1" applyAlignment="1"/>
    <xf numFmtId="0" fontId="17" fillId="0" borderId="4" xfId="1" applyFont="1" applyFill="1" applyBorder="1" applyAlignment="1" applyProtection="1">
      <protection locked="0"/>
    </xf>
    <xf numFmtId="2" fontId="17" fillId="0" borderId="94" xfId="1" applyNumberFormat="1" applyFont="1" applyBorder="1" applyAlignment="1"/>
    <xf numFmtId="0" fontId="17" fillId="0" borderId="8" xfId="1" applyFont="1" applyBorder="1" applyProtection="1">
      <alignment vertical="top"/>
      <protection locked="0"/>
    </xf>
    <xf numFmtId="0" fontId="12" fillId="0" borderId="4" xfId="1" applyFont="1" applyBorder="1" applyProtection="1">
      <alignment vertical="top"/>
      <protection locked="0"/>
    </xf>
    <xf numFmtId="0" fontId="12" fillId="0" borderId="4" xfId="1" applyFont="1" applyFill="1" applyBorder="1" applyProtection="1">
      <alignment vertical="top"/>
      <protection locked="0"/>
    </xf>
    <xf numFmtId="0" fontId="17" fillId="0" borderId="2" xfId="1" applyFont="1" applyBorder="1" applyProtection="1">
      <alignment vertical="top"/>
      <protection locked="0"/>
    </xf>
    <xf numFmtId="0" fontId="6" fillId="0" borderId="4" xfId="1" applyBorder="1">
      <alignment vertical="top"/>
    </xf>
    <xf numFmtId="0" fontId="6" fillId="0" borderId="115" xfId="1" applyBorder="1" applyProtection="1">
      <alignment vertical="top"/>
      <protection locked="0"/>
    </xf>
    <xf numFmtId="2" fontId="17" fillId="0" borderId="4" xfId="1" applyNumberFormat="1" applyFont="1" applyBorder="1" applyProtection="1">
      <alignment vertical="top"/>
      <protection locked="0"/>
    </xf>
    <xf numFmtId="0" fontId="17" fillId="0" borderId="4" xfId="1" applyFont="1" applyBorder="1" applyProtection="1">
      <alignment vertical="top"/>
      <protection locked="0"/>
    </xf>
    <xf numFmtId="0" fontId="6" fillId="0" borderId="30" xfId="1" applyBorder="1" applyProtection="1">
      <alignment vertical="top"/>
      <protection locked="0"/>
    </xf>
    <xf numFmtId="0" fontId="6" fillId="0" borderId="20" xfId="1" applyFont="1" applyBorder="1" applyAlignment="1" applyProtection="1">
      <alignment horizontal="center"/>
      <protection locked="0"/>
    </xf>
    <xf numFmtId="0" fontId="6" fillId="0" borderId="106" xfId="1" applyFont="1" applyBorder="1" applyAlignment="1" applyProtection="1">
      <protection locked="0"/>
    </xf>
    <xf numFmtId="0" fontId="6" fillId="0" borderId="105" xfId="1" applyFont="1" applyBorder="1" applyAlignment="1" applyProtection="1">
      <protection locked="0"/>
    </xf>
    <xf numFmtId="0" fontId="6" fillId="0" borderId="98" xfId="1" applyFont="1" applyBorder="1" applyAlignment="1" applyProtection="1">
      <protection locked="0"/>
    </xf>
    <xf numFmtId="0" fontId="6" fillId="0" borderId="99" xfId="1" applyFont="1" applyBorder="1" applyAlignment="1" applyProtection="1">
      <protection locked="0"/>
    </xf>
    <xf numFmtId="1" fontId="6" fillId="0" borderId="106" xfId="1" applyNumberFormat="1" applyFont="1" applyBorder="1" applyAlignment="1" applyProtection="1">
      <protection locked="0"/>
    </xf>
    <xf numFmtId="0" fontId="16" fillId="9" borderId="0" xfId="1" applyFont="1" applyFill="1" applyAlignment="1"/>
    <xf numFmtId="3" fontId="16" fillId="10" borderId="4" xfId="1" applyNumberFormat="1" applyFont="1" applyFill="1" applyBorder="1" applyAlignment="1" applyProtection="1">
      <protection locked="0"/>
    </xf>
    <xf numFmtId="3" fontId="16" fillId="10" borderId="129" xfId="1" applyNumberFormat="1" applyFont="1" applyFill="1" applyBorder="1" applyAlignment="1" applyProtection="1">
      <protection locked="0"/>
    </xf>
    <xf numFmtId="0" fontId="16" fillId="9" borderId="4" xfId="1" applyFont="1" applyFill="1" applyBorder="1" applyAlignment="1" applyProtection="1">
      <protection locked="0"/>
    </xf>
    <xf numFmtId="0" fontId="6" fillId="9" borderId="0" xfId="1" applyFill="1" applyAlignment="1"/>
    <xf numFmtId="3" fontId="16" fillId="10" borderId="102" xfId="1" applyNumberFormat="1" applyFont="1" applyFill="1" applyBorder="1" applyAlignment="1" applyProtection="1">
      <protection locked="0"/>
    </xf>
    <xf numFmtId="3" fontId="16" fillId="10" borderId="16" xfId="1" applyNumberFormat="1" applyFont="1" applyFill="1" applyBorder="1" applyAlignment="1" applyProtection="1">
      <protection locked="0"/>
    </xf>
    <xf numFmtId="2" fontId="16" fillId="10" borderId="4" xfId="1" applyNumberFormat="1" applyFont="1" applyFill="1" applyBorder="1" applyAlignment="1" applyProtection="1">
      <protection locked="0"/>
    </xf>
    <xf numFmtId="2" fontId="16" fillId="10" borderId="20" xfId="1" applyNumberFormat="1" applyFont="1" applyFill="1" applyBorder="1" applyAlignment="1" applyProtection="1">
      <protection locked="0"/>
    </xf>
    <xf numFmtId="0" fontId="6" fillId="10" borderId="0" xfId="1" applyFill="1" applyAlignment="1"/>
    <xf numFmtId="2" fontId="16" fillId="10" borderId="99" xfId="1" applyNumberFormat="1" applyFont="1" applyFill="1" applyBorder="1" applyAlignment="1" applyProtection="1">
      <protection locked="0"/>
    </xf>
    <xf numFmtId="0" fontId="6" fillId="9" borderId="4" xfId="1" applyFill="1" applyBorder="1" applyAlignment="1" applyProtection="1">
      <protection locked="0"/>
    </xf>
    <xf numFmtId="2" fontId="6" fillId="9" borderId="4" xfId="1" applyNumberFormat="1" applyFill="1" applyBorder="1" applyAlignment="1"/>
    <xf numFmtId="2" fontId="6" fillId="9" borderId="16" xfId="1" applyNumberFormat="1" applyFill="1" applyBorder="1" applyAlignment="1"/>
    <xf numFmtId="2" fontId="6" fillId="9" borderId="99" xfId="1" applyNumberFormat="1" applyFill="1" applyBorder="1" applyAlignment="1"/>
    <xf numFmtId="0" fontId="6" fillId="9" borderId="0" xfId="1" applyFont="1" applyFill="1" applyAlignment="1"/>
    <xf numFmtId="3" fontId="6" fillId="10" borderId="4" xfId="1" applyNumberFormat="1" applyFont="1" applyFill="1" applyBorder="1" applyAlignment="1" applyProtection="1">
      <protection locked="0"/>
    </xf>
    <xf numFmtId="3" fontId="6" fillId="10" borderId="129" xfId="1" applyNumberFormat="1" applyFont="1" applyFill="1" applyBorder="1" applyAlignment="1" applyProtection="1">
      <protection locked="0"/>
    </xf>
    <xf numFmtId="2" fontId="6" fillId="10" borderId="4" xfId="1" applyNumberFormat="1" applyFill="1" applyBorder="1" applyAlignment="1"/>
    <xf numFmtId="2" fontId="6" fillId="10" borderId="16" xfId="1" applyNumberFormat="1" applyFill="1" applyBorder="1" applyAlignment="1"/>
    <xf numFmtId="2" fontId="6" fillId="10" borderId="99" xfId="1" applyNumberFormat="1" applyFill="1" applyBorder="1" applyAlignment="1"/>
    <xf numFmtId="0" fontId="6" fillId="9" borderId="113" xfId="1" applyFill="1" applyBorder="1" applyAlignment="1" applyProtection="1">
      <protection locked="0"/>
    </xf>
    <xf numFmtId="2" fontId="6" fillId="9" borderId="98" xfId="1" applyNumberFormat="1" applyFill="1" applyBorder="1" applyAlignment="1"/>
    <xf numFmtId="3" fontId="12" fillId="10" borderId="4" xfId="1" applyNumberFormat="1" applyFont="1" applyFill="1" applyBorder="1" applyAlignment="1" applyProtection="1">
      <protection locked="0"/>
    </xf>
    <xf numFmtId="3" fontId="12" fillId="10" borderId="108" xfId="1" applyNumberFormat="1" applyFont="1" applyFill="1" applyBorder="1" applyAlignment="1" applyProtection="1">
      <protection locked="0"/>
    </xf>
    <xf numFmtId="0" fontId="6" fillId="10" borderId="113" xfId="1" applyFill="1" applyBorder="1" applyAlignment="1" applyProtection="1">
      <protection locked="0"/>
    </xf>
    <xf numFmtId="2" fontId="6" fillId="10" borderId="98" xfId="1" applyNumberFormat="1" applyFill="1" applyBorder="1" applyAlignment="1"/>
    <xf numFmtId="3" fontId="8" fillId="9" borderId="0" xfId="1" applyNumberFormat="1" applyFont="1" applyFill="1" applyBorder="1" applyAlignment="1" applyProtection="1">
      <alignment horizontal="center" vertical="center"/>
      <protection locked="0"/>
    </xf>
    <xf numFmtId="0" fontId="6" fillId="0" borderId="30" xfId="1" applyBorder="1" applyAlignment="1" applyProtection="1">
      <alignment horizontal="center"/>
      <protection locked="0"/>
    </xf>
    <xf numFmtId="0" fontId="6" fillId="0" borderId="23" xfId="1" applyBorder="1" applyAlignment="1" applyProtection="1">
      <alignment horizontal="center"/>
      <protection locked="0"/>
    </xf>
    <xf numFmtId="0" fontId="6" fillId="9" borderId="23" xfId="1" applyFill="1" applyBorder="1" applyAlignment="1" applyProtection="1">
      <alignment horizontal="center"/>
      <protection locked="0"/>
    </xf>
    <xf numFmtId="3" fontId="8" fillId="9" borderId="23" xfId="1" applyNumberFormat="1" applyFont="1" applyFill="1" applyBorder="1" applyAlignment="1" applyProtection="1">
      <alignment horizontal="center" vertical="center"/>
      <protection locked="0"/>
    </xf>
    <xf numFmtId="0" fontId="6" fillId="9" borderId="132" xfId="1" applyFill="1" applyBorder="1" applyAlignment="1" applyProtection="1">
      <alignment horizontal="center"/>
      <protection locked="0"/>
    </xf>
    <xf numFmtId="3" fontId="8" fillId="0" borderId="132" xfId="1" applyNumberFormat="1" applyFont="1" applyFill="1" applyBorder="1" applyAlignment="1" applyProtection="1">
      <alignment horizontal="center" vertical="center"/>
      <protection locked="0"/>
    </xf>
    <xf numFmtId="3" fontId="8" fillId="0" borderId="23" xfId="1" applyNumberFormat="1" applyFont="1" applyFill="1" applyBorder="1" applyAlignment="1" applyProtection="1">
      <alignment horizontal="center" vertical="center"/>
      <protection locked="0"/>
    </xf>
    <xf numFmtId="3" fontId="8" fillId="0" borderId="133" xfId="1" applyNumberFormat="1" applyFont="1" applyFill="1" applyBorder="1" applyAlignment="1" applyProtection="1">
      <alignment horizontal="center" vertical="center"/>
      <protection locked="0"/>
    </xf>
    <xf numFmtId="0" fontId="0" fillId="0" borderId="49" xfId="0" applyBorder="1" applyAlignment="1"/>
    <xf numFmtId="0" fontId="0" fillId="0" borderId="133" xfId="0" applyBorder="1" applyAlignment="1"/>
    <xf numFmtId="0" fontId="0" fillId="0" borderId="134" xfId="0" applyBorder="1" applyAlignment="1"/>
    <xf numFmtId="0" fontId="0" fillId="0" borderId="132" xfId="0" applyBorder="1" applyAlignment="1"/>
    <xf numFmtId="0" fontId="0" fillId="0" borderId="135" xfId="0" applyBorder="1" applyAlignment="1"/>
    <xf numFmtId="0" fontId="0" fillId="0" borderId="136" xfId="0" applyBorder="1" applyAlignment="1"/>
    <xf numFmtId="0" fontId="6" fillId="0" borderId="134" xfId="1" applyBorder="1" applyAlignment="1" applyProtection="1">
      <alignment horizontal="center"/>
      <protection locked="0"/>
    </xf>
    <xf numFmtId="0" fontId="6" fillId="0" borderId="49" xfId="1" applyBorder="1" applyAlignment="1"/>
    <xf numFmtId="0" fontId="6" fillId="0" borderId="133" xfId="1" applyBorder="1" applyAlignment="1"/>
    <xf numFmtId="0" fontId="6" fillId="0" borderId="135" xfId="1" applyBorder="1" applyAlignment="1"/>
    <xf numFmtId="0" fontId="6" fillId="0" borderId="136" xfId="1" applyBorder="1" applyAlignment="1"/>
    <xf numFmtId="0" fontId="0" fillId="0" borderId="137" xfId="0" applyBorder="1" applyAlignment="1"/>
    <xf numFmtId="0" fontId="6" fillId="9" borderId="133" xfId="1" applyFill="1" applyBorder="1" applyAlignment="1"/>
    <xf numFmtId="0" fontId="6" fillId="9" borderId="0" xfId="1" applyFill="1" applyBorder="1" applyAlignment="1"/>
    <xf numFmtId="0" fontId="6" fillId="0" borderId="137" xfId="1" applyBorder="1" applyAlignment="1"/>
    <xf numFmtId="0" fontId="6" fillId="0" borderId="54" xfId="1" applyBorder="1" applyAlignment="1"/>
    <xf numFmtId="0" fontId="16" fillId="10" borderId="4" xfId="1" applyFont="1" applyFill="1" applyBorder="1" applyAlignment="1" applyProtection="1">
      <protection locked="0"/>
    </xf>
    <xf numFmtId="0" fontId="12" fillId="10" borderId="4" xfId="1" applyFont="1" applyFill="1" applyBorder="1" applyAlignment="1" applyProtection="1">
      <protection locked="0"/>
    </xf>
    <xf numFmtId="0" fontId="6" fillId="9" borderId="4" xfId="1" applyFont="1" applyFill="1" applyBorder="1" applyProtection="1">
      <alignment vertical="top"/>
      <protection locked="0"/>
    </xf>
    <xf numFmtId="0" fontId="6" fillId="9" borderId="108" xfId="1" applyFill="1" applyBorder="1" applyAlignment="1" applyProtection="1">
      <protection locked="0"/>
    </xf>
    <xf numFmtId="0" fontId="6" fillId="9" borderId="98" xfId="1" applyFill="1" applyBorder="1" applyAlignment="1" applyProtection="1">
      <protection locked="0"/>
    </xf>
    <xf numFmtId="0" fontId="6" fillId="9" borderId="99" xfId="1" applyFill="1" applyBorder="1" applyAlignment="1" applyProtection="1">
      <protection locked="0"/>
    </xf>
    <xf numFmtId="0" fontId="0" fillId="0" borderId="28" xfId="1" applyFont="1" applyBorder="1" applyAlignment="1" applyProtection="1">
      <alignment horizontal="centerContinuous"/>
      <protection locked="0"/>
    </xf>
    <xf numFmtId="1" fontId="6" fillId="0" borderId="115" xfId="1" applyNumberFormat="1" applyFont="1" applyFill="1" applyBorder="1" applyProtection="1">
      <alignment vertical="top"/>
      <protection locked="0"/>
    </xf>
    <xf numFmtId="0" fontId="19" fillId="0" borderId="4" xfId="1" applyFont="1" applyFill="1" applyBorder="1" applyProtection="1">
      <alignment vertical="top"/>
      <protection locked="0"/>
    </xf>
    <xf numFmtId="166" fontId="19" fillId="0" borderId="98" xfId="1" applyNumberFormat="1" applyFont="1" applyFill="1" applyBorder="1" applyAlignment="1" applyProtection="1">
      <protection locked="0"/>
    </xf>
    <xf numFmtId="166" fontId="19" fillId="0" borderId="9" xfId="1" applyNumberFormat="1" applyFont="1" applyFill="1" applyBorder="1" applyAlignment="1" applyProtection="1">
      <protection locked="0"/>
    </xf>
    <xf numFmtId="0" fontId="19" fillId="0" borderId="4" xfId="1" applyFont="1" applyFill="1" applyBorder="1" applyAlignment="1" applyProtection="1">
      <protection locked="0"/>
    </xf>
    <xf numFmtId="2" fontId="12" fillId="0" borderId="4" xfId="1" applyNumberFormat="1" applyFont="1" applyFill="1" applyBorder="1" applyAlignment="1"/>
    <xf numFmtId="2" fontId="12" fillId="0" borderId="16" xfId="1" applyNumberFormat="1" applyFont="1" applyFill="1" applyBorder="1" applyAlignment="1"/>
    <xf numFmtId="2" fontId="12" fillId="0" borderId="99" xfId="1" applyNumberFormat="1" applyFont="1" applyFill="1" applyBorder="1" applyAlignment="1"/>
    <xf numFmtId="0" fontId="12" fillId="0" borderId="0" xfId="1" applyFont="1" applyFill="1" applyAlignment="1"/>
    <xf numFmtId="166" fontId="19" fillId="0" borderId="113" xfId="1" applyNumberFormat="1" applyFont="1" applyFill="1" applyBorder="1" applyAlignment="1" applyProtection="1">
      <protection locked="0"/>
    </xf>
    <xf numFmtId="0" fontId="12" fillId="0" borderId="4" xfId="1" applyFont="1" applyFill="1" applyBorder="1" applyAlignment="1" applyProtection="1">
      <protection locked="0"/>
    </xf>
    <xf numFmtId="2" fontId="12" fillId="0" borderId="98" xfId="1" applyNumberFormat="1" applyFont="1" applyFill="1" applyBorder="1" applyAlignment="1"/>
    <xf numFmtId="2" fontId="12" fillId="0" borderId="0" xfId="1" applyNumberFormat="1" applyFont="1" applyFill="1" applyBorder="1" applyAlignment="1"/>
    <xf numFmtId="0" fontId="6" fillId="0" borderId="4" xfId="1" applyFont="1" applyBorder="1" applyAlignment="1" applyProtection="1">
      <protection locked="0"/>
    </xf>
    <xf numFmtId="2" fontId="6" fillId="0" borderId="111" xfId="1" applyNumberFormat="1" applyFont="1" applyBorder="1" applyAlignment="1"/>
    <xf numFmtId="0" fontId="6" fillId="0" borderId="4" xfId="1" applyFont="1" applyFill="1" applyBorder="1" applyProtection="1">
      <alignment vertical="top"/>
      <protection locked="0"/>
    </xf>
    <xf numFmtId="1" fontId="6" fillId="0" borderId="98" xfId="1" applyNumberFormat="1" applyFont="1" applyFill="1" applyBorder="1" applyAlignment="1" applyProtection="1">
      <protection locked="0"/>
    </xf>
    <xf numFmtId="1" fontId="6" fillId="0" borderId="9" xfId="1" applyNumberFormat="1" applyFont="1" applyFill="1" applyBorder="1" applyAlignment="1" applyProtection="1">
      <protection locked="0"/>
    </xf>
    <xf numFmtId="2" fontId="6" fillId="0" borderId="4" xfId="1" applyNumberFormat="1" applyFont="1" applyFill="1" applyBorder="1" applyAlignment="1"/>
    <xf numFmtId="2" fontId="6" fillId="0" borderId="16" xfId="1" applyNumberFormat="1" applyFont="1" applyFill="1" applyBorder="1" applyAlignment="1"/>
    <xf numFmtId="2" fontId="6" fillId="0" borderId="99" xfId="1" applyNumberFormat="1" applyFont="1" applyFill="1" applyBorder="1" applyAlignment="1"/>
    <xf numFmtId="0" fontId="6" fillId="0" borderId="0" xfId="1" applyFont="1" applyFill="1" applyAlignment="1"/>
    <xf numFmtId="1" fontId="6" fillId="0" borderId="113" xfId="1" applyNumberFormat="1" applyFont="1" applyFill="1" applyBorder="1" applyAlignment="1" applyProtection="1">
      <protection locked="0"/>
    </xf>
    <xf numFmtId="2" fontId="6" fillId="0" borderId="98" xfId="1" applyNumberFormat="1" applyFont="1" applyFill="1" applyBorder="1" applyAlignment="1"/>
    <xf numFmtId="2" fontId="6" fillId="0" borderId="0" xfId="1" applyNumberFormat="1" applyFont="1" applyFill="1" applyBorder="1" applyAlignment="1"/>
    <xf numFmtId="0" fontId="6" fillId="0" borderId="51" xfId="1" applyFont="1" applyFill="1" applyBorder="1" applyProtection="1">
      <alignment vertical="top"/>
      <protection locked="0"/>
    </xf>
    <xf numFmtId="1" fontId="6" fillId="0" borderId="110" xfId="1" applyNumberFormat="1" applyFont="1" applyFill="1" applyBorder="1" applyAlignment="1" applyProtection="1">
      <protection locked="0"/>
    </xf>
    <xf numFmtId="1" fontId="6" fillId="0" borderId="7" xfId="1" applyNumberFormat="1" applyFont="1" applyFill="1" applyBorder="1" applyAlignment="1" applyProtection="1">
      <protection locked="0"/>
    </xf>
    <xf numFmtId="2" fontId="6" fillId="0" borderId="118" xfId="1" applyNumberFormat="1" applyFont="1" applyFill="1" applyBorder="1" applyAlignment="1"/>
    <xf numFmtId="2" fontId="6" fillId="0" borderId="119" xfId="1" applyNumberFormat="1" applyFont="1" applyFill="1" applyBorder="1" applyAlignment="1"/>
    <xf numFmtId="2" fontId="6" fillId="0" borderId="111" xfId="1" applyNumberFormat="1" applyFont="1" applyFill="1" applyBorder="1" applyAlignment="1"/>
    <xf numFmtId="1" fontId="6" fillId="0" borderId="120" xfId="1" applyNumberFormat="1" applyFont="1" applyFill="1" applyBorder="1" applyAlignment="1" applyProtection="1">
      <protection locked="0"/>
    </xf>
    <xf numFmtId="2" fontId="6" fillId="0" borderId="121" xfId="1" applyNumberFormat="1" applyFont="1" applyFill="1" applyBorder="1" applyAlignment="1"/>
    <xf numFmtId="1" fontId="16" fillId="0" borderId="0" xfId="1" applyNumberFormat="1" applyFont="1" applyFill="1" applyAlignment="1" applyProtection="1">
      <protection locked="0"/>
    </xf>
    <xf numFmtId="166" fontId="2" fillId="0" borderId="0" xfId="1" applyNumberFormat="1" applyFont="1" applyFill="1" applyAlignment="1" applyProtection="1">
      <protection locked="0"/>
    </xf>
    <xf numFmtId="2" fontId="16" fillId="0" borderId="0" xfId="1" applyNumberFormat="1" applyFont="1" applyFill="1" applyAlignment="1" applyProtection="1">
      <protection locked="0"/>
    </xf>
    <xf numFmtId="0" fontId="16" fillId="0" borderId="0" xfId="1" applyFont="1" applyFill="1" applyAlignment="1" applyProtection="1">
      <protection locked="0"/>
    </xf>
    <xf numFmtId="166" fontId="17" fillId="7" borderId="7" xfId="1" applyNumberFormat="1" applyFont="1" applyFill="1" applyBorder="1" applyAlignment="1" applyProtection="1">
      <protection locked="0"/>
    </xf>
    <xf numFmtId="2" fontId="6" fillId="0" borderId="51" xfId="1" applyNumberFormat="1" applyFont="1" applyBorder="1" applyAlignment="1"/>
    <xf numFmtId="2" fontId="6" fillId="0" borderId="18" xfId="1" applyNumberFormat="1" applyFont="1" applyBorder="1" applyAlignment="1"/>
    <xf numFmtId="3" fontId="6" fillId="0" borderId="129" xfId="1" applyNumberFormat="1" applyFont="1" applyFill="1" applyBorder="1" applyAlignment="1" applyProtection="1">
      <protection locked="0"/>
    </xf>
    <xf numFmtId="0" fontId="22" fillId="0" borderId="4" xfId="1" applyFont="1" applyFill="1" applyBorder="1" applyProtection="1">
      <alignment vertical="top"/>
      <protection locked="0"/>
    </xf>
    <xf numFmtId="3" fontId="6" fillId="0" borderId="98" xfId="1" applyNumberFormat="1" applyFill="1" applyBorder="1" applyAlignment="1" applyProtection="1">
      <protection locked="0"/>
    </xf>
    <xf numFmtId="3" fontId="6" fillId="0" borderId="99" xfId="1" applyNumberFormat="1" applyFill="1" applyBorder="1" applyAlignment="1" applyProtection="1">
      <protection locked="0"/>
    </xf>
    <xf numFmtId="0" fontId="17" fillId="0" borderId="2" xfId="1" applyFont="1" applyFill="1" applyBorder="1" applyProtection="1">
      <alignment vertical="top"/>
      <protection locked="0"/>
    </xf>
    <xf numFmtId="0" fontId="0" fillId="0" borderId="0" xfId="1" applyFont="1" applyAlignment="1"/>
    <xf numFmtId="165" fontId="6" fillId="0" borderId="0" xfId="1" applyNumberFormat="1" applyAlignment="1"/>
    <xf numFmtId="3" fontId="0" fillId="0" borderId="24" xfId="0" applyNumberFormat="1" applyFont="1" applyBorder="1" applyAlignment="1"/>
    <xf numFmtId="1" fontId="0" fillId="0" borderId="24" xfId="0" applyNumberFormat="1" applyFont="1" applyBorder="1" applyAlignment="1"/>
    <xf numFmtId="0" fontId="0" fillId="0" borderId="13" xfId="0" applyFont="1" applyBorder="1" applyAlignment="1"/>
    <xf numFmtId="1" fontId="0" fillId="0" borderId="13" xfId="0" applyNumberFormat="1" applyFont="1" applyBorder="1" applyAlignment="1"/>
    <xf numFmtId="0" fontId="0" fillId="0" borderId="0" xfId="0" applyFont="1" applyBorder="1" applyAlignment="1"/>
    <xf numFmtId="1" fontId="0" fillId="0" borderId="0" xfId="0" applyNumberFormat="1" applyFont="1" applyBorder="1" applyAlignment="1"/>
    <xf numFmtId="0" fontId="0" fillId="0" borderId="24" xfId="0" applyFont="1" applyBorder="1" applyAlignment="1"/>
    <xf numFmtId="0" fontId="0" fillId="0" borderId="23" xfId="0" applyFont="1" applyBorder="1" applyAlignment="1"/>
    <xf numFmtId="1" fontId="0" fillId="0" borderId="23" xfId="0" applyNumberFormat="1" applyFont="1" applyBorder="1" applyAlignment="1"/>
    <xf numFmtId="0" fontId="0" fillId="0" borderId="12" xfId="0" applyFont="1" applyBorder="1" applyAlignment="1"/>
    <xf numFmtId="1" fontId="0" fillId="0" borderId="12" xfId="0" applyNumberFormat="1" applyFont="1" applyBorder="1" applyAlignment="1"/>
    <xf numFmtId="0" fontId="0" fillId="0" borderId="10" xfId="0" applyFont="1" applyBorder="1" applyAlignment="1"/>
    <xf numFmtId="0" fontId="0" fillId="0" borderId="11" xfId="0" applyFont="1" applyBorder="1" applyAlignment="1"/>
    <xf numFmtId="0" fontId="0" fillId="0" borderId="29" xfId="0" applyFont="1" applyBorder="1" applyAlignment="1"/>
    <xf numFmtId="0" fontId="0" fillId="0" borderId="9" xfId="0" applyFont="1" applyBorder="1" applyAlignment="1"/>
    <xf numFmtId="0" fontId="0" fillId="0" borderId="33" xfId="0" applyFont="1" applyBorder="1" applyAlignment="1"/>
    <xf numFmtId="0" fontId="0" fillId="0" borderId="14" xfId="0" applyFont="1" applyBorder="1" applyAlignment="1"/>
    <xf numFmtId="0" fontId="0" fillId="0" borderId="34" xfId="0" applyFont="1" applyBorder="1" applyAlignment="1"/>
    <xf numFmtId="3" fontId="8" fillId="0" borderId="0" xfId="1" applyNumberFormat="1" applyFont="1" applyBorder="1" applyAlignment="1" applyProtection="1">
      <alignment horizontal="center"/>
      <protection locked="0"/>
    </xf>
    <xf numFmtId="3" fontId="8" fillId="0" borderId="33" xfId="1" applyNumberFormat="1" applyFont="1" applyBorder="1" applyAlignment="1" applyProtection="1">
      <alignment horizontal="center"/>
      <protection locked="0"/>
    </xf>
    <xf numFmtId="2" fontId="6" fillId="0" borderId="114" xfId="1" applyNumberFormat="1" applyFont="1" applyBorder="1" applyAlignment="1" applyProtection="1">
      <protection locked="0"/>
    </xf>
    <xf numFmtId="0" fontId="6" fillId="0" borderId="61" xfId="1" applyFont="1" applyBorder="1">
      <alignment vertical="top"/>
    </xf>
    <xf numFmtId="3" fontId="6" fillId="0" borderId="113" xfId="1" applyNumberFormat="1" applyFont="1" applyBorder="1" applyAlignment="1" applyProtection="1">
      <protection locked="0"/>
    </xf>
    <xf numFmtId="2" fontId="6" fillId="0" borderId="113" xfId="1" applyNumberFormat="1" applyFont="1" applyBorder="1" applyAlignment="1" applyProtection="1">
      <protection locked="0"/>
    </xf>
    <xf numFmtId="0" fontId="6" fillId="0" borderId="69" xfId="1" applyFont="1" applyBorder="1" applyAlignment="1">
      <alignment horizontal="center"/>
    </xf>
    <xf numFmtId="0" fontId="6" fillId="0" borderId="0" xfId="1" applyFont="1" applyBorder="1">
      <alignment vertical="top"/>
    </xf>
    <xf numFmtId="3" fontId="6" fillId="0" borderId="129" xfId="1" applyNumberFormat="1" applyFont="1" applyBorder="1">
      <alignment vertical="top"/>
    </xf>
    <xf numFmtId="165" fontId="6" fillId="0" borderId="35" xfId="1" applyNumberFormat="1" applyFont="1" applyBorder="1">
      <alignment vertical="top"/>
    </xf>
    <xf numFmtId="2" fontId="6" fillId="0" borderId="0" xfId="1" applyNumberFormat="1" applyFont="1" applyAlignment="1"/>
    <xf numFmtId="0" fontId="6" fillId="0" borderId="124" xfId="1" applyFont="1" applyBorder="1">
      <alignment vertical="top"/>
    </xf>
    <xf numFmtId="0" fontId="6" fillId="0" borderId="59" xfId="1" applyFont="1" applyBorder="1">
      <alignment vertical="top"/>
    </xf>
    <xf numFmtId="165" fontId="6" fillId="0" borderId="60" xfId="1" applyNumberFormat="1" applyFont="1" applyBorder="1">
      <alignment vertical="top"/>
    </xf>
    <xf numFmtId="0" fontId="6" fillId="0" borderId="35" xfId="1" applyFont="1" applyBorder="1">
      <alignment vertical="top"/>
    </xf>
    <xf numFmtId="0" fontId="6" fillId="0" borderId="129" xfId="1" applyFont="1" applyBorder="1">
      <alignment vertical="top"/>
    </xf>
    <xf numFmtId="3" fontId="6" fillId="0" borderId="120" xfId="1" applyNumberFormat="1" applyFont="1" applyBorder="1" applyAlignment="1" applyProtection="1">
      <protection locked="0"/>
    </xf>
    <xf numFmtId="2" fontId="6" fillId="0" borderId="120" xfId="1" applyNumberFormat="1" applyFont="1" applyBorder="1" applyAlignment="1" applyProtection="1">
      <protection locked="0"/>
    </xf>
    <xf numFmtId="0" fontId="6" fillId="0" borderId="125" xfId="1" applyFont="1" applyBorder="1">
      <alignment vertical="top"/>
    </xf>
    <xf numFmtId="0" fontId="6" fillId="0" borderId="55" xfId="1" applyFont="1" applyBorder="1">
      <alignment vertical="top"/>
    </xf>
    <xf numFmtId="0" fontId="6" fillId="0" borderId="131" xfId="1" applyFont="1" applyBorder="1">
      <alignment vertical="top"/>
    </xf>
    <xf numFmtId="0" fontId="6" fillId="0" borderId="56" xfId="1" applyFont="1" applyBorder="1">
      <alignment vertical="top"/>
    </xf>
    <xf numFmtId="3" fontId="6" fillId="0" borderId="0" xfId="1" applyNumberFormat="1" applyFont="1" applyAlignment="1"/>
    <xf numFmtId="0" fontId="0" fillId="0" borderId="51" xfId="1" applyFont="1" applyBorder="1" applyAlignment="1" applyProtection="1">
      <protection locked="0"/>
    </xf>
    <xf numFmtId="3" fontId="6" fillId="0" borderId="114" xfId="1" applyNumberFormat="1" applyFont="1" applyBorder="1" applyAlignment="1" applyProtection="1">
      <protection locked="0"/>
    </xf>
    <xf numFmtId="0" fontId="6" fillId="0" borderId="130" xfId="1" applyBorder="1" applyAlignment="1"/>
    <xf numFmtId="1" fontId="6" fillId="0" borderId="0" xfId="1" applyNumberFormat="1" applyBorder="1" applyAlignment="1"/>
    <xf numFmtId="2" fontId="0" fillId="0" borderId="0" xfId="1" applyNumberFormat="1" applyFont="1" applyBorder="1" applyAlignment="1"/>
    <xf numFmtId="165" fontId="0" fillId="0" borderId="0" xfId="1" applyNumberFormat="1" applyFont="1" applyAlignment="1"/>
    <xf numFmtId="3" fontId="6" fillId="0" borderId="4" xfId="1" applyNumberFormat="1" applyFill="1" applyBorder="1" applyAlignment="1" applyProtection="1">
      <protection locked="0"/>
    </xf>
    <xf numFmtId="0" fontId="6" fillId="0" borderId="4" xfId="1" applyFill="1" applyBorder="1" applyProtection="1">
      <alignment vertical="top"/>
      <protection locked="0"/>
    </xf>
    <xf numFmtId="0" fontId="6" fillId="0" borderId="4" xfId="1" applyFill="1" applyBorder="1">
      <alignment vertical="top"/>
    </xf>
    <xf numFmtId="0" fontId="17" fillId="0" borderId="116" xfId="1" applyFont="1" applyFill="1" applyBorder="1" applyProtection="1">
      <alignment vertical="top"/>
      <protection locked="0"/>
    </xf>
    <xf numFmtId="0" fontId="6" fillId="0" borderId="117" xfId="1" applyFill="1" applyBorder="1" applyProtection="1">
      <alignment vertical="top"/>
      <protection locked="0"/>
    </xf>
    <xf numFmtId="0" fontId="6" fillId="0" borderId="117" xfId="1" applyFont="1" applyFill="1" applyBorder="1" applyProtection="1">
      <alignment vertical="top"/>
      <protection locked="0"/>
    </xf>
    <xf numFmtId="0" fontId="6" fillId="0" borderId="4" xfId="1" applyFont="1" applyFill="1" applyBorder="1" applyAlignment="1" applyProtection="1">
      <alignment horizontal="left" vertical="top"/>
      <protection locked="0"/>
    </xf>
    <xf numFmtId="0" fontId="17" fillId="0" borderId="0" xfId="0" applyFont="1" applyFill="1" applyAlignment="1"/>
    <xf numFmtId="0" fontId="0" fillId="0" borderId="45" xfId="1" applyFont="1" applyFill="1" applyBorder="1" applyAlignment="1" applyProtection="1">
      <protection locked="0"/>
    </xf>
    <xf numFmtId="0" fontId="0" fillId="0" borderId="0" xfId="0" applyFont="1" applyAlignment="1"/>
    <xf numFmtId="1" fontId="0" fillId="0" borderId="0" xfId="0" applyNumberFormat="1" applyFont="1" applyAlignment="1"/>
    <xf numFmtId="0" fontId="0" fillId="0" borderId="0" xfId="0" applyFont="1" applyFill="1" applyAlignment="1"/>
    <xf numFmtId="0" fontId="0" fillId="0" borderId="1" xfId="0" applyFont="1" applyBorder="1" applyAlignment="1">
      <alignment horizontal="center"/>
    </xf>
    <xf numFmtId="0" fontId="0" fillId="0" borderId="8" xfId="0" applyFont="1" applyBorder="1" applyAlignment="1" applyProtection="1">
      <protection locked="0"/>
    </xf>
    <xf numFmtId="0" fontId="0" fillId="0" borderId="4" xfId="0" applyFont="1" applyBorder="1" applyAlignment="1" applyProtection="1">
      <protection locked="0"/>
    </xf>
    <xf numFmtId="0" fontId="0" fillId="0" borderId="2" xfId="0" applyFont="1" applyBorder="1" applyAlignment="1" applyProtection="1">
      <protection locked="0"/>
    </xf>
    <xf numFmtId="0" fontId="0" fillId="0" borderId="3" xfId="0" applyFont="1" applyBorder="1" applyAlignment="1"/>
    <xf numFmtId="3" fontId="0" fillId="0" borderId="3" xfId="0" applyNumberFormat="1" applyFont="1" applyBorder="1" applyAlignment="1"/>
    <xf numFmtId="0" fontId="0" fillId="0" borderId="49" xfId="0" applyFont="1" applyBorder="1" applyAlignment="1"/>
    <xf numFmtId="0" fontId="0" fillId="0" borderId="15" xfId="0" applyFont="1" applyBorder="1" applyAlignment="1"/>
    <xf numFmtId="1" fontId="0" fillId="0" borderId="15" xfId="0" applyNumberFormat="1" applyFont="1" applyBorder="1" applyAlignment="1"/>
    <xf numFmtId="165" fontId="0" fillId="0" borderId="52" xfId="0" applyNumberFormat="1" applyFont="1" applyBorder="1" applyAlignment="1"/>
    <xf numFmtId="0" fontId="0" fillId="0" borderId="37" xfId="0" applyFont="1" applyBorder="1" applyAlignment="1"/>
    <xf numFmtId="1" fontId="0" fillId="0" borderId="10" xfId="0" applyNumberFormat="1" applyFont="1" applyBorder="1" applyAlignment="1"/>
    <xf numFmtId="1" fontId="0" fillId="0" borderId="37" xfId="0" applyNumberFormat="1" applyFont="1" applyBorder="1" applyAlignment="1"/>
    <xf numFmtId="1" fontId="0" fillId="0" borderId="44" xfId="1" applyNumberFormat="1" applyFont="1" applyBorder="1">
      <alignment vertical="top"/>
    </xf>
    <xf numFmtId="0" fontId="0" fillId="0" borderId="52" xfId="0" applyFont="1" applyBorder="1" applyAlignment="1"/>
    <xf numFmtId="165" fontId="0" fillId="0" borderId="10" xfId="0" applyNumberFormat="1" applyFont="1" applyBorder="1" applyAlignment="1"/>
    <xf numFmtId="165" fontId="0" fillId="0" borderId="37" xfId="0" applyNumberFormat="1" applyFont="1" applyBorder="1" applyAlignment="1"/>
    <xf numFmtId="0" fontId="0" fillId="0" borderId="19" xfId="0" applyFont="1" applyBorder="1" applyAlignment="1"/>
    <xf numFmtId="1" fontId="0" fillId="0" borderId="44" xfId="0" applyNumberFormat="1" applyFont="1" applyBorder="1" applyAlignment="1"/>
    <xf numFmtId="0" fontId="0" fillId="0" borderId="59" xfId="0" applyFont="1" applyBorder="1" applyAlignment="1"/>
    <xf numFmtId="0" fontId="0" fillId="0" borderId="60" xfId="0" applyFont="1" applyBorder="1" applyAlignment="1"/>
    <xf numFmtId="0" fontId="0" fillId="0" borderId="67" xfId="0" applyFont="1" applyBorder="1" applyAlignment="1"/>
    <xf numFmtId="0" fontId="0" fillId="0" borderId="68" xfId="0" applyFont="1" applyBorder="1" applyAlignment="1"/>
    <xf numFmtId="0" fontId="0" fillId="0" borderId="2" xfId="0" applyFont="1" applyBorder="1" applyAlignment="1"/>
    <xf numFmtId="0" fontId="0" fillId="0" borderId="134" xfId="0" applyFont="1" applyBorder="1" applyAlignment="1"/>
    <xf numFmtId="0" fontId="0" fillId="0" borderId="27" xfId="0" applyFont="1" applyBorder="1" applyAlignment="1"/>
    <xf numFmtId="1" fontId="0" fillId="0" borderId="27" xfId="0" applyNumberFormat="1" applyFont="1" applyBorder="1" applyAlignment="1"/>
    <xf numFmtId="165" fontId="0" fillId="0" borderId="63" xfId="0" applyNumberFormat="1" applyFont="1" applyBorder="1" applyAlignment="1"/>
    <xf numFmtId="0" fontId="0" fillId="0" borderId="41" xfId="0" applyFont="1" applyBorder="1" applyAlignment="1"/>
    <xf numFmtId="1" fontId="0" fillId="0" borderId="41" xfId="0" applyNumberFormat="1" applyFont="1" applyBorder="1" applyAlignment="1"/>
    <xf numFmtId="0" fontId="0" fillId="0" borderId="63" xfId="0" applyFont="1" applyBorder="1" applyAlignment="1"/>
    <xf numFmtId="165" fontId="0" fillId="0" borderId="13" xfId="0" applyNumberFormat="1" applyFont="1" applyBorder="1" applyAlignment="1"/>
    <xf numFmtId="165" fontId="0" fillId="0" borderId="41" xfId="0" applyNumberFormat="1" applyFont="1" applyBorder="1" applyAlignment="1"/>
    <xf numFmtId="0" fontId="0" fillId="0" borderId="28" xfId="0" applyFont="1" applyBorder="1" applyAlignment="1"/>
    <xf numFmtId="0" fontId="0" fillId="0" borderId="38" xfId="0" applyFont="1" applyBorder="1" applyAlignment="1"/>
    <xf numFmtId="0" fontId="0" fillId="0" borderId="69" xfId="0" applyFont="1" applyBorder="1" applyAlignment="1"/>
    <xf numFmtId="0" fontId="0" fillId="0" borderId="35" xfId="0" applyFont="1" applyBorder="1" applyAlignment="1"/>
    <xf numFmtId="0" fontId="0" fillId="0" borderId="4" xfId="0" applyFont="1" applyBorder="1" applyAlignment="1"/>
    <xf numFmtId="0" fontId="0" fillId="0" borderId="133" xfId="0" applyFont="1" applyBorder="1" applyAlignment="1"/>
    <xf numFmtId="0" fontId="0" fillId="0" borderId="16" xfId="0" applyFont="1" applyBorder="1" applyAlignment="1"/>
    <xf numFmtId="1" fontId="0" fillId="0" borderId="16" xfId="0" applyNumberFormat="1" applyFont="1" applyBorder="1" applyAlignment="1"/>
    <xf numFmtId="165" fontId="0" fillId="0" borderId="53" xfId="0" applyNumberFormat="1" applyFont="1" applyBorder="1" applyAlignment="1"/>
    <xf numFmtId="1" fontId="0" fillId="0" borderId="38" xfId="0" applyNumberFormat="1" applyFont="1" applyBorder="1" applyAlignment="1"/>
    <xf numFmtId="0" fontId="0" fillId="0" borderId="53" xfId="0" applyFont="1" applyBorder="1" applyAlignment="1"/>
    <xf numFmtId="165" fontId="0" fillId="0" borderId="0" xfId="0" applyNumberFormat="1" applyFont="1" applyBorder="1" applyAlignment="1"/>
    <xf numFmtId="165" fontId="0" fillId="0" borderId="38" xfId="0" applyNumberFormat="1" applyFont="1" applyBorder="1" applyAlignment="1"/>
    <xf numFmtId="0" fontId="0" fillId="0" borderId="20" xfId="0" applyFont="1" applyBorder="1" applyAlignment="1"/>
    <xf numFmtId="1" fontId="0" fillId="0" borderId="37" xfId="1" applyNumberFormat="1" applyFont="1" applyBorder="1">
      <alignment vertical="top"/>
    </xf>
    <xf numFmtId="1" fontId="0" fillId="0" borderId="52" xfId="0" applyNumberFormat="1" applyFont="1" applyBorder="1" applyAlignment="1"/>
    <xf numFmtId="0" fontId="0" fillId="0" borderId="61" xfId="0" applyFont="1" applyBorder="1" applyAlignment="1"/>
    <xf numFmtId="0" fontId="0" fillId="0" borderId="62" xfId="0" applyFont="1" applyBorder="1" applyAlignment="1"/>
    <xf numFmtId="0" fontId="0" fillId="0" borderId="70" xfId="0" applyFont="1" applyBorder="1" applyAlignment="1"/>
    <xf numFmtId="0" fontId="0" fillId="0" borderId="71" xfId="0" applyFont="1" applyBorder="1" applyAlignment="1"/>
    <xf numFmtId="1" fontId="0" fillId="0" borderId="53" xfId="0" applyNumberFormat="1" applyFont="1" applyBorder="1" applyAlignment="1"/>
    <xf numFmtId="0" fontId="0" fillId="0" borderId="30" xfId="0" applyFont="1" applyBorder="1" applyAlignment="1"/>
    <xf numFmtId="0" fontId="0" fillId="0" borderId="132" xfId="0" applyFont="1" applyBorder="1" applyAlignment="1"/>
    <xf numFmtId="0" fontId="0" fillId="0" borderId="31" xfId="0" applyFont="1" applyBorder="1" applyAlignment="1"/>
    <xf numFmtId="1" fontId="0" fillId="0" borderId="31" xfId="0" applyNumberFormat="1" applyFont="1" applyBorder="1" applyAlignment="1"/>
    <xf numFmtId="165" fontId="0" fillId="0" borderId="64" xfId="0" applyNumberFormat="1" applyFont="1" applyBorder="1" applyAlignment="1"/>
    <xf numFmtId="0" fontId="0" fillId="0" borderId="42" xfId="0" applyFont="1" applyBorder="1" applyAlignment="1"/>
    <xf numFmtId="1" fontId="0" fillId="0" borderId="42" xfId="0" applyNumberFormat="1" applyFont="1" applyBorder="1" applyAlignment="1"/>
    <xf numFmtId="1" fontId="0" fillId="0" borderId="64" xfId="0" applyNumberFormat="1" applyFont="1" applyBorder="1" applyAlignment="1"/>
    <xf numFmtId="165" fontId="0" fillId="0" borderId="23" xfId="0" applyNumberFormat="1" applyFont="1" applyBorder="1" applyAlignment="1"/>
    <xf numFmtId="165" fontId="0" fillId="0" borderId="42" xfId="0" applyNumberFormat="1" applyFont="1" applyBorder="1" applyAlignment="1"/>
    <xf numFmtId="0" fontId="0" fillId="0" borderId="32" xfId="0" applyFont="1" applyBorder="1" applyAlignment="1"/>
    <xf numFmtId="0" fontId="0" fillId="0" borderId="72" xfId="0" applyFont="1" applyBorder="1" applyAlignment="1"/>
    <xf numFmtId="0" fontId="0" fillId="0" borderId="73" xfId="0" applyFont="1" applyBorder="1" applyAlignment="1"/>
    <xf numFmtId="0" fontId="0" fillId="0" borderId="4" xfId="0" applyFont="1" applyFill="1" applyBorder="1" applyAlignment="1"/>
    <xf numFmtId="1" fontId="0" fillId="0" borderId="63" xfId="0" applyNumberFormat="1" applyFont="1" applyBorder="1" applyAlignment="1"/>
    <xf numFmtId="0" fontId="0" fillId="0" borderId="5" xfId="0" applyFont="1" applyBorder="1" applyAlignment="1"/>
    <xf numFmtId="0" fontId="0" fillId="0" borderId="135" xfId="0" applyFont="1" applyBorder="1" applyAlignment="1"/>
    <xf numFmtId="0" fontId="0" fillId="0" borderId="17" xfId="0" applyFont="1" applyBorder="1" applyAlignment="1"/>
    <xf numFmtId="1" fontId="0" fillId="0" borderId="17" xfId="0" applyNumberFormat="1" applyFont="1" applyBorder="1" applyAlignment="1"/>
    <xf numFmtId="165" fontId="0" fillId="0" borderId="81" xfId="0" applyNumberFormat="1" applyFont="1" applyBorder="1" applyAlignment="1"/>
    <xf numFmtId="0" fontId="0" fillId="0" borderId="39" xfId="0" applyFont="1" applyBorder="1" applyAlignment="1"/>
    <xf numFmtId="1" fontId="0" fillId="0" borderId="79" xfId="1" applyNumberFormat="1" applyFont="1" applyBorder="1">
      <alignment vertical="top"/>
    </xf>
    <xf numFmtId="1" fontId="0" fillId="0" borderId="43" xfId="1" applyNumberFormat="1" applyFont="1" applyBorder="1">
      <alignment vertical="top"/>
    </xf>
    <xf numFmtId="1" fontId="0" fillId="0" borderId="43" xfId="0" applyNumberFormat="1" applyFont="1" applyBorder="1" applyAlignment="1"/>
    <xf numFmtId="1" fontId="0" fillId="0" borderId="81" xfId="0" applyNumberFormat="1" applyFont="1" applyBorder="1" applyAlignment="1"/>
    <xf numFmtId="165" fontId="0" fillId="0" borderId="65" xfId="0" applyNumberFormat="1" applyFont="1" applyBorder="1" applyAlignment="1"/>
    <xf numFmtId="165" fontId="0" fillId="0" borderId="83" xfId="0" applyNumberFormat="1" applyFont="1" applyBorder="1" applyAlignment="1"/>
    <xf numFmtId="0" fontId="0" fillId="0" borderId="21" xfId="0" applyFont="1" applyBorder="1" applyAlignment="1"/>
    <xf numFmtId="1" fontId="0" fillId="0" borderId="65" xfId="0" applyNumberFormat="1" applyFont="1" applyBorder="1" applyAlignment="1"/>
    <xf numFmtId="1" fontId="0" fillId="0" borderId="39" xfId="0" applyNumberFormat="1" applyFont="1" applyBorder="1" applyAlignment="1"/>
    <xf numFmtId="1" fontId="0" fillId="0" borderId="83" xfId="0" applyNumberFormat="1" applyFont="1" applyBorder="1" applyAlignment="1"/>
    <xf numFmtId="0" fontId="0" fillId="0" borderId="156" xfId="0" applyFont="1" applyBorder="1" applyAlignment="1"/>
    <xf numFmtId="0" fontId="0" fillId="0" borderId="75" xfId="0" applyFont="1" applyBorder="1" applyAlignment="1"/>
    <xf numFmtId="0" fontId="0" fillId="0" borderId="74" xfId="0" applyFont="1" applyBorder="1" applyAlignment="1"/>
    <xf numFmtId="0" fontId="0" fillId="0" borderId="6" xfId="0" applyFont="1" applyBorder="1" applyAlignment="1"/>
    <xf numFmtId="0" fontId="0" fillId="0" borderId="136" xfId="0" applyFont="1" applyBorder="1" applyAlignment="1"/>
    <xf numFmtId="0" fontId="0" fillId="0" borderId="25" xfId="0" applyFont="1" applyBorder="1" applyAlignment="1"/>
    <xf numFmtId="1" fontId="0" fillId="0" borderId="25" xfId="0" applyNumberFormat="1" applyFont="1" applyBorder="1" applyAlignment="1"/>
    <xf numFmtId="165" fontId="0" fillId="0" borderId="86" xfId="0" applyNumberFormat="1" applyFont="1" applyBorder="1" applyAlignment="1"/>
    <xf numFmtId="0" fontId="0" fillId="0" borderId="40" xfId="0" applyFont="1" applyBorder="1" applyAlignment="1"/>
    <xf numFmtId="1" fontId="0" fillId="0" borderId="82" xfId="0" applyNumberFormat="1" applyFont="1" applyBorder="1" applyAlignment="1"/>
    <xf numFmtId="165" fontId="0" fillId="0" borderId="66" xfId="0" applyNumberFormat="1" applyFont="1" applyBorder="1" applyAlignment="1"/>
    <xf numFmtId="165" fontId="0" fillId="0" borderId="84" xfId="0" applyNumberFormat="1" applyFont="1" applyBorder="1" applyAlignment="1"/>
    <xf numFmtId="0" fontId="0" fillId="0" borderId="26" xfId="0" applyFont="1" applyBorder="1" applyAlignment="1"/>
    <xf numFmtId="1" fontId="0" fillId="0" borderId="85" xfId="1" applyNumberFormat="1" applyFont="1" applyBorder="1">
      <alignment vertical="top"/>
    </xf>
    <xf numFmtId="1" fontId="0" fillId="0" borderId="66" xfId="0" applyNumberFormat="1" applyFont="1" applyBorder="1" applyAlignment="1"/>
    <xf numFmtId="1" fontId="0" fillId="0" borderId="40" xfId="0" applyNumberFormat="1" applyFont="1" applyBorder="1" applyAlignment="1"/>
    <xf numFmtId="1" fontId="0" fillId="0" borderId="84" xfId="0" applyNumberFormat="1" applyFont="1" applyBorder="1" applyAlignment="1"/>
    <xf numFmtId="0" fontId="0" fillId="0" borderId="155" xfId="0" applyFont="1" applyBorder="1" applyAlignment="1"/>
    <xf numFmtId="0" fontId="0" fillId="0" borderId="77" xfId="0" applyFont="1" applyBorder="1" applyAlignment="1"/>
    <xf numFmtId="0" fontId="0" fillId="0" borderId="76" xfId="0" applyFont="1" applyBorder="1" applyAlignment="1"/>
    <xf numFmtId="0" fontId="0" fillId="0" borderId="0" xfId="0" applyFont="1" applyFill="1" applyBorder="1" applyAlignment="1"/>
    <xf numFmtId="1" fontId="0" fillId="0" borderId="0" xfId="0" applyNumberFormat="1" applyFont="1" applyFill="1" applyBorder="1" applyAlignment="1"/>
    <xf numFmtId="3" fontId="8" fillId="0" borderId="28" xfId="1" applyNumberFormat="1" applyFont="1" applyBorder="1" applyAlignment="1" applyProtection="1">
      <alignment horizontal="center" vertical="center" wrapText="1"/>
      <protection locked="0"/>
    </xf>
    <xf numFmtId="3" fontId="8" fillId="0" borderId="20" xfId="1" applyNumberFormat="1" applyFont="1" applyBorder="1" applyAlignment="1" applyProtection="1">
      <alignment horizontal="center" vertical="center" wrapText="1"/>
      <protection locked="0"/>
    </xf>
    <xf numFmtId="3" fontId="8" fillId="0" borderId="32" xfId="1" applyNumberFormat="1" applyFont="1" applyBorder="1" applyAlignment="1" applyProtection="1">
      <alignment horizontal="center" vertical="center" wrapText="1"/>
      <protection locked="0"/>
    </xf>
    <xf numFmtId="3" fontId="8" fillId="0" borderId="105" xfId="1" applyNumberFormat="1" applyFont="1" applyBorder="1" applyAlignment="1" applyProtection="1">
      <alignment horizontal="center" vertical="center" wrapText="1"/>
      <protection locked="0"/>
    </xf>
    <xf numFmtId="3" fontId="8" fillId="0" borderId="99" xfId="1" applyNumberFormat="1" applyFont="1" applyBorder="1" applyAlignment="1" applyProtection="1">
      <alignment horizontal="center" vertical="center" wrapText="1"/>
      <protection locked="0"/>
    </xf>
    <xf numFmtId="3" fontId="8" fillId="0" borderId="107" xfId="1" applyNumberFormat="1" applyFont="1" applyBorder="1" applyAlignment="1" applyProtection="1">
      <alignment horizontal="center" vertical="center" wrapText="1"/>
      <protection locked="0"/>
    </xf>
    <xf numFmtId="0" fontId="11" fillId="5" borderId="0" xfId="1" applyFont="1" applyFill="1" applyAlignment="1">
      <alignment horizontal="center"/>
    </xf>
    <xf numFmtId="0" fontId="12" fillId="0" borderId="19" xfId="1" applyFont="1" applyBorder="1" applyAlignment="1" applyProtection="1">
      <alignment horizontal="center"/>
      <protection locked="0"/>
    </xf>
    <xf numFmtId="0" fontId="12" fillId="0" borderId="10" xfId="1" applyFont="1" applyBorder="1" applyAlignment="1" applyProtection="1">
      <alignment horizontal="center"/>
      <protection locked="0"/>
    </xf>
    <xf numFmtId="0" fontId="12" fillId="0" borderId="15" xfId="1" applyFont="1" applyBorder="1" applyAlignment="1" applyProtection="1">
      <alignment horizontal="center"/>
      <protection locked="0"/>
    </xf>
    <xf numFmtId="0" fontId="13" fillId="0" borderId="19" xfId="1" applyFont="1" applyBorder="1" applyAlignment="1" applyProtection="1">
      <alignment horizontal="center"/>
      <protection locked="0"/>
    </xf>
    <xf numFmtId="0" fontId="13" fillId="0" borderId="10" xfId="1" applyFont="1" applyBorder="1" applyAlignment="1" applyProtection="1">
      <alignment horizontal="center"/>
      <protection locked="0"/>
    </xf>
    <xf numFmtId="0" fontId="13" fillId="0" borderId="15" xfId="1" applyFont="1" applyBorder="1" applyAlignment="1" applyProtection="1">
      <alignment horizontal="center"/>
      <protection locked="0"/>
    </xf>
    <xf numFmtId="3" fontId="8" fillId="0" borderId="2" xfId="1" applyNumberFormat="1" applyFont="1" applyFill="1" applyBorder="1" applyAlignment="1" applyProtection="1">
      <alignment horizontal="center" vertical="center" wrapText="1"/>
      <protection locked="0"/>
    </xf>
    <xf numFmtId="3" fontId="8" fillId="0" borderId="4" xfId="1" applyNumberFormat="1" applyFont="1" applyFill="1" applyBorder="1" applyAlignment="1" applyProtection="1">
      <alignment horizontal="center" vertical="center" wrapText="1"/>
      <protection locked="0"/>
    </xf>
    <xf numFmtId="3" fontId="8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8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8" fillId="0" borderId="134" xfId="1" applyNumberFormat="1" applyFont="1" applyFill="1" applyBorder="1" applyAlignment="1" applyProtection="1">
      <alignment horizontal="center" vertical="center" wrapText="1"/>
      <protection locked="0"/>
    </xf>
    <xf numFmtId="3" fontId="8" fillId="0" borderId="133" xfId="1" applyNumberFormat="1" applyFont="1" applyFill="1" applyBorder="1" applyAlignment="1" applyProtection="1">
      <alignment horizontal="center" vertical="center" wrapText="1"/>
      <protection locked="0"/>
    </xf>
    <xf numFmtId="3" fontId="8" fillId="0" borderId="13" xfId="1" applyNumberFormat="1" applyFont="1" applyFill="1" applyBorder="1" applyAlignment="1">
      <alignment horizontal="center" vertical="center" wrapText="1"/>
    </xf>
    <xf numFmtId="3" fontId="8" fillId="0" borderId="0" xfId="1" applyNumberFormat="1" applyFont="1" applyFill="1" applyBorder="1" applyAlignment="1">
      <alignment horizontal="center" vertical="center" wrapText="1"/>
    </xf>
    <xf numFmtId="3" fontId="8" fillId="10" borderId="133" xfId="1" applyNumberFormat="1" applyFont="1" applyFill="1" applyBorder="1" applyAlignment="1" applyProtection="1">
      <alignment horizontal="center" vertical="center" wrapText="1"/>
      <protection locked="0"/>
    </xf>
    <xf numFmtId="3" fontId="8" fillId="10" borderId="0" xfId="1" applyNumberFormat="1" applyFont="1" applyFill="1" applyBorder="1" applyAlignment="1" applyProtection="1">
      <alignment horizontal="center" vertical="center" wrapText="1"/>
      <protection locked="0"/>
    </xf>
    <xf numFmtId="3" fontId="8" fillId="10" borderId="143" xfId="1" applyNumberFormat="1" applyFont="1" applyFill="1" applyBorder="1" applyAlignment="1" applyProtection="1">
      <alignment horizontal="center" vertical="center" wrapText="1"/>
      <protection locked="0"/>
    </xf>
    <xf numFmtId="3" fontId="8" fillId="10" borderId="122" xfId="1" applyNumberFormat="1" applyFont="1" applyFill="1" applyBorder="1" applyAlignment="1" applyProtection="1">
      <alignment horizontal="center" vertical="center" wrapText="1"/>
      <protection locked="0"/>
    </xf>
    <xf numFmtId="3" fontId="8" fillId="10" borderId="144" xfId="1" applyNumberFormat="1" applyFont="1" applyFill="1" applyBorder="1" applyAlignment="1" applyProtection="1">
      <alignment horizontal="center" vertical="center" wrapText="1"/>
      <protection locked="0"/>
    </xf>
    <xf numFmtId="3" fontId="8" fillId="9" borderId="0" xfId="1" applyNumberFormat="1" applyFont="1" applyFill="1" applyBorder="1" applyAlignment="1" applyProtection="1">
      <alignment horizontal="center" vertical="center" wrapText="1"/>
      <protection locked="0"/>
    </xf>
    <xf numFmtId="3" fontId="8" fillId="9" borderId="38" xfId="1" applyNumberFormat="1" applyFont="1" applyFill="1" applyBorder="1" applyAlignment="1" applyProtection="1">
      <alignment horizontal="center" vertical="center" wrapText="1"/>
      <protection locked="0"/>
    </xf>
    <xf numFmtId="3" fontId="8" fillId="9" borderId="42" xfId="1" applyNumberFormat="1" applyFont="1" applyFill="1" applyBorder="1" applyAlignment="1" applyProtection="1">
      <alignment horizontal="center" vertical="center" wrapText="1"/>
      <protection locked="0"/>
    </xf>
    <xf numFmtId="3" fontId="8" fillId="10" borderId="142" xfId="1" applyNumberFormat="1" applyFont="1" applyFill="1" applyBorder="1" applyAlignment="1" applyProtection="1">
      <alignment horizontal="center" vertical="center" wrapText="1"/>
      <protection locked="0"/>
    </xf>
    <xf numFmtId="3" fontId="8" fillId="10" borderId="57" xfId="1" applyNumberFormat="1" applyFont="1" applyFill="1" applyBorder="1" applyAlignment="1" applyProtection="1">
      <alignment horizontal="center" vertical="center" wrapText="1"/>
      <protection locked="0"/>
    </xf>
    <xf numFmtId="3" fontId="8" fillId="9" borderId="23" xfId="1" applyNumberFormat="1" applyFont="1" applyFill="1" applyBorder="1" applyAlignment="1" applyProtection="1">
      <alignment horizontal="center" vertical="center" wrapText="1"/>
      <protection locked="0"/>
    </xf>
    <xf numFmtId="3" fontId="8" fillId="0" borderId="19" xfId="1" applyNumberFormat="1" applyFont="1" applyBorder="1" applyAlignment="1" applyProtection="1">
      <alignment horizontal="center"/>
      <protection locked="0"/>
    </xf>
    <xf numFmtId="3" fontId="8" fillId="0" borderId="10" xfId="1" applyNumberFormat="1" applyFont="1" applyBorder="1" applyAlignment="1" applyProtection="1">
      <alignment horizontal="center"/>
      <protection locked="0"/>
    </xf>
    <xf numFmtId="3" fontId="8" fillId="0" borderId="15" xfId="1" applyNumberFormat="1" applyFont="1" applyBorder="1" applyAlignment="1" applyProtection="1">
      <alignment horizontal="center"/>
      <protection locked="0"/>
    </xf>
    <xf numFmtId="3" fontId="8" fillId="0" borderId="143" xfId="1" applyNumberFormat="1" applyFont="1" applyFill="1" applyBorder="1" applyAlignment="1" applyProtection="1">
      <alignment horizontal="center" vertical="center" wrapText="1"/>
      <protection locked="0"/>
    </xf>
    <xf numFmtId="3" fontId="8" fillId="0" borderId="122" xfId="1" applyNumberFormat="1" applyFont="1" applyFill="1" applyBorder="1" applyAlignment="1" applyProtection="1">
      <alignment horizontal="center" vertical="center" wrapText="1"/>
      <protection locked="0"/>
    </xf>
    <xf numFmtId="3" fontId="8" fillId="0" borderId="9" xfId="1" applyNumberFormat="1" applyFont="1" applyFill="1" applyBorder="1" applyAlignment="1">
      <alignment horizontal="center" vertical="center" wrapText="1"/>
    </xf>
    <xf numFmtId="3" fontId="8" fillId="0" borderId="23" xfId="1" applyNumberFormat="1" applyFont="1" applyFill="1" applyBorder="1" applyAlignment="1">
      <alignment horizontal="center" vertical="center" wrapText="1"/>
    </xf>
    <xf numFmtId="3" fontId="8" fillId="0" borderId="8" xfId="1" applyNumberFormat="1" applyFont="1" applyFill="1" applyBorder="1" applyAlignment="1">
      <alignment horizontal="center" vertical="center" wrapText="1"/>
    </xf>
    <xf numFmtId="3" fontId="8" fillId="0" borderId="45" xfId="1" applyNumberFormat="1" applyFont="1" applyFill="1" applyBorder="1" applyAlignment="1">
      <alignment horizontal="center" vertical="center" wrapText="1"/>
    </xf>
    <xf numFmtId="3" fontId="8" fillId="0" borderId="46" xfId="1" applyNumberFormat="1" applyFont="1" applyFill="1" applyBorder="1" applyAlignment="1">
      <alignment horizontal="center" vertical="center" wrapText="1"/>
    </xf>
    <xf numFmtId="3" fontId="8" fillId="0" borderId="138" xfId="1" applyNumberFormat="1" applyFont="1" applyFill="1" applyBorder="1" applyAlignment="1">
      <alignment horizontal="center" vertical="center" wrapText="1"/>
    </xf>
    <xf numFmtId="3" fontId="8" fillId="0" borderId="59" xfId="1" applyNumberFormat="1" applyFont="1" applyFill="1" applyBorder="1" applyAlignment="1">
      <alignment horizontal="center" vertical="center" wrapText="1"/>
    </xf>
    <xf numFmtId="3" fontId="8" fillId="0" borderId="139" xfId="1" applyNumberFormat="1" applyFont="1" applyFill="1" applyBorder="1" applyAlignment="1">
      <alignment horizontal="center" vertical="center" wrapText="1"/>
    </xf>
    <xf numFmtId="3" fontId="8" fillId="0" borderId="23" xfId="1" applyNumberFormat="1" applyFont="1" applyFill="1" applyBorder="1" applyAlignment="1" applyProtection="1">
      <alignment horizontal="center" vertical="center" wrapText="1"/>
      <protection locked="0"/>
    </xf>
    <xf numFmtId="3" fontId="8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8" fillId="0" borderId="132" xfId="1" applyNumberFormat="1" applyFont="1" applyFill="1" applyBorder="1" applyAlignment="1" applyProtection="1">
      <alignment horizontal="center" vertical="center" wrapText="1"/>
      <protection locked="0"/>
    </xf>
    <xf numFmtId="3" fontId="8" fillId="0" borderId="144" xfId="1" applyNumberFormat="1" applyFont="1" applyFill="1" applyBorder="1" applyAlignment="1" applyProtection="1">
      <alignment horizontal="center" vertical="center" wrapText="1"/>
      <protection locked="0"/>
    </xf>
    <xf numFmtId="3" fontId="8" fillId="0" borderId="142" xfId="1" applyNumberFormat="1" applyFont="1" applyFill="1" applyBorder="1" applyAlignment="1" applyProtection="1">
      <alignment horizontal="center" vertical="center" wrapText="1"/>
      <protection locked="0"/>
    </xf>
    <xf numFmtId="3" fontId="8" fillId="0" borderId="57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127" xfId="0" applyFont="1" applyBorder="1" applyAlignment="1">
      <alignment horizontal="center"/>
    </xf>
    <xf numFmtId="0" fontId="10" fillId="0" borderId="128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9" fillId="0" borderId="55" xfId="0" applyFont="1" applyBorder="1" applyAlignment="1">
      <alignment horizontal="center"/>
    </xf>
    <xf numFmtId="0" fontId="9" fillId="0" borderId="127" xfId="0" applyFont="1" applyBorder="1" applyAlignment="1">
      <alignment horizontal="center"/>
    </xf>
    <xf numFmtId="3" fontId="8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8" fillId="0" borderId="20" xfId="1" applyNumberFormat="1" applyFont="1" applyFill="1" applyBorder="1" applyAlignment="1" applyProtection="1">
      <alignment horizontal="center" vertical="center" wrapText="1"/>
      <protection locked="0"/>
    </xf>
    <xf numFmtId="3" fontId="8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8" fillId="0" borderId="27" xfId="1" applyNumberFormat="1" applyFont="1" applyFill="1" applyBorder="1" applyAlignment="1" applyProtection="1">
      <alignment horizontal="center" vertical="center" wrapText="1"/>
      <protection locked="0"/>
    </xf>
    <xf numFmtId="3" fontId="8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8" fillId="0" borderId="31" xfId="1" applyNumberFormat="1" applyFont="1" applyFill="1" applyBorder="1" applyAlignment="1" applyProtection="1">
      <alignment horizontal="center" vertical="center" wrapText="1"/>
      <protection locked="0"/>
    </xf>
    <xf numFmtId="3" fontId="23" fillId="0" borderId="57" xfId="1" applyNumberFormat="1" applyFont="1" applyFill="1" applyBorder="1" applyAlignment="1">
      <alignment horizontal="center" wrapText="1"/>
    </xf>
    <xf numFmtId="3" fontId="23" fillId="0" borderId="0" xfId="1" applyNumberFormat="1" applyFont="1" applyFill="1" applyBorder="1" applyAlignment="1">
      <alignment horizontal="center" wrapText="1"/>
    </xf>
    <xf numFmtId="3" fontId="23" fillId="0" borderId="23" xfId="1" applyNumberFormat="1" applyFont="1" applyFill="1" applyBorder="1" applyAlignment="1">
      <alignment horizontal="center" wrapText="1"/>
    </xf>
    <xf numFmtId="3" fontId="8" fillId="0" borderId="157" xfId="1" applyNumberFormat="1" applyFont="1" applyBorder="1" applyAlignment="1" applyProtection="1">
      <alignment horizontal="center"/>
      <protection locked="0"/>
    </xf>
    <xf numFmtId="3" fontId="8" fillId="0" borderId="61" xfId="1" applyNumberFormat="1" applyFont="1" applyBorder="1" applyAlignment="1" applyProtection="1">
      <alignment horizontal="center"/>
      <protection locked="0"/>
    </xf>
    <xf numFmtId="3" fontId="8" fillId="0" borderId="145" xfId="1" applyNumberFormat="1" applyFont="1" applyBorder="1" applyAlignment="1" applyProtection="1">
      <alignment horizontal="center"/>
      <protection locked="0"/>
    </xf>
    <xf numFmtId="3" fontId="23" fillId="0" borderId="140" xfId="1" applyNumberFormat="1" applyFont="1" applyFill="1" applyBorder="1" applyAlignment="1">
      <alignment horizontal="center" vertical="center" wrapText="1"/>
    </xf>
    <xf numFmtId="3" fontId="23" fillId="0" borderId="9" xfId="1" applyNumberFormat="1" applyFont="1" applyFill="1" applyBorder="1" applyAlignment="1">
      <alignment horizontal="center" vertical="center" wrapText="1"/>
    </xf>
    <xf numFmtId="3" fontId="23" fillId="0" borderId="33" xfId="1" applyNumberFormat="1" applyFont="1" applyFill="1" applyBorder="1" applyAlignment="1">
      <alignment horizontal="center" vertical="center" wrapText="1"/>
    </xf>
    <xf numFmtId="3" fontId="23" fillId="0" borderId="141" xfId="1" applyNumberFormat="1" applyFont="1" applyFill="1" applyBorder="1" applyAlignment="1">
      <alignment horizontal="center"/>
    </xf>
    <xf numFmtId="0" fontId="0" fillId="0" borderId="4" xfId="0" applyFont="1" applyBorder="1" applyAlignment="1"/>
    <xf numFmtId="0" fontId="0" fillId="0" borderId="30" xfId="0" applyFont="1" applyBorder="1" applyAlignment="1"/>
    <xf numFmtId="3" fontId="23" fillId="0" borderId="57" xfId="1" applyNumberFormat="1" applyFont="1" applyFill="1" applyBorder="1" applyAlignment="1">
      <alignment horizontal="center"/>
    </xf>
    <xf numFmtId="3" fontId="23" fillId="0" borderId="0" xfId="1" applyNumberFormat="1" applyFont="1" applyFill="1" applyBorder="1" applyAlignment="1">
      <alignment horizontal="center"/>
    </xf>
    <xf numFmtId="3" fontId="23" fillId="0" borderId="23" xfId="1" applyNumberFormat="1" applyFont="1" applyFill="1" applyBorder="1" applyAlignment="1">
      <alignment horizontal="center"/>
    </xf>
    <xf numFmtId="3" fontId="8" fillId="0" borderId="19" xfId="1" applyNumberFormat="1" applyFont="1" applyFill="1" applyBorder="1" applyAlignment="1" applyProtection="1">
      <alignment horizontal="center"/>
      <protection locked="0"/>
    </xf>
    <xf numFmtId="3" fontId="8" fillId="0" borderId="10" xfId="1" applyNumberFormat="1" applyFont="1" applyFill="1" applyBorder="1" applyAlignment="1" applyProtection="1">
      <alignment horizontal="center"/>
      <protection locked="0"/>
    </xf>
    <xf numFmtId="3" fontId="8" fillId="0" borderId="15" xfId="1" applyNumberFormat="1" applyFont="1" applyFill="1" applyBorder="1" applyAlignment="1" applyProtection="1">
      <alignment horizontal="center"/>
      <protection locked="0"/>
    </xf>
    <xf numFmtId="3" fontId="8" fillId="0" borderId="49" xfId="1" applyNumberFormat="1" applyFont="1" applyFill="1" applyBorder="1" applyAlignment="1" applyProtection="1">
      <alignment horizontal="center"/>
      <protection locked="0"/>
    </xf>
    <xf numFmtId="3" fontId="8" fillId="0" borderId="38" xfId="1" applyNumberFormat="1" applyFont="1" applyFill="1" applyBorder="1" applyAlignment="1" applyProtection="1">
      <alignment horizontal="center" vertical="center" wrapText="1"/>
      <protection locked="0"/>
    </xf>
    <xf numFmtId="3" fontId="8" fillId="0" borderId="42" xfId="1" applyNumberFormat="1" applyFont="1" applyFill="1" applyBorder="1" applyAlignment="1" applyProtection="1">
      <alignment horizontal="center" vertical="center" wrapText="1"/>
      <protection locked="0"/>
    </xf>
    <xf numFmtId="3" fontId="8" fillId="0" borderId="8" xfId="1" applyNumberFormat="1" applyFont="1" applyBorder="1" applyAlignment="1">
      <alignment horizontal="center" vertical="top"/>
    </xf>
    <xf numFmtId="3" fontId="8" fillId="0" borderId="45" xfId="1" applyNumberFormat="1" applyFont="1" applyBorder="1" applyAlignment="1">
      <alignment horizontal="center" vertical="top"/>
    </xf>
    <xf numFmtId="3" fontId="8" fillId="0" borderId="46" xfId="1" applyNumberFormat="1" applyFont="1" applyBorder="1" applyAlignment="1">
      <alignment horizontal="center" vertical="top"/>
    </xf>
    <xf numFmtId="3" fontId="8" fillId="0" borderId="138" xfId="1" applyNumberFormat="1" applyFont="1" applyBorder="1" applyAlignment="1">
      <alignment horizontal="center" vertical="top"/>
    </xf>
    <xf numFmtId="3" fontId="8" fillId="0" borderId="59" xfId="1" applyNumberFormat="1" applyFont="1" applyBorder="1" applyAlignment="1">
      <alignment horizontal="center" vertical="top"/>
    </xf>
    <xf numFmtId="3" fontId="8" fillId="0" borderId="139" xfId="1" applyNumberFormat="1" applyFont="1" applyBorder="1" applyAlignment="1">
      <alignment horizontal="center" vertical="top"/>
    </xf>
  </cellXfs>
  <cellStyles count="47">
    <cellStyle name="20 % – Zvýraznění1" xfId="20" builtinId="30" customBuiltin="1"/>
    <cellStyle name="20 % – Zvýraznění2" xfId="24" builtinId="34" customBuiltin="1"/>
    <cellStyle name="20 % – Zvýraznění3" xfId="28" builtinId="38" customBuiltin="1"/>
    <cellStyle name="20 % – Zvýraznění4" xfId="32" builtinId="42" customBuiltin="1"/>
    <cellStyle name="20 % – Zvýraznění5 2" xfId="44"/>
    <cellStyle name="20 % – Zvýraznění6" xfId="39" builtinId="50" customBuiltin="1"/>
    <cellStyle name="40 % – Zvýraznění1" xfId="21" builtinId="31" customBuiltin="1"/>
    <cellStyle name="40 % – Zvýraznění2" xfId="25" builtinId="35" customBuiltin="1"/>
    <cellStyle name="40 % – Zvýraznění3" xfId="29" builtinId="39" customBuiltin="1"/>
    <cellStyle name="40 % – Zvýraznění4" xfId="33" builtinId="43" customBuiltin="1"/>
    <cellStyle name="40 % – Zvýraznění5" xfId="36" builtinId="47" customBuiltin="1"/>
    <cellStyle name="40 % – Zvýraznění6" xfId="40" builtinId="51" customBuiltin="1"/>
    <cellStyle name="60 % – Zvýraznění1" xfId="22" builtinId="32" customBuiltin="1"/>
    <cellStyle name="60 % – Zvýraznění2" xfId="26" builtinId="36" customBuiltin="1"/>
    <cellStyle name="60 % – Zvýraznění3" xfId="30" builtinId="40" customBuiltin="1"/>
    <cellStyle name="60 % – Zvýraznění4" xfId="34" builtinId="44" customBuiltin="1"/>
    <cellStyle name="60 % – Zvýraznění5" xfId="37" builtinId="48" customBuiltin="1"/>
    <cellStyle name="60 % – Zvýraznění6" xfId="41" builtinId="52" customBuiltin="1"/>
    <cellStyle name="Celkem" xfId="18" builtinId="25" customBuiltin="1"/>
    <cellStyle name="Hypertextový odkaz 2" xfId="45"/>
    <cellStyle name="Chybně" xfId="3" builtinId="27" customBuiltin="1"/>
    <cellStyle name="Kontrolní buňka" xfId="15" builtinId="23" customBuiltin="1"/>
    <cellStyle name="Nadpis 1" xfId="7" builtinId="16" customBuiltin="1"/>
    <cellStyle name="Nadpis 2" xfId="8" builtinId="17" customBuiltin="1"/>
    <cellStyle name="Nadpis 3" xfId="9" builtinId="18" customBuiltin="1"/>
    <cellStyle name="Nadpis 4" xfId="10" builtinId="19" customBuiltin="1"/>
    <cellStyle name="Název" xfId="6" builtinId="15" customBuiltin="1"/>
    <cellStyle name="Neutrální" xfId="4" builtinId="28" customBuiltin="1"/>
    <cellStyle name="Normální" xfId="0" builtinId="0"/>
    <cellStyle name="Normální 2" xfId="5"/>
    <cellStyle name="Normální 3" xfId="42"/>
    <cellStyle name="normální_QUCHCELA280" xfId="1"/>
    <cellStyle name="Použitý hypertextový odkaz 2" xfId="46"/>
    <cellStyle name="Poznámka 2" xfId="43"/>
    <cellStyle name="Propojená buňka" xfId="14" builtinId="24" customBuiltin="1"/>
    <cellStyle name="Správně" xfId="2" builtinId="26" customBuiltin="1"/>
    <cellStyle name="Text upozornění" xfId="16" builtinId="11" customBuiltin="1"/>
    <cellStyle name="Vstup" xfId="11" builtinId="20" customBuiltin="1"/>
    <cellStyle name="Výpočet" xfId="13" builtinId="22" customBuiltin="1"/>
    <cellStyle name="Výstup" xfId="12" builtinId="21" customBuiltin="1"/>
    <cellStyle name="Vysvětlující text" xfId="17" builtinId="53" customBuiltin="1"/>
    <cellStyle name="Zvýraznění 1" xfId="19" builtinId="29" customBuiltin="1"/>
    <cellStyle name="Zvýraznění 2" xfId="23" builtinId="33" customBuiltin="1"/>
    <cellStyle name="Zvýraznění 3" xfId="27" builtinId="37" customBuiltin="1"/>
    <cellStyle name="Zvýraznění 4" xfId="31" builtinId="41" customBuiltin="1"/>
    <cellStyle name="Zvýraznění 5" xfId="35" builtinId="45" customBuiltin="1"/>
    <cellStyle name="Zvýraznění 6" xfId="38" builtinId="49" customBuiltin="1"/>
  </cellStyles>
  <dxfs count="1">
    <dxf>
      <fill>
        <patternFill>
          <bgColor indexed="14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45\STATISTIKY\STRUKTQ\2003\4q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NUTS2"/>
      <sheetName val="NUTS3"/>
      <sheetName val="B"/>
      <sheetName val="C"/>
      <sheetName val="D"/>
      <sheetName val="A (2)"/>
      <sheetName val="NUTS3 (2)"/>
      <sheetName val="B (2)"/>
      <sheetName val="D (2)"/>
      <sheetName val="C (2)"/>
      <sheetName val="Graf1"/>
      <sheetName val="Graf věk"/>
    </sheetNames>
    <sheetDataSet>
      <sheetData sheetId="0"/>
      <sheetData sheetId="1"/>
      <sheetData sheetId="2">
        <row r="11">
          <cell r="EN11">
            <v>0</v>
          </cell>
          <cell r="EO11">
            <v>34</v>
          </cell>
          <cell r="EP11">
            <v>3663</v>
          </cell>
          <cell r="EQ11">
            <v>91</v>
          </cell>
          <cell r="ER11">
            <v>45</v>
          </cell>
          <cell r="ES11">
            <v>2382</v>
          </cell>
          <cell r="ET11">
            <v>79</v>
          </cell>
          <cell r="EU11">
            <v>103</v>
          </cell>
          <cell r="EV11">
            <v>215</v>
          </cell>
          <cell r="EW11">
            <v>762</v>
          </cell>
          <cell r="EX11">
            <v>72</v>
          </cell>
          <cell r="EY11">
            <v>8</v>
          </cell>
          <cell r="EZ11">
            <v>1003</v>
          </cell>
          <cell r="FA11">
            <v>25</v>
          </cell>
          <cell r="FB11">
            <v>0</v>
          </cell>
        </row>
        <row r="12">
          <cell r="EN12">
            <v>37</v>
          </cell>
          <cell r="EO12">
            <v>7</v>
          </cell>
          <cell r="EP12">
            <v>96</v>
          </cell>
          <cell r="EQ12">
            <v>0</v>
          </cell>
          <cell r="ER12">
            <v>0</v>
          </cell>
          <cell r="ES12">
            <v>216</v>
          </cell>
          <cell r="ET12">
            <v>0</v>
          </cell>
          <cell r="EU12">
            <v>1</v>
          </cell>
          <cell r="EV12">
            <v>3</v>
          </cell>
          <cell r="EW12">
            <v>36</v>
          </cell>
          <cell r="EX12">
            <v>3</v>
          </cell>
          <cell r="EY12">
            <v>1</v>
          </cell>
          <cell r="EZ12">
            <v>37</v>
          </cell>
          <cell r="FA12">
            <v>0</v>
          </cell>
          <cell r="FB12">
            <v>0</v>
          </cell>
        </row>
        <row r="13">
          <cell r="EN13">
            <v>0</v>
          </cell>
          <cell r="EO13">
            <v>0</v>
          </cell>
          <cell r="EP13">
            <v>169</v>
          </cell>
          <cell r="EQ13">
            <v>0</v>
          </cell>
          <cell r="ER13">
            <v>0</v>
          </cell>
          <cell r="ES13">
            <v>187</v>
          </cell>
          <cell r="ET13">
            <v>0</v>
          </cell>
          <cell r="EU13">
            <v>6</v>
          </cell>
          <cell r="EV13">
            <v>0</v>
          </cell>
          <cell r="EW13">
            <v>20</v>
          </cell>
          <cell r="EX13">
            <v>0</v>
          </cell>
          <cell r="EY13">
            <v>0</v>
          </cell>
          <cell r="EZ13">
            <v>5</v>
          </cell>
          <cell r="FA13">
            <v>0</v>
          </cell>
          <cell r="FB13">
            <v>0</v>
          </cell>
        </row>
        <row r="14">
          <cell r="EN14">
            <v>3</v>
          </cell>
          <cell r="EO14">
            <v>1</v>
          </cell>
          <cell r="EP14">
            <v>98</v>
          </cell>
          <cell r="EQ14">
            <v>0</v>
          </cell>
          <cell r="ER14">
            <v>5</v>
          </cell>
          <cell r="ES14">
            <v>254</v>
          </cell>
          <cell r="ET14">
            <v>5</v>
          </cell>
          <cell r="EU14">
            <v>13</v>
          </cell>
          <cell r="EV14">
            <v>29</v>
          </cell>
          <cell r="EW14">
            <v>47</v>
          </cell>
          <cell r="EX14">
            <v>0</v>
          </cell>
          <cell r="EY14">
            <v>1</v>
          </cell>
          <cell r="EZ14">
            <v>20</v>
          </cell>
          <cell r="FA14">
            <v>0</v>
          </cell>
          <cell r="FB14">
            <v>0</v>
          </cell>
        </row>
        <row r="15">
          <cell r="EN15">
            <v>0</v>
          </cell>
          <cell r="EO15">
            <v>0</v>
          </cell>
          <cell r="EP15">
            <v>96</v>
          </cell>
          <cell r="EQ15">
            <v>0</v>
          </cell>
          <cell r="ER15">
            <v>0</v>
          </cell>
          <cell r="ES15">
            <v>204</v>
          </cell>
          <cell r="ET15">
            <v>0</v>
          </cell>
          <cell r="EU15">
            <v>1</v>
          </cell>
          <cell r="EV15">
            <v>5</v>
          </cell>
          <cell r="EW15">
            <v>84</v>
          </cell>
          <cell r="EX15">
            <v>1</v>
          </cell>
          <cell r="EY15">
            <v>0</v>
          </cell>
          <cell r="EZ15">
            <v>10</v>
          </cell>
          <cell r="FA15">
            <v>0</v>
          </cell>
          <cell r="FB15">
            <v>0</v>
          </cell>
        </row>
        <row r="16">
          <cell r="EN16">
            <v>1</v>
          </cell>
          <cell r="EO16">
            <v>0</v>
          </cell>
          <cell r="EP16">
            <v>81</v>
          </cell>
          <cell r="EQ16">
            <v>2</v>
          </cell>
          <cell r="ER16">
            <v>0</v>
          </cell>
          <cell r="ES16">
            <v>57</v>
          </cell>
          <cell r="ET16">
            <v>0</v>
          </cell>
          <cell r="EU16">
            <v>1</v>
          </cell>
          <cell r="EV16">
            <v>3</v>
          </cell>
          <cell r="EW16">
            <v>4</v>
          </cell>
          <cell r="EX16">
            <v>0</v>
          </cell>
          <cell r="EY16">
            <v>0</v>
          </cell>
          <cell r="EZ16">
            <v>2</v>
          </cell>
          <cell r="FA16">
            <v>0</v>
          </cell>
          <cell r="FB16">
            <v>0</v>
          </cell>
        </row>
        <row r="17">
          <cell r="EN17">
            <v>0</v>
          </cell>
          <cell r="EO17">
            <v>0</v>
          </cell>
          <cell r="EP17">
            <v>107</v>
          </cell>
          <cell r="EQ17">
            <v>0</v>
          </cell>
          <cell r="ER17">
            <v>0</v>
          </cell>
          <cell r="ES17">
            <v>210</v>
          </cell>
          <cell r="ET17">
            <v>3</v>
          </cell>
          <cell r="EU17">
            <v>4</v>
          </cell>
          <cell r="EV17">
            <v>13</v>
          </cell>
          <cell r="EW17">
            <v>43</v>
          </cell>
          <cell r="EX17">
            <v>0</v>
          </cell>
          <cell r="EY17">
            <v>1</v>
          </cell>
          <cell r="EZ17">
            <v>12</v>
          </cell>
          <cell r="FA17">
            <v>0</v>
          </cell>
          <cell r="FB17">
            <v>0</v>
          </cell>
        </row>
        <row r="18">
          <cell r="EN18">
            <v>0</v>
          </cell>
          <cell r="EO18">
            <v>0</v>
          </cell>
          <cell r="EP18">
            <v>160</v>
          </cell>
          <cell r="EQ18">
            <v>0</v>
          </cell>
          <cell r="ER18">
            <v>0</v>
          </cell>
          <cell r="ES18">
            <v>300</v>
          </cell>
          <cell r="ET18">
            <v>16</v>
          </cell>
          <cell r="EU18">
            <v>18</v>
          </cell>
          <cell r="EV18">
            <v>28</v>
          </cell>
          <cell r="EW18">
            <v>68</v>
          </cell>
          <cell r="EX18">
            <v>4</v>
          </cell>
          <cell r="EY18">
            <v>0</v>
          </cell>
          <cell r="EZ18">
            <v>54</v>
          </cell>
          <cell r="FA18">
            <v>0</v>
          </cell>
          <cell r="FB18">
            <v>0</v>
          </cell>
        </row>
        <row r="19">
          <cell r="EN19">
            <v>386</v>
          </cell>
          <cell r="EO19">
            <v>0</v>
          </cell>
          <cell r="EP19">
            <v>188</v>
          </cell>
          <cell r="EQ19">
            <v>0</v>
          </cell>
          <cell r="ER19">
            <v>0</v>
          </cell>
          <cell r="ES19">
            <v>79</v>
          </cell>
          <cell r="ET19">
            <v>4</v>
          </cell>
          <cell r="EU19">
            <v>0</v>
          </cell>
          <cell r="EV19">
            <v>10</v>
          </cell>
          <cell r="EW19">
            <v>47</v>
          </cell>
          <cell r="EX19">
            <v>1</v>
          </cell>
          <cell r="EY19">
            <v>0</v>
          </cell>
          <cell r="EZ19">
            <v>3</v>
          </cell>
          <cell r="FA19">
            <v>0</v>
          </cell>
          <cell r="FB19">
            <v>0</v>
          </cell>
        </row>
        <row r="20">
          <cell r="EN20">
            <v>122</v>
          </cell>
          <cell r="EO20">
            <v>0</v>
          </cell>
          <cell r="EP20">
            <v>636</v>
          </cell>
          <cell r="EQ20">
            <v>0</v>
          </cell>
          <cell r="ER20">
            <v>0</v>
          </cell>
          <cell r="ES20">
            <v>53</v>
          </cell>
          <cell r="ET20">
            <v>0</v>
          </cell>
          <cell r="EU20">
            <v>6</v>
          </cell>
          <cell r="EV20">
            <v>2</v>
          </cell>
          <cell r="EW20">
            <v>28</v>
          </cell>
          <cell r="EX20">
            <v>0</v>
          </cell>
          <cell r="EY20">
            <v>3</v>
          </cell>
          <cell r="EZ20">
            <v>34</v>
          </cell>
          <cell r="FA20">
            <v>1</v>
          </cell>
          <cell r="FB20">
            <v>0</v>
          </cell>
        </row>
        <row r="21">
          <cell r="EN21">
            <v>2</v>
          </cell>
          <cell r="EO21">
            <v>0</v>
          </cell>
          <cell r="EP21">
            <v>250</v>
          </cell>
          <cell r="EQ21">
            <v>0</v>
          </cell>
          <cell r="ER21">
            <v>0</v>
          </cell>
          <cell r="ES21">
            <v>264</v>
          </cell>
          <cell r="ET21">
            <v>0</v>
          </cell>
          <cell r="EU21">
            <v>0</v>
          </cell>
          <cell r="EV21">
            <v>10</v>
          </cell>
          <cell r="EW21">
            <v>72</v>
          </cell>
          <cell r="EX21">
            <v>0</v>
          </cell>
          <cell r="EY21">
            <v>0</v>
          </cell>
          <cell r="EZ21">
            <v>27</v>
          </cell>
          <cell r="FA21">
            <v>0</v>
          </cell>
          <cell r="FB21">
            <v>0</v>
          </cell>
        </row>
        <row r="22">
          <cell r="EN22">
            <v>0</v>
          </cell>
          <cell r="EO22">
            <v>0</v>
          </cell>
          <cell r="EP22">
            <v>250</v>
          </cell>
          <cell r="EQ22">
            <v>0</v>
          </cell>
          <cell r="ER22">
            <v>0</v>
          </cell>
          <cell r="ES22">
            <v>283</v>
          </cell>
          <cell r="ET22">
            <v>0</v>
          </cell>
          <cell r="EU22">
            <v>0</v>
          </cell>
          <cell r="EV22">
            <v>0</v>
          </cell>
          <cell r="EW22">
            <v>65</v>
          </cell>
          <cell r="EX22">
            <v>0</v>
          </cell>
          <cell r="EY22">
            <v>0</v>
          </cell>
          <cell r="EZ22">
            <v>13</v>
          </cell>
          <cell r="FA22">
            <v>0</v>
          </cell>
          <cell r="FB22">
            <v>0</v>
          </cell>
        </row>
        <row r="23">
          <cell r="EN23">
            <v>0</v>
          </cell>
          <cell r="EO23">
            <v>0</v>
          </cell>
          <cell r="EP23">
            <v>87</v>
          </cell>
          <cell r="EQ23">
            <v>0</v>
          </cell>
          <cell r="ER23">
            <v>0</v>
          </cell>
          <cell r="ES23">
            <v>100</v>
          </cell>
          <cell r="ET23">
            <v>0</v>
          </cell>
          <cell r="EU23">
            <v>0</v>
          </cell>
          <cell r="EV23">
            <v>7</v>
          </cell>
          <cell r="EW23">
            <v>20</v>
          </cell>
          <cell r="EX23">
            <v>0</v>
          </cell>
          <cell r="EY23">
            <v>0</v>
          </cell>
          <cell r="EZ23">
            <v>24</v>
          </cell>
          <cell r="FA23">
            <v>0</v>
          </cell>
          <cell r="FB23">
            <v>0</v>
          </cell>
        </row>
        <row r="24">
          <cell r="EN24">
            <v>551</v>
          </cell>
          <cell r="EO24">
            <v>8</v>
          </cell>
          <cell r="EP24">
            <v>2218</v>
          </cell>
          <cell r="EQ24">
            <v>2</v>
          </cell>
          <cell r="ER24">
            <v>5</v>
          </cell>
          <cell r="ES24">
            <v>2207</v>
          </cell>
          <cell r="ET24">
            <v>28</v>
          </cell>
          <cell r="EU24">
            <v>50</v>
          </cell>
          <cell r="EV24">
            <v>110</v>
          </cell>
          <cell r="EW24">
            <v>534</v>
          </cell>
          <cell r="EX24">
            <v>9</v>
          </cell>
          <cell r="EY24">
            <v>6</v>
          </cell>
          <cell r="EZ24">
            <v>241</v>
          </cell>
          <cell r="FA24">
            <v>1</v>
          </cell>
          <cell r="FB24">
            <v>0</v>
          </cell>
        </row>
        <row r="25">
          <cell r="EN25">
            <v>0</v>
          </cell>
          <cell r="EO25">
            <v>0</v>
          </cell>
          <cell r="EP25">
            <v>26</v>
          </cell>
          <cell r="EQ25">
            <v>28</v>
          </cell>
          <cell r="ER25">
            <v>1</v>
          </cell>
          <cell r="ES25">
            <v>264</v>
          </cell>
          <cell r="ET25">
            <v>0</v>
          </cell>
          <cell r="EU25">
            <v>0</v>
          </cell>
          <cell r="EV25">
            <v>16</v>
          </cell>
          <cell r="EW25">
            <v>57</v>
          </cell>
          <cell r="EX25">
            <v>4</v>
          </cell>
          <cell r="EY25">
            <v>3</v>
          </cell>
          <cell r="EZ25">
            <v>51</v>
          </cell>
          <cell r="FA25">
            <v>0</v>
          </cell>
          <cell r="FB25">
            <v>0</v>
          </cell>
        </row>
        <row r="26">
          <cell r="EN26">
            <v>0</v>
          </cell>
          <cell r="EO26">
            <v>0</v>
          </cell>
          <cell r="EP26">
            <v>274</v>
          </cell>
          <cell r="EQ26">
            <v>2</v>
          </cell>
          <cell r="ER26">
            <v>1</v>
          </cell>
          <cell r="ES26">
            <v>66</v>
          </cell>
          <cell r="ET26">
            <v>0</v>
          </cell>
          <cell r="EU26">
            <v>2</v>
          </cell>
          <cell r="EV26">
            <v>5</v>
          </cell>
          <cell r="EW26">
            <v>7</v>
          </cell>
          <cell r="EX26">
            <v>0</v>
          </cell>
          <cell r="EY26">
            <v>0</v>
          </cell>
          <cell r="EZ26">
            <v>7</v>
          </cell>
          <cell r="FA26">
            <v>0</v>
          </cell>
          <cell r="FB26">
            <v>0</v>
          </cell>
        </row>
        <row r="27">
          <cell r="EN27">
            <v>0</v>
          </cell>
          <cell r="EO27">
            <v>0</v>
          </cell>
          <cell r="EP27">
            <v>9</v>
          </cell>
          <cell r="EQ27">
            <v>0</v>
          </cell>
          <cell r="ER27">
            <v>0</v>
          </cell>
          <cell r="ES27">
            <v>198</v>
          </cell>
          <cell r="ET27">
            <v>0</v>
          </cell>
          <cell r="EU27">
            <v>1</v>
          </cell>
          <cell r="EV27">
            <v>21</v>
          </cell>
          <cell r="EW27">
            <v>12</v>
          </cell>
          <cell r="EX27">
            <v>1</v>
          </cell>
          <cell r="EY27">
            <v>0</v>
          </cell>
          <cell r="EZ27">
            <v>8</v>
          </cell>
          <cell r="FA27">
            <v>0</v>
          </cell>
          <cell r="FB27">
            <v>0</v>
          </cell>
        </row>
        <row r="28">
          <cell r="EN28">
            <v>0</v>
          </cell>
          <cell r="EO28">
            <v>0</v>
          </cell>
          <cell r="EP28">
            <v>110</v>
          </cell>
          <cell r="EQ28">
            <v>0</v>
          </cell>
          <cell r="ER28">
            <v>0</v>
          </cell>
          <cell r="ES28">
            <v>78</v>
          </cell>
          <cell r="ET28">
            <v>0</v>
          </cell>
          <cell r="EU28">
            <v>4</v>
          </cell>
          <cell r="EV28">
            <v>4</v>
          </cell>
          <cell r="EW28">
            <v>31</v>
          </cell>
          <cell r="EX28">
            <v>0</v>
          </cell>
          <cell r="EY28">
            <v>0</v>
          </cell>
          <cell r="EZ28">
            <v>13</v>
          </cell>
          <cell r="FA28">
            <v>1</v>
          </cell>
          <cell r="FB28">
            <v>0</v>
          </cell>
        </row>
        <row r="29">
          <cell r="EN29">
            <v>0</v>
          </cell>
          <cell r="EO29">
            <v>0</v>
          </cell>
          <cell r="EP29">
            <v>68</v>
          </cell>
          <cell r="EQ29">
            <v>1</v>
          </cell>
          <cell r="ER29">
            <v>0</v>
          </cell>
          <cell r="ES29">
            <v>135</v>
          </cell>
          <cell r="ET29">
            <v>0</v>
          </cell>
          <cell r="EU29">
            <v>6</v>
          </cell>
          <cell r="EV29">
            <v>1</v>
          </cell>
          <cell r="EW29">
            <v>18</v>
          </cell>
          <cell r="EX29">
            <v>0</v>
          </cell>
          <cell r="EY29">
            <v>0</v>
          </cell>
          <cell r="EZ29">
            <v>10</v>
          </cell>
          <cell r="FA29">
            <v>0</v>
          </cell>
          <cell r="FB29">
            <v>0</v>
          </cell>
        </row>
        <row r="30">
          <cell r="EN30">
            <v>0</v>
          </cell>
          <cell r="EO30">
            <v>0</v>
          </cell>
          <cell r="EP30">
            <v>99</v>
          </cell>
          <cell r="EQ30">
            <v>0</v>
          </cell>
          <cell r="ER30">
            <v>0</v>
          </cell>
          <cell r="ES30">
            <v>158</v>
          </cell>
          <cell r="ET30">
            <v>0</v>
          </cell>
          <cell r="EU30">
            <v>15</v>
          </cell>
          <cell r="EV30">
            <v>6</v>
          </cell>
          <cell r="EW30">
            <v>29</v>
          </cell>
          <cell r="EX30">
            <v>1</v>
          </cell>
          <cell r="EY30">
            <v>0</v>
          </cell>
          <cell r="EZ30">
            <v>19</v>
          </cell>
          <cell r="FA30">
            <v>0</v>
          </cell>
          <cell r="FB30">
            <v>0</v>
          </cell>
        </row>
        <row r="31">
          <cell r="EN31">
            <v>0</v>
          </cell>
          <cell r="EO31">
            <v>5</v>
          </cell>
          <cell r="EP31">
            <v>144</v>
          </cell>
          <cell r="EQ31">
            <v>0</v>
          </cell>
          <cell r="ER31">
            <v>0</v>
          </cell>
          <cell r="ES31">
            <v>104</v>
          </cell>
          <cell r="ET31">
            <v>3</v>
          </cell>
          <cell r="EU31">
            <v>8</v>
          </cell>
          <cell r="EV31">
            <v>8</v>
          </cell>
          <cell r="EW31">
            <v>30</v>
          </cell>
          <cell r="EX31">
            <v>4</v>
          </cell>
          <cell r="EY31">
            <v>0</v>
          </cell>
          <cell r="EZ31">
            <v>26</v>
          </cell>
          <cell r="FA31">
            <v>0</v>
          </cell>
          <cell r="FB31">
            <v>0</v>
          </cell>
        </row>
        <row r="32">
          <cell r="EN32">
            <v>0</v>
          </cell>
          <cell r="EO32">
            <v>5</v>
          </cell>
          <cell r="EP32">
            <v>730</v>
          </cell>
          <cell r="EQ32">
            <v>31</v>
          </cell>
          <cell r="ER32">
            <v>2</v>
          </cell>
          <cell r="ES32">
            <v>1003</v>
          </cell>
          <cell r="ET32">
            <v>3</v>
          </cell>
          <cell r="EU32">
            <v>36</v>
          </cell>
          <cell r="EV32">
            <v>61</v>
          </cell>
          <cell r="EW32">
            <v>184</v>
          </cell>
          <cell r="EX32">
            <v>10</v>
          </cell>
          <cell r="EY32">
            <v>3</v>
          </cell>
          <cell r="EZ32">
            <v>134</v>
          </cell>
          <cell r="FA32">
            <v>1</v>
          </cell>
          <cell r="FB32">
            <v>0</v>
          </cell>
        </row>
        <row r="33">
          <cell r="EN33">
            <v>0</v>
          </cell>
          <cell r="EO33">
            <v>0</v>
          </cell>
          <cell r="EP33">
            <v>35</v>
          </cell>
          <cell r="EQ33">
            <v>0</v>
          </cell>
          <cell r="ER33">
            <v>0</v>
          </cell>
          <cell r="ES33">
            <v>170</v>
          </cell>
          <cell r="ET33">
            <v>0</v>
          </cell>
          <cell r="EU33">
            <v>1</v>
          </cell>
          <cell r="EV33">
            <v>3</v>
          </cell>
          <cell r="EW33">
            <v>27</v>
          </cell>
          <cell r="EX33">
            <v>0</v>
          </cell>
          <cell r="EY33">
            <v>0</v>
          </cell>
          <cell r="EZ33">
            <v>6</v>
          </cell>
          <cell r="FA33">
            <v>0</v>
          </cell>
          <cell r="FB33">
            <v>0</v>
          </cell>
        </row>
        <row r="34">
          <cell r="EN34">
            <v>4</v>
          </cell>
          <cell r="EO34">
            <v>0</v>
          </cell>
          <cell r="EP34">
            <v>139</v>
          </cell>
          <cell r="EQ34">
            <v>0</v>
          </cell>
          <cell r="ER34">
            <v>0</v>
          </cell>
          <cell r="ES34">
            <v>233</v>
          </cell>
          <cell r="ET34">
            <v>2</v>
          </cell>
          <cell r="EU34">
            <v>10</v>
          </cell>
          <cell r="EV34">
            <v>4</v>
          </cell>
          <cell r="EW34">
            <v>46</v>
          </cell>
          <cell r="EX34">
            <v>0</v>
          </cell>
          <cell r="EY34">
            <v>1</v>
          </cell>
          <cell r="EZ34">
            <v>16</v>
          </cell>
          <cell r="FA34">
            <v>3</v>
          </cell>
          <cell r="FB34">
            <v>0</v>
          </cell>
        </row>
        <row r="35">
          <cell r="EN35">
            <v>0</v>
          </cell>
          <cell r="EO35">
            <v>0</v>
          </cell>
          <cell r="EP35">
            <v>116</v>
          </cell>
          <cell r="EQ35">
            <v>0</v>
          </cell>
          <cell r="ER35">
            <v>0</v>
          </cell>
          <cell r="ES35">
            <v>692</v>
          </cell>
          <cell r="ET35">
            <v>0</v>
          </cell>
          <cell r="EU35">
            <v>3</v>
          </cell>
          <cell r="EV35">
            <v>8</v>
          </cell>
          <cell r="EW35">
            <v>125</v>
          </cell>
          <cell r="EX35">
            <v>0</v>
          </cell>
          <cell r="EY35">
            <v>4</v>
          </cell>
          <cell r="EZ35">
            <v>61</v>
          </cell>
          <cell r="FA35">
            <v>0</v>
          </cell>
          <cell r="FB35">
            <v>0</v>
          </cell>
        </row>
        <row r="36">
          <cell r="EN36">
            <v>0</v>
          </cell>
          <cell r="EO36">
            <v>0</v>
          </cell>
          <cell r="EP36">
            <v>105</v>
          </cell>
          <cell r="EQ36">
            <v>0</v>
          </cell>
          <cell r="ER36">
            <v>0</v>
          </cell>
          <cell r="ES36">
            <v>128</v>
          </cell>
          <cell r="ET36">
            <v>2</v>
          </cell>
          <cell r="EU36">
            <v>1</v>
          </cell>
          <cell r="EV36">
            <v>19</v>
          </cell>
          <cell r="EW36">
            <v>23</v>
          </cell>
          <cell r="EX36">
            <v>2</v>
          </cell>
          <cell r="EY36">
            <v>0</v>
          </cell>
          <cell r="EZ36">
            <v>12</v>
          </cell>
          <cell r="FA36">
            <v>0</v>
          </cell>
          <cell r="FB36">
            <v>0</v>
          </cell>
        </row>
        <row r="37">
          <cell r="EN37">
            <v>0</v>
          </cell>
          <cell r="EO37">
            <v>0</v>
          </cell>
          <cell r="EP37">
            <v>86</v>
          </cell>
          <cell r="EQ37">
            <v>0</v>
          </cell>
          <cell r="ER37">
            <v>0</v>
          </cell>
          <cell r="ES37">
            <v>174</v>
          </cell>
          <cell r="ET37">
            <v>0</v>
          </cell>
          <cell r="EU37">
            <v>1</v>
          </cell>
          <cell r="EV37">
            <v>3</v>
          </cell>
          <cell r="EW37">
            <v>37</v>
          </cell>
          <cell r="EX37">
            <v>0</v>
          </cell>
          <cell r="EY37">
            <v>0</v>
          </cell>
          <cell r="EZ37">
            <v>7</v>
          </cell>
          <cell r="FA37">
            <v>0</v>
          </cell>
          <cell r="FB37">
            <v>1</v>
          </cell>
        </row>
        <row r="38">
          <cell r="EN38">
            <v>0</v>
          </cell>
          <cell r="EO38">
            <v>0</v>
          </cell>
          <cell r="EP38">
            <v>22</v>
          </cell>
          <cell r="EQ38">
            <v>0</v>
          </cell>
          <cell r="ER38">
            <v>0</v>
          </cell>
          <cell r="ES38">
            <v>53</v>
          </cell>
          <cell r="ET38">
            <v>0</v>
          </cell>
          <cell r="EU38">
            <v>0</v>
          </cell>
          <cell r="EV38">
            <v>6</v>
          </cell>
          <cell r="EW38">
            <v>13</v>
          </cell>
          <cell r="EX38">
            <v>2</v>
          </cell>
          <cell r="EY38">
            <v>0</v>
          </cell>
          <cell r="EZ38">
            <v>8</v>
          </cell>
          <cell r="FA38">
            <v>0</v>
          </cell>
          <cell r="FB38">
            <v>0</v>
          </cell>
        </row>
        <row r="39">
          <cell r="EN39">
            <v>0</v>
          </cell>
          <cell r="EO39">
            <v>0</v>
          </cell>
          <cell r="EP39">
            <v>45</v>
          </cell>
          <cell r="EQ39">
            <v>0</v>
          </cell>
          <cell r="ER39">
            <v>0</v>
          </cell>
          <cell r="ES39">
            <v>67</v>
          </cell>
          <cell r="ET39">
            <v>1</v>
          </cell>
          <cell r="EU39">
            <v>0</v>
          </cell>
          <cell r="EV39">
            <v>2</v>
          </cell>
          <cell r="EW39">
            <v>17</v>
          </cell>
          <cell r="EX39">
            <v>0</v>
          </cell>
          <cell r="EY39">
            <v>0</v>
          </cell>
          <cell r="EZ39">
            <v>4</v>
          </cell>
          <cell r="FA39">
            <v>0</v>
          </cell>
          <cell r="FB39">
            <v>0</v>
          </cell>
        </row>
        <row r="40">
          <cell r="EN40">
            <v>4</v>
          </cell>
          <cell r="EO40">
            <v>0</v>
          </cell>
          <cell r="EP40">
            <v>548</v>
          </cell>
          <cell r="EQ40">
            <v>0</v>
          </cell>
          <cell r="ER40">
            <v>0</v>
          </cell>
          <cell r="ES40">
            <v>1517</v>
          </cell>
          <cell r="ET40">
            <v>5</v>
          </cell>
          <cell r="EU40">
            <v>16</v>
          </cell>
          <cell r="EV40">
            <v>45</v>
          </cell>
          <cell r="EW40">
            <v>288</v>
          </cell>
          <cell r="EX40">
            <v>4</v>
          </cell>
          <cell r="EY40">
            <v>5</v>
          </cell>
          <cell r="EZ40">
            <v>114</v>
          </cell>
          <cell r="FA40">
            <v>3</v>
          </cell>
          <cell r="FB40">
            <v>1</v>
          </cell>
        </row>
        <row r="41">
          <cell r="EN41">
            <v>0</v>
          </cell>
          <cell r="EO41">
            <v>0</v>
          </cell>
          <cell r="EP41">
            <v>88</v>
          </cell>
          <cell r="EQ41">
            <v>0</v>
          </cell>
          <cell r="ER41">
            <v>0</v>
          </cell>
          <cell r="ES41">
            <v>122</v>
          </cell>
          <cell r="ET41">
            <v>0</v>
          </cell>
          <cell r="EU41">
            <v>0</v>
          </cell>
          <cell r="EV41">
            <v>0</v>
          </cell>
          <cell r="EW41">
            <v>74</v>
          </cell>
          <cell r="EX41">
            <v>0</v>
          </cell>
          <cell r="EY41">
            <v>0</v>
          </cell>
          <cell r="EZ41">
            <v>14</v>
          </cell>
          <cell r="FA41">
            <v>0</v>
          </cell>
          <cell r="FB41">
            <v>0</v>
          </cell>
        </row>
        <row r="42">
          <cell r="EN42">
            <v>0</v>
          </cell>
          <cell r="EO42">
            <v>0</v>
          </cell>
          <cell r="EP42">
            <v>74</v>
          </cell>
          <cell r="EQ42">
            <v>0</v>
          </cell>
          <cell r="ER42">
            <v>0</v>
          </cell>
          <cell r="ES42">
            <v>293</v>
          </cell>
          <cell r="ET42">
            <v>2</v>
          </cell>
          <cell r="EU42">
            <v>1</v>
          </cell>
          <cell r="EV42">
            <v>1</v>
          </cell>
          <cell r="EW42">
            <v>100</v>
          </cell>
          <cell r="EX42">
            <v>1</v>
          </cell>
          <cell r="EY42">
            <v>0</v>
          </cell>
          <cell r="EZ42">
            <v>49</v>
          </cell>
          <cell r="FA42">
            <v>0</v>
          </cell>
          <cell r="FB42">
            <v>0</v>
          </cell>
        </row>
        <row r="43">
          <cell r="EN43">
            <v>0</v>
          </cell>
          <cell r="EO43">
            <v>0</v>
          </cell>
          <cell r="EP43">
            <v>28</v>
          </cell>
          <cell r="EQ43">
            <v>5</v>
          </cell>
          <cell r="ER43">
            <v>0</v>
          </cell>
          <cell r="ES43">
            <v>202</v>
          </cell>
          <cell r="ET43">
            <v>0</v>
          </cell>
          <cell r="EU43">
            <v>1</v>
          </cell>
          <cell r="EV43">
            <v>5</v>
          </cell>
          <cell r="EW43">
            <v>56</v>
          </cell>
          <cell r="EX43">
            <v>1</v>
          </cell>
          <cell r="EY43">
            <v>0</v>
          </cell>
          <cell r="EZ43">
            <v>30</v>
          </cell>
          <cell r="FA43">
            <v>0</v>
          </cell>
          <cell r="FB43">
            <v>0</v>
          </cell>
        </row>
        <row r="44">
          <cell r="EN44">
            <v>0</v>
          </cell>
          <cell r="EO44">
            <v>0</v>
          </cell>
          <cell r="EP44">
            <v>190</v>
          </cell>
          <cell r="EQ44">
            <v>5</v>
          </cell>
          <cell r="ER44">
            <v>0</v>
          </cell>
          <cell r="ES44">
            <v>617</v>
          </cell>
          <cell r="ET44">
            <v>2</v>
          </cell>
          <cell r="EU44">
            <v>2</v>
          </cell>
          <cell r="EV44">
            <v>6</v>
          </cell>
          <cell r="EW44">
            <v>230</v>
          </cell>
          <cell r="EX44">
            <v>2</v>
          </cell>
          <cell r="EY44">
            <v>0</v>
          </cell>
          <cell r="EZ44">
            <v>93</v>
          </cell>
          <cell r="FA44">
            <v>0</v>
          </cell>
          <cell r="FB44">
            <v>0</v>
          </cell>
        </row>
        <row r="45">
          <cell r="EN45">
            <v>10</v>
          </cell>
          <cell r="EO45">
            <v>1</v>
          </cell>
          <cell r="EP45">
            <v>512</v>
          </cell>
          <cell r="EQ45">
            <v>2</v>
          </cell>
          <cell r="ER45">
            <v>2</v>
          </cell>
          <cell r="ES45">
            <v>298</v>
          </cell>
          <cell r="ET45">
            <v>5</v>
          </cell>
          <cell r="EU45">
            <v>2</v>
          </cell>
          <cell r="EV45">
            <v>39</v>
          </cell>
          <cell r="EW45">
            <v>49</v>
          </cell>
          <cell r="EX45">
            <v>15</v>
          </cell>
          <cell r="EY45">
            <v>3</v>
          </cell>
          <cell r="EZ45">
            <v>41</v>
          </cell>
          <cell r="FA45">
            <v>0</v>
          </cell>
          <cell r="FB45">
            <v>0</v>
          </cell>
        </row>
        <row r="46">
          <cell r="EN46">
            <v>0</v>
          </cell>
          <cell r="EO46">
            <v>0</v>
          </cell>
          <cell r="EP46">
            <v>16</v>
          </cell>
          <cell r="EQ46">
            <v>0</v>
          </cell>
          <cell r="ER46">
            <v>0</v>
          </cell>
          <cell r="ES46">
            <v>206</v>
          </cell>
          <cell r="ET46">
            <v>0</v>
          </cell>
          <cell r="EU46">
            <v>0</v>
          </cell>
          <cell r="EV46">
            <v>0</v>
          </cell>
          <cell r="EW46">
            <v>65</v>
          </cell>
          <cell r="EX46">
            <v>0</v>
          </cell>
          <cell r="EY46">
            <v>0</v>
          </cell>
          <cell r="EZ46">
            <v>19</v>
          </cell>
          <cell r="FA46">
            <v>2</v>
          </cell>
          <cell r="FB46">
            <v>0</v>
          </cell>
        </row>
        <row r="47">
          <cell r="EN47">
            <v>0</v>
          </cell>
          <cell r="EO47">
            <v>0</v>
          </cell>
          <cell r="EP47">
            <v>31</v>
          </cell>
          <cell r="EQ47">
            <v>0</v>
          </cell>
          <cell r="ER47">
            <v>0</v>
          </cell>
          <cell r="ES47">
            <v>23</v>
          </cell>
          <cell r="ET47">
            <v>2</v>
          </cell>
          <cell r="EU47">
            <v>0</v>
          </cell>
          <cell r="EV47">
            <v>1</v>
          </cell>
          <cell r="EW47">
            <v>23</v>
          </cell>
          <cell r="EX47">
            <v>1</v>
          </cell>
          <cell r="EY47">
            <v>1</v>
          </cell>
          <cell r="EZ47">
            <v>0</v>
          </cell>
          <cell r="FA47">
            <v>0</v>
          </cell>
          <cell r="FB47">
            <v>0</v>
          </cell>
        </row>
        <row r="48">
          <cell r="EN48">
            <v>2</v>
          </cell>
          <cell r="EO48">
            <v>0</v>
          </cell>
          <cell r="EP48">
            <v>63</v>
          </cell>
          <cell r="EQ48">
            <v>1</v>
          </cell>
          <cell r="ER48">
            <v>0</v>
          </cell>
          <cell r="ES48">
            <v>202</v>
          </cell>
          <cell r="ET48">
            <v>0</v>
          </cell>
          <cell r="EU48">
            <v>0</v>
          </cell>
          <cell r="EV48">
            <v>2</v>
          </cell>
          <cell r="EW48">
            <v>70</v>
          </cell>
          <cell r="EX48">
            <v>0</v>
          </cell>
          <cell r="EY48">
            <v>0</v>
          </cell>
          <cell r="EZ48">
            <v>37</v>
          </cell>
          <cell r="FA48">
            <v>0</v>
          </cell>
          <cell r="FB48">
            <v>0</v>
          </cell>
        </row>
        <row r="49">
          <cell r="EN49">
            <v>0</v>
          </cell>
          <cell r="EO49">
            <v>2</v>
          </cell>
          <cell r="EP49">
            <v>7</v>
          </cell>
          <cell r="EQ49">
            <v>0</v>
          </cell>
          <cell r="ER49">
            <v>0</v>
          </cell>
          <cell r="ES49">
            <v>212</v>
          </cell>
          <cell r="ET49">
            <v>1</v>
          </cell>
          <cell r="EU49">
            <v>0</v>
          </cell>
          <cell r="EV49">
            <v>4</v>
          </cell>
          <cell r="EW49">
            <v>42</v>
          </cell>
          <cell r="EX49">
            <v>0</v>
          </cell>
          <cell r="EY49">
            <v>0</v>
          </cell>
          <cell r="EZ49">
            <v>8</v>
          </cell>
          <cell r="FA49">
            <v>0</v>
          </cell>
          <cell r="FB49">
            <v>0</v>
          </cell>
        </row>
        <row r="50">
          <cell r="EN50">
            <v>0</v>
          </cell>
          <cell r="EO50">
            <v>0</v>
          </cell>
          <cell r="EP50">
            <v>26</v>
          </cell>
          <cell r="EQ50">
            <v>0</v>
          </cell>
          <cell r="ER50">
            <v>0</v>
          </cell>
          <cell r="ES50">
            <v>169</v>
          </cell>
          <cell r="ET50">
            <v>0</v>
          </cell>
          <cell r="EU50">
            <v>8</v>
          </cell>
          <cell r="EV50">
            <v>8</v>
          </cell>
          <cell r="EW50">
            <v>45</v>
          </cell>
          <cell r="EX50">
            <v>1</v>
          </cell>
          <cell r="EY50">
            <v>0</v>
          </cell>
          <cell r="EZ50">
            <v>28</v>
          </cell>
          <cell r="FA50">
            <v>0</v>
          </cell>
          <cell r="FB50">
            <v>0</v>
          </cell>
        </row>
        <row r="51">
          <cell r="EN51">
            <v>40</v>
          </cell>
          <cell r="EO51">
            <v>1</v>
          </cell>
          <cell r="EP51">
            <v>37</v>
          </cell>
          <cell r="EQ51">
            <v>6</v>
          </cell>
          <cell r="ER51">
            <v>0</v>
          </cell>
          <cell r="ES51">
            <v>203</v>
          </cell>
          <cell r="ET51">
            <v>0</v>
          </cell>
          <cell r="EU51">
            <v>0</v>
          </cell>
          <cell r="EV51">
            <v>5</v>
          </cell>
          <cell r="EW51">
            <v>95</v>
          </cell>
          <cell r="EX51">
            <v>0</v>
          </cell>
          <cell r="EY51">
            <v>1</v>
          </cell>
          <cell r="EZ51">
            <v>48</v>
          </cell>
          <cell r="FA51">
            <v>2</v>
          </cell>
          <cell r="FB51">
            <v>0</v>
          </cell>
        </row>
        <row r="52">
          <cell r="EN52">
            <v>52</v>
          </cell>
          <cell r="EO52">
            <v>4</v>
          </cell>
          <cell r="EP52">
            <v>692</v>
          </cell>
          <cell r="EQ52">
            <v>9</v>
          </cell>
          <cell r="ER52">
            <v>2</v>
          </cell>
          <cell r="ES52">
            <v>1313</v>
          </cell>
          <cell r="ET52">
            <v>8</v>
          </cell>
          <cell r="EU52">
            <v>10</v>
          </cell>
          <cell r="EV52">
            <v>59</v>
          </cell>
          <cell r="EW52">
            <v>389</v>
          </cell>
          <cell r="EX52">
            <v>17</v>
          </cell>
          <cell r="EY52">
            <v>5</v>
          </cell>
          <cell r="EZ52">
            <v>181</v>
          </cell>
          <cell r="FA52">
            <v>4</v>
          </cell>
          <cell r="FB52">
            <v>0</v>
          </cell>
        </row>
        <row r="53">
          <cell r="EN53">
            <v>0</v>
          </cell>
          <cell r="EO53">
            <v>0</v>
          </cell>
          <cell r="EP53">
            <v>94</v>
          </cell>
          <cell r="EQ53">
            <v>0</v>
          </cell>
          <cell r="ER53">
            <v>0</v>
          </cell>
          <cell r="ES53">
            <v>214</v>
          </cell>
          <cell r="ET53">
            <v>0</v>
          </cell>
          <cell r="EU53">
            <v>2</v>
          </cell>
          <cell r="EV53">
            <v>0</v>
          </cell>
          <cell r="EW53">
            <v>46</v>
          </cell>
          <cell r="EX53">
            <v>0</v>
          </cell>
          <cell r="EY53">
            <v>0</v>
          </cell>
          <cell r="EZ53">
            <v>34</v>
          </cell>
          <cell r="FA53">
            <v>0</v>
          </cell>
          <cell r="FB53">
            <v>0</v>
          </cell>
        </row>
        <row r="54">
          <cell r="EN54">
            <v>0</v>
          </cell>
          <cell r="EO54">
            <v>0</v>
          </cell>
          <cell r="EP54">
            <v>91</v>
          </cell>
          <cell r="EQ54">
            <v>0</v>
          </cell>
          <cell r="ER54">
            <v>0</v>
          </cell>
          <cell r="ES54">
            <v>136</v>
          </cell>
          <cell r="ET54">
            <v>0</v>
          </cell>
          <cell r="EU54">
            <v>0</v>
          </cell>
          <cell r="EV54">
            <v>4</v>
          </cell>
          <cell r="EW54">
            <v>70</v>
          </cell>
          <cell r="EX54">
            <v>1</v>
          </cell>
          <cell r="EY54">
            <v>0</v>
          </cell>
          <cell r="EZ54">
            <v>21</v>
          </cell>
          <cell r="FA54">
            <v>0</v>
          </cell>
          <cell r="FB54">
            <v>0</v>
          </cell>
        </row>
        <row r="55">
          <cell r="EN55">
            <v>0</v>
          </cell>
          <cell r="EO55">
            <v>0</v>
          </cell>
          <cell r="EP55">
            <v>90</v>
          </cell>
          <cell r="EQ55">
            <v>0</v>
          </cell>
          <cell r="ER55">
            <v>0</v>
          </cell>
          <cell r="ES55">
            <v>598</v>
          </cell>
          <cell r="ET55">
            <v>0</v>
          </cell>
          <cell r="EU55">
            <v>0</v>
          </cell>
          <cell r="EV55">
            <v>23</v>
          </cell>
          <cell r="EW55">
            <v>152</v>
          </cell>
          <cell r="EX55">
            <v>0</v>
          </cell>
          <cell r="EY55">
            <v>1</v>
          </cell>
          <cell r="EZ55">
            <v>17</v>
          </cell>
          <cell r="FA55">
            <v>0</v>
          </cell>
          <cell r="FB55">
            <v>0</v>
          </cell>
        </row>
        <row r="56">
          <cell r="EN56">
            <v>0</v>
          </cell>
          <cell r="EO56">
            <v>0</v>
          </cell>
          <cell r="EP56">
            <v>43</v>
          </cell>
          <cell r="EQ56">
            <v>0</v>
          </cell>
          <cell r="ER56">
            <v>0</v>
          </cell>
          <cell r="ES56">
            <v>104</v>
          </cell>
          <cell r="ET56">
            <v>1</v>
          </cell>
          <cell r="EU56">
            <v>1</v>
          </cell>
          <cell r="EV56">
            <v>4</v>
          </cell>
          <cell r="EW56">
            <v>17</v>
          </cell>
          <cell r="EX56">
            <v>4</v>
          </cell>
          <cell r="EY56">
            <v>0</v>
          </cell>
          <cell r="EZ56">
            <v>17</v>
          </cell>
          <cell r="FA56">
            <v>0</v>
          </cell>
          <cell r="FB56">
            <v>0</v>
          </cell>
        </row>
        <row r="57">
          <cell r="EN57">
            <v>0</v>
          </cell>
          <cell r="EO57">
            <v>0</v>
          </cell>
          <cell r="EP57">
            <v>318</v>
          </cell>
          <cell r="EQ57">
            <v>0</v>
          </cell>
          <cell r="ER57">
            <v>0</v>
          </cell>
          <cell r="ES57">
            <v>1052</v>
          </cell>
          <cell r="ET57">
            <v>1</v>
          </cell>
          <cell r="EU57">
            <v>3</v>
          </cell>
          <cell r="EV57">
            <v>31</v>
          </cell>
          <cell r="EW57">
            <v>285</v>
          </cell>
          <cell r="EX57">
            <v>5</v>
          </cell>
          <cell r="EY57">
            <v>1</v>
          </cell>
          <cell r="EZ57">
            <v>89</v>
          </cell>
          <cell r="FA57">
            <v>0</v>
          </cell>
          <cell r="FB57">
            <v>0</v>
          </cell>
        </row>
        <row r="58">
          <cell r="EN58">
            <v>0</v>
          </cell>
          <cell r="EO58">
            <v>0</v>
          </cell>
          <cell r="EP58">
            <v>233</v>
          </cell>
          <cell r="EQ58">
            <v>0</v>
          </cell>
          <cell r="ER58">
            <v>0</v>
          </cell>
          <cell r="ES58">
            <v>344</v>
          </cell>
          <cell r="ET58">
            <v>4</v>
          </cell>
          <cell r="EU58">
            <v>0</v>
          </cell>
          <cell r="EV58">
            <v>8</v>
          </cell>
          <cell r="EW58">
            <v>124</v>
          </cell>
          <cell r="EX58">
            <v>0</v>
          </cell>
          <cell r="EY58">
            <v>0</v>
          </cell>
          <cell r="EZ58">
            <v>16</v>
          </cell>
          <cell r="FA58">
            <v>0</v>
          </cell>
          <cell r="FB58">
            <v>11</v>
          </cell>
        </row>
        <row r="59">
          <cell r="EN59">
            <v>0</v>
          </cell>
          <cell r="EO59">
            <v>0</v>
          </cell>
          <cell r="EP59">
            <v>147</v>
          </cell>
          <cell r="EQ59">
            <v>0</v>
          </cell>
          <cell r="ER59">
            <v>0</v>
          </cell>
          <cell r="ES59">
            <v>55</v>
          </cell>
          <cell r="ET59">
            <v>0</v>
          </cell>
          <cell r="EU59">
            <v>0</v>
          </cell>
          <cell r="EV59">
            <v>11</v>
          </cell>
          <cell r="EW59">
            <v>23</v>
          </cell>
          <cell r="EX59">
            <v>1</v>
          </cell>
          <cell r="EY59">
            <v>0</v>
          </cell>
          <cell r="EZ59">
            <v>9</v>
          </cell>
          <cell r="FA59">
            <v>0</v>
          </cell>
          <cell r="FB59">
            <v>0</v>
          </cell>
        </row>
        <row r="60">
          <cell r="EN60">
            <v>0</v>
          </cell>
          <cell r="EO60">
            <v>0</v>
          </cell>
          <cell r="EP60">
            <v>231</v>
          </cell>
          <cell r="EQ60">
            <v>0</v>
          </cell>
          <cell r="ER60">
            <v>1</v>
          </cell>
          <cell r="ES60">
            <v>234</v>
          </cell>
          <cell r="ET60">
            <v>0</v>
          </cell>
          <cell r="EU60">
            <v>7</v>
          </cell>
          <cell r="EV60">
            <v>5</v>
          </cell>
          <cell r="EW60">
            <v>104</v>
          </cell>
          <cell r="EX60">
            <v>0</v>
          </cell>
          <cell r="EY60">
            <v>3</v>
          </cell>
          <cell r="EZ60">
            <v>21</v>
          </cell>
          <cell r="FA60">
            <v>0</v>
          </cell>
          <cell r="FB60">
            <v>0</v>
          </cell>
        </row>
        <row r="61">
          <cell r="EN61">
            <v>0</v>
          </cell>
          <cell r="EO61">
            <v>1</v>
          </cell>
          <cell r="EP61">
            <v>14</v>
          </cell>
          <cell r="EQ61">
            <v>0</v>
          </cell>
          <cell r="ER61">
            <v>0</v>
          </cell>
          <cell r="ES61">
            <v>110</v>
          </cell>
          <cell r="ET61">
            <v>1</v>
          </cell>
          <cell r="EU61">
            <v>1</v>
          </cell>
          <cell r="EV61">
            <v>7</v>
          </cell>
          <cell r="EW61">
            <v>38</v>
          </cell>
          <cell r="EX61">
            <v>0</v>
          </cell>
          <cell r="EY61">
            <v>0</v>
          </cell>
          <cell r="EZ61">
            <v>24</v>
          </cell>
          <cell r="FA61">
            <v>0</v>
          </cell>
          <cell r="FB61">
            <v>0</v>
          </cell>
        </row>
        <row r="62">
          <cell r="EN62">
            <v>0</v>
          </cell>
          <cell r="EO62">
            <v>0</v>
          </cell>
          <cell r="EP62">
            <v>110</v>
          </cell>
          <cell r="EQ62">
            <v>0</v>
          </cell>
          <cell r="ER62">
            <v>6</v>
          </cell>
          <cell r="ES62">
            <v>259</v>
          </cell>
          <cell r="ET62">
            <v>0</v>
          </cell>
          <cell r="EU62">
            <v>0</v>
          </cell>
          <cell r="EV62">
            <v>12</v>
          </cell>
          <cell r="EW62">
            <v>86</v>
          </cell>
          <cell r="EX62">
            <v>2</v>
          </cell>
          <cell r="EY62">
            <v>0</v>
          </cell>
          <cell r="EZ62">
            <v>35</v>
          </cell>
          <cell r="FA62">
            <v>0</v>
          </cell>
          <cell r="FB62">
            <v>0</v>
          </cell>
        </row>
        <row r="63">
          <cell r="EN63">
            <v>0</v>
          </cell>
          <cell r="EO63">
            <v>1</v>
          </cell>
          <cell r="EP63">
            <v>735</v>
          </cell>
          <cell r="EQ63">
            <v>0</v>
          </cell>
          <cell r="ER63">
            <v>7</v>
          </cell>
          <cell r="ES63">
            <v>1002</v>
          </cell>
          <cell r="ET63">
            <v>5</v>
          </cell>
          <cell r="EU63">
            <v>8</v>
          </cell>
          <cell r="EV63">
            <v>43</v>
          </cell>
          <cell r="EW63">
            <v>375</v>
          </cell>
          <cell r="EX63">
            <v>3</v>
          </cell>
          <cell r="EY63">
            <v>3</v>
          </cell>
          <cell r="EZ63">
            <v>105</v>
          </cell>
          <cell r="FA63">
            <v>0</v>
          </cell>
          <cell r="FB63">
            <v>11</v>
          </cell>
        </row>
        <row r="64">
          <cell r="EN64">
            <v>0</v>
          </cell>
          <cell r="EO64">
            <v>0</v>
          </cell>
          <cell r="EP64">
            <v>96</v>
          </cell>
          <cell r="EQ64">
            <v>0</v>
          </cell>
          <cell r="ER64">
            <v>2</v>
          </cell>
          <cell r="ES64">
            <v>216</v>
          </cell>
          <cell r="ET64">
            <v>0</v>
          </cell>
          <cell r="EU64">
            <v>11</v>
          </cell>
          <cell r="EV64">
            <v>66</v>
          </cell>
          <cell r="EW64">
            <v>12</v>
          </cell>
          <cell r="EX64">
            <v>11</v>
          </cell>
          <cell r="EY64">
            <v>0</v>
          </cell>
          <cell r="EZ64">
            <v>25</v>
          </cell>
          <cell r="FA64">
            <v>0</v>
          </cell>
          <cell r="FB64">
            <v>0</v>
          </cell>
        </row>
        <row r="65">
          <cell r="EN65">
            <v>0</v>
          </cell>
          <cell r="EO65">
            <v>0</v>
          </cell>
          <cell r="EP65">
            <v>41</v>
          </cell>
          <cell r="EQ65">
            <v>4</v>
          </cell>
          <cell r="ER65">
            <v>0</v>
          </cell>
          <cell r="ES65">
            <v>202</v>
          </cell>
          <cell r="ET65">
            <v>0</v>
          </cell>
          <cell r="EU65">
            <v>0</v>
          </cell>
          <cell r="EV65">
            <v>0</v>
          </cell>
          <cell r="EW65">
            <v>49</v>
          </cell>
          <cell r="EX65">
            <v>0</v>
          </cell>
          <cell r="EY65">
            <v>0</v>
          </cell>
          <cell r="EZ65">
            <v>41</v>
          </cell>
          <cell r="FA65">
            <v>0</v>
          </cell>
          <cell r="FB65">
            <v>0</v>
          </cell>
        </row>
        <row r="66">
          <cell r="EN66">
            <v>0</v>
          </cell>
          <cell r="EO66">
            <v>10</v>
          </cell>
          <cell r="EP66">
            <v>278</v>
          </cell>
          <cell r="EQ66">
            <v>0</v>
          </cell>
          <cell r="ER66">
            <v>7</v>
          </cell>
          <cell r="ES66">
            <v>322</v>
          </cell>
          <cell r="ET66">
            <v>3</v>
          </cell>
          <cell r="EU66">
            <v>37</v>
          </cell>
          <cell r="EV66">
            <v>5</v>
          </cell>
          <cell r="EW66">
            <v>61</v>
          </cell>
          <cell r="EX66">
            <v>1</v>
          </cell>
          <cell r="EY66">
            <v>0</v>
          </cell>
          <cell r="EZ66">
            <v>20</v>
          </cell>
          <cell r="FA66">
            <v>0</v>
          </cell>
          <cell r="FB66">
            <v>0</v>
          </cell>
        </row>
        <row r="67">
          <cell r="EN67">
            <v>0</v>
          </cell>
          <cell r="EO67">
            <v>0</v>
          </cell>
          <cell r="EP67">
            <v>558</v>
          </cell>
          <cell r="EQ67">
            <v>0</v>
          </cell>
          <cell r="ER67">
            <v>1</v>
          </cell>
          <cell r="ES67">
            <v>236</v>
          </cell>
          <cell r="ET67">
            <v>0</v>
          </cell>
          <cell r="EU67">
            <v>1</v>
          </cell>
          <cell r="EV67">
            <v>9</v>
          </cell>
          <cell r="EW67">
            <v>96</v>
          </cell>
          <cell r="EX67">
            <v>3</v>
          </cell>
          <cell r="EY67">
            <v>0</v>
          </cell>
          <cell r="EZ67">
            <v>23</v>
          </cell>
          <cell r="FA67">
            <v>1</v>
          </cell>
          <cell r="FB67">
            <v>0</v>
          </cell>
        </row>
        <row r="68">
          <cell r="EN68">
            <v>0</v>
          </cell>
          <cell r="EO68">
            <v>10</v>
          </cell>
          <cell r="EP68">
            <v>973</v>
          </cell>
          <cell r="EQ68">
            <v>4</v>
          </cell>
          <cell r="ER68">
            <v>10</v>
          </cell>
          <cell r="ES68">
            <v>976</v>
          </cell>
          <cell r="ET68">
            <v>3</v>
          </cell>
          <cell r="EU68">
            <v>49</v>
          </cell>
          <cell r="EV68">
            <v>80</v>
          </cell>
          <cell r="EW68">
            <v>218</v>
          </cell>
          <cell r="EX68">
            <v>15</v>
          </cell>
          <cell r="EY68">
            <v>0</v>
          </cell>
          <cell r="EZ68">
            <v>109</v>
          </cell>
          <cell r="FA68">
            <v>1</v>
          </cell>
          <cell r="FB68">
            <v>0</v>
          </cell>
        </row>
        <row r="69">
          <cell r="EN69">
            <v>0</v>
          </cell>
          <cell r="EO69">
            <v>0</v>
          </cell>
          <cell r="EP69">
            <v>0</v>
          </cell>
          <cell r="EQ69">
            <v>0</v>
          </cell>
          <cell r="ER69">
            <v>0</v>
          </cell>
          <cell r="ES69">
            <v>117</v>
          </cell>
          <cell r="ET69">
            <v>0</v>
          </cell>
          <cell r="EU69">
            <v>0</v>
          </cell>
          <cell r="EV69">
            <v>0</v>
          </cell>
          <cell r="EW69">
            <v>26</v>
          </cell>
          <cell r="EX69">
            <v>0</v>
          </cell>
          <cell r="EY69">
            <v>0</v>
          </cell>
          <cell r="EZ69">
            <v>2</v>
          </cell>
          <cell r="FA69">
            <v>0</v>
          </cell>
          <cell r="FB69">
            <v>0</v>
          </cell>
        </row>
        <row r="70">
          <cell r="EN70">
            <v>1</v>
          </cell>
          <cell r="EO70">
            <v>0</v>
          </cell>
          <cell r="EP70">
            <v>205</v>
          </cell>
          <cell r="EQ70">
            <v>0</v>
          </cell>
          <cell r="ER70">
            <v>3</v>
          </cell>
          <cell r="ES70">
            <v>179</v>
          </cell>
          <cell r="ET70">
            <v>2</v>
          </cell>
          <cell r="EU70">
            <v>8</v>
          </cell>
          <cell r="EV70">
            <v>12</v>
          </cell>
          <cell r="EW70">
            <v>30</v>
          </cell>
          <cell r="EX70">
            <v>3</v>
          </cell>
          <cell r="EY70">
            <v>0</v>
          </cell>
          <cell r="EZ70">
            <v>3</v>
          </cell>
          <cell r="FA70">
            <v>0</v>
          </cell>
          <cell r="FB70">
            <v>0</v>
          </cell>
        </row>
        <row r="71">
          <cell r="EN71">
            <v>0</v>
          </cell>
          <cell r="EO71">
            <v>0</v>
          </cell>
          <cell r="EP71">
            <v>136</v>
          </cell>
          <cell r="EQ71">
            <v>0</v>
          </cell>
          <cell r="ER71">
            <v>0</v>
          </cell>
          <cell r="ES71">
            <v>136</v>
          </cell>
          <cell r="ET71">
            <v>0</v>
          </cell>
          <cell r="EU71">
            <v>2</v>
          </cell>
          <cell r="EV71">
            <v>3</v>
          </cell>
          <cell r="EW71">
            <v>25</v>
          </cell>
          <cell r="EX71">
            <v>0</v>
          </cell>
          <cell r="EY71">
            <v>1</v>
          </cell>
          <cell r="EZ71">
            <v>11</v>
          </cell>
          <cell r="FA71">
            <v>0</v>
          </cell>
          <cell r="FB71">
            <v>0</v>
          </cell>
        </row>
        <row r="72">
          <cell r="EN72">
            <v>0</v>
          </cell>
          <cell r="EO72">
            <v>0</v>
          </cell>
          <cell r="EP72">
            <v>63</v>
          </cell>
          <cell r="EQ72">
            <v>0</v>
          </cell>
          <cell r="ER72">
            <v>0</v>
          </cell>
          <cell r="ES72">
            <v>140</v>
          </cell>
          <cell r="ET72">
            <v>2</v>
          </cell>
          <cell r="EU72">
            <v>0</v>
          </cell>
          <cell r="EV72">
            <v>0</v>
          </cell>
          <cell r="EW72">
            <v>8</v>
          </cell>
          <cell r="EX72">
            <v>2</v>
          </cell>
          <cell r="EY72">
            <v>0</v>
          </cell>
          <cell r="EZ72">
            <v>6</v>
          </cell>
          <cell r="FA72">
            <v>0</v>
          </cell>
          <cell r="FB72">
            <v>0</v>
          </cell>
        </row>
        <row r="73">
          <cell r="EN73">
            <v>0</v>
          </cell>
          <cell r="EO73">
            <v>0</v>
          </cell>
          <cell r="EP73">
            <v>36</v>
          </cell>
          <cell r="EQ73">
            <v>0</v>
          </cell>
          <cell r="ER73">
            <v>1</v>
          </cell>
          <cell r="ES73">
            <v>120</v>
          </cell>
          <cell r="ET73">
            <v>1</v>
          </cell>
          <cell r="EU73">
            <v>0</v>
          </cell>
          <cell r="EV73">
            <v>5</v>
          </cell>
          <cell r="EW73">
            <v>16</v>
          </cell>
          <cell r="EX73">
            <v>0</v>
          </cell>
          <cell r="EY73">
            <v>0</v>
          </cell>
          <cell r="EZ73">
            <v>12</v>
          </cell>
          <cell r="FA73">
            <v>0</v>
          </cell>
          <cell r="FB73">
            <v>0</v>
          </cell>
        </row>
        <row r="74">
          <cell r="EN74">
            <v>1</v>
          </cell>
          <cell r="EO74">
            <v>0</v>
          </cell>
          <cell r="EP74">
            <v>440</v>
          </cell>
          <cell r="EQ74">
            <v>0</v>
          </cell>
          <cell r="ER74">
            <v>4</v>
          </cell>
          <cell r="ES74">
            <v>692</v>
          </cell>
          <cell r="ET74">
            <v>5</v>
          </cell>
          <cell r="EU74">
            <v>10</v>
          </cell>
          <cell r="EV74">
            <v>20</v>
          </cell>
          <cell r="EW74">
            <v>105</v>
          </cell>
          <cell r="EX74">
            <v>5</v>
          </cell>
          <cell r="EY74">
            <v>1</v>
          </cell>
          <cell r="EZ74">
            <v>34</v>
          </cell>
          <cell r="FA74">
            <v>0</v>
          </cell>
          <cell r="FB74">
            <v>0</v>
          </cell>
        </row>
        <row r="75">
          <cell r="EN75">
            <v>0</v>
          </cell>
          <cell r="EO75">
            <v>0</v>
          </cell>
          <cell r="EP75">
            <v>305</v>
          </cell>
          <cell r="EQ75">
            <v>0</v>
          </cell>
          <cell r="ER75">
            <v>0</v>
          </cell>
          <cell r="ES75">
            <v>176</v>
          </cell>
          <cell r="ET75">
            <v>4</v>
          </cell>
          <cell r="EU75">
            <v>17</v>
          </cell>
          <cell r="EV75">
            <v>28</v>
          </cell>
          <cell r="EW75">
            <v>36</v>
          </cell>
          <cell r="EX75">
            <v>1</v>
          </cell>
          <cell r="EY75">
            <v>0</v>
          </cell>
          <cell r="EZ75">
            <v>21</v>
          </cell>
          <cell r="FA75">
            <v>0</v>
          </cell>
          <cell r="FB75">
            <v>0</v>
          </cell>
        </row>
        <row r="76">
          <cell r="EN76">
            <v>1</v>
          </cell>
          <cell r="EO76">
            <v>0</v>
          </cell>
          <cell r="EP76">
            <v>86</v>
          </cell>
          <cell r="EQ76">
            <v>0</v>
          </cell>
          <cell r="ER76">
            <v>0</v>
          </cell>
          <cell r="ES76">
            <v>472</v>
          </cell>
          <cell r="ET76">
            <v>3</v>
          </cell>
          <cell r="EU76">
            <v>1</v>
          </cell>
          <cell r="EV76">
            <v>4</v>
          </cell>
          <cell r="EW76">
            <v>134</v>
          </cell>
          <cell r="EX76">
            <v>4</v>
          </cell>
          <cell r="EY76">
            <v>0</v>
          </cell>
          <cell r="EZ76">
            <v>111</v>
          </cell>
          <cell r="FA76">
            <v>0</v>
          </cell>
          <cell r="FB76">
            <v>0</v>
          </cell>
        </row>
        <row r="77">
          <cell r="EN77">
            <v>1</v>
          </cell>
          <cell r="EO77">
            <v>2</v>
          </cell>
          <cell r="EP77">
            <v>64</v>
          </cell>
          <cell r="EQ77">
            <v>0</v>
          </cell>
          <cell r="ER77">
            <v>0</v>
          </cell>
          <cell r="ES77">
            <v>246</v>
          </cell>
          <cell r="ET77">
            <v>14</v>
          </cell>
          <cell r="EU77">
            <v>0</v>
          </cell>
          <cell r="EV77">
            <v>11</v>
          </cell>
          <cell r="EW77">
            <v>31</v>
          </cell>
          <cell r="EX77">
            <v>2</v>
          </cell>
          <cell r="EY77">
            <v>0</v>
          </cell>
          <cell r="EZ77">
            <v>13</v>
          </cell>
          <cell r="FA77">
            <v>0</v>
          </cell>
          <cell r="FB77">
            <v>0</v>
          </cell>
        </row>
        <row r="78">
          <cell r="EN78">
            <v>0</v>
          </cell>
          <cell r="EO78">
            <v>0</v>
          </cell>
          <cell r="EP78">
            <v>70</v>
          </cell>
          <cell r="EQ78">
            <v>1</v>
          </cell>
          <cell r="ER78">
            <v>0</v>
          </cell>
          <cell r="ES78">
            <v>101</v>
          </cell>
          <cell r="ET78">
            <v>0</v>
          </cell>
          <cell r="EU78">
            <v>9</v>
          </cell>
          <cell r="EV78">
            <v>12</v>
          </cell>
          <cell r="EW78">
            <v>34</v>
          </cell>
          <cell r="EX78">
            <v>0</v>
          </cell>
          <cell r="EY78">
            <v>0</v>
          </cell>
          <cell r="EZ78">
            <v>24</v>
          </cell>
          <cell r="FA78">
            <v>0</v>
          </cell>
          <cell r="FB78">
            <v>0</v>
          </cell>
        </row>
        <row r="79">
          <cell r="EN79">
            <v>0</v>
          </cell>
          <cell r="EO79">
            <v>0</v>
          </cell>
          <cell r="EP79">
            <v>193</v>
          </cell>
          <cell r="EQ79">
            <v>0</v>
          </cell>
          <cell r="ER79">
            <v>0</v>
          </cell>
          <cell r="ES79">
            <v>251</v>
          </cell>
          <cell r="ET79">
            <v>3</v>
          </cell>
          <cell r="EU79">
            <v>1</v>
          </cell>
          <cell r="EV79">
            <v>4</v>
          </cell>
          <cell r="EW79">
            <v>99</v>
          </cell>
          <cell r="EX79">
            <v>0</v>
          </cell>
          <cell r="EY79">
            <v>0</v>
          </cell>
          <cell r="EZ79">
            <v>13</v>
          </cell>
          <cell r="FA79">
            <v>0</v>
          </cell>
          <cell r="FB79">
            <v>0</v>
          </cell>
        </row>
        <row r="80">
          <cell r="EN80">
            <v>0</v>
          </cell>
          <cell r="EO80">
            <v>0</v>
          </cell>
          <cell r="EP80">
            <v>10</v>
          </cell>
          <cell r="EQ80">
            <v>0</v>
          </cell>
          <cell r="ER80">
            <v>2</v>
          </cell>
          <cell r="ES80">
            <v>74</v>
          </cell>
          <cell r="ET80">
            <v>0</v>
          </cell>
          <cell r="EU80">
            <v>0</v>
          </cell>
          <cell r="EV80">
            <v>3</v>
          </cell>
          <cell r="EW80">
            <v>14</v>
          </cell>
          <cell r="EX80">
            <v>0</v>
          </cell>
          <cell r="EY80">
            <v>0</v>
          </cell>
          <cell r="EZ80">
            <v>7</v>
          </cell>
          <cell r="FA80">
            <v>0</v>
          </cell>
          <cell r="FB80">
            <v>0</v>
          </cell>
        </row>
        <row r="81">
          <cell r="EN81">
            <v>0</v>
          </cell>
          <cell r="EO81">
            <v>44</v>
          </cell>
          <cell r="EP81">
            <v>124</v>
          </cell>
          <cell r="EQ81">
            <v>0</v>
          </cell>
          <cell r="ER81">
            <v>0</v>
          </cell>
          <cell r="ES81">
            <v>129</v>
          </cell>
          <cell r="ET81">
            <v>6</v>
          </cell>
          <cell r="EU81">
            <v>3</v>
          </cell>
          <cell r="EV81">
            <v>1</v>
          </cell>
          <cell r="EW81">
            <v>84</v>
          </cell>
          <cell r="EX81">
            <v>1</v>
          </cell>
          <cell r="EY81">
            <v>0</v>
          </cell>
          <cell r="EZ81">
            <v>23</v>
          </cell>
          <cell r="FA81">
            <v>0</v>
          </cell>
          <cell r="FB81">
            <v>0</v>
          </cell>
        </row>
        <row r="82">
          <cell r="EN82">
            <v>2</v>
          </cell>
          <cell r="EO82">
            <v>46</v>
          </cell>
          <cell r="EP82">
            <v>852</v>
          </cell>
          <cell r="EQ82">
            <v>1</v>
          </cell>
          <cell r="ER82">
            <v>2</v>
          </cell>
          <cell r="ES82">
            <v>1449</v>
          </cell>
          <cell r="ET82">
            <v>30</v>
          </cell>
          <cell r="EU82">
            <v>31</v>
          </cell>
          <cell r="EV82">
            <v>63</v>
          </cell>
          <cell r="EW82">
            <v>432</v>
          </cell>
          <cell r="EX82">
            <v>8</v>
          </cell>
          <cell r="EY82">
            <v>0</v>
          </cell>
          <cell r="EZ82">
            <v>212</v>
          </cell>
          <cell r="FA82">
            <v>0</v>
          </cell>
          <cell r="FB82">
            <v>0</v>
          </cell>
        </row>
        <row r="83">
          <cell r="EN83">
            <v>9</v>
          </cell>
          <cell r="EO83">
            <v>3</v>
          </cell>
          <cell r="EP83">
            <v>13</v>
          </cell>
          <cell r="EQ83">
            <v>0</v>
          </cell>
          <cell r="ER83">
            <v>0</v>
          </cell>
          <cell r="ES83">
            <v>14</v>
          </cell>
          <cell r="ET83">
            <v>0</v>
          </cell>
          <cell r="EU83">
            <v>3</v>
          </cell>
          <cell r="EV83">
            <v>0</v>
          </cell>
          <cell r="EW83">
            <v>3</v>
          </cell>
          <cell r="EX83">
            <v>0</v>
          </cell>
          <cell r="EY83">
            <v>0</v>
          </cell>
          <cell r="EZ83">
            <v>4</v>
          </cell>
          <cell r="FA83">
            <v>0</v>
          </cell>
          <cell r="FB83">
            <v>0</v>
          </cell>
        </row>
        <row r="84">
          <cell r="EN84">
            <v>0</v>
          </cell>
          <cell r="EO84">
            <v>1</v>
          </cell>
          <cell r="EP84">
            <v>167</v>
          </cell>
          <cell r="EQ84">
            <v>0</v>
          </cell>
          <cell r="ER84">
            <v>0</v>
          </cell>
          <cell r="ES84">
            <v>347</v>
          </cell>
          <cell r="ET84">
            <v>0</v>
          </cell>
          <cell r="EU84">
            <v>1</v>
          </cell>
          <cell r="EV84">
            <v>12</v>
          </cell>
          <cell r="EW84">
            <v>141</v>
          </cell>
          <cell r="EX84">
            <v>2</v>
          </cell>
          <cell r="EY84">
            <v>0</v>
          </cell>
          <cell r="EZ84">
            <v>64</v>
          </cell>
          <cell r="FA84">
            <v>0</v>
          </cell>
          <cell r="FB84">
            <v>0</v>
          </cell>
        </row>
        <row r="85">
          <cell r="EN85">
            <v>0</v>
          </cell>
          <cell r="EO85">
            <v>0</v>
          </cell>
          <cell r="EP85">
            <v>112</v>
          </cell>
          <cell r="EQ85">
            <v>1</v>
          </cell>
          <cell r="ER85">
            <v>0</v>
          </cell>
          <cell r="ES85">
            <v>926</v>
          </cell>
          <cell r="ET85">
            <v>3</v>
          </cell>
          <cell r="EU85">
            <v>0</v>
          </cell>
          <cell r="EV85">
            <v>6</v>
          </cell>
          <cell r="EW85">
            <v>40</v>
          </cell>
          <cell r="EX85">
            <v>1</v>
          </cell>
          <cell r="EY85">
            <v>0</v>
          </cell>
          <cell r="EZ85">
            <v>17</v>
          </cell>
          <cell r="FA85">
            <v>0</v>
          </cell>
          <cell r="FB85">
            <v>0</v>
          </cell>
        </row>
        <row r="86">
          <cell r="EN86">
            <v>2</v>
          </cell>
          <cell r="EO86">
            <v>2</v>
          </cell>
          <cell r="EP86">
            <v>35</v>
          </cell>
          <cell r="EQ86">
            <v>0</v>
          </cell>
          <cell r="ER86">
            <v>0</v>
          </cell>
          <cell r="ES86">
            <v>166</v>
          </cell>
          <cell r="ET86">
            <v>0</v>
          </cell>
          <cell r="EU86">
            <v>18</v>
          </cell>
          <cell r="EV86">
            <v>13</v>
          </cell>
          <cell r="EW86">
            <v>33</v>
          </cell>
          <cell r="EX86">
            <v>3</v>
          </cell>
          <cell r="EY86">
            <v>0</v>
          </cell>
          <cell r="EZ86">
            <v>20</v>
          </cell>
          <cell r="FA86">
            <v>0</v>
          </cell>
          <cell r="FB86">
            <v>0</v>
          </cell>
        </row>
        <row r="87">
          <cell r="EN87">
            <v>0</v>
          </cell>
          <cell r="EO87">
            <v>0</v>
          </cell>
          <cell r="EP87">
            <v>46</v>
          </cell>
          <cell r="EQ87">
            <v>0</v>
          </cell>
          <cell r="ER87">
            <v>1</v>
          </cell>
          <cell r="ES87">
            <v>199</v>
          </cell>
          <cell r="ET87">
            <v>0</v>
          </cell>
          <cell r="EU87">
            <v>0</v>
          </cell>
          <cell r="EV87">
            <v>3</v>
          </cell>
          <cell r="EW87">
            <v>51</v>
          </cell>
          <cell r="EX87">
            <v>3</v>
          </cell>
          <cell r="EY87">
            <v>0</v>
          </cell>
          <cell r="EZ87">
            <v>8</v>
          </cell>
          <cell r="FA87">
            <v>0</v>
          </cell>
          <cell r="FB87">
            <v>0</v>
          </cell>
        </row>
        <row r="88">
          <cell r="EN88">
            <v>11</v>
          </cell>
          <cell r="EO88">
            <v>6</v>
          </cell>
          <cell r="EP88">
            <v>373</v>
          </cell>
          <cell r="EQ88">
            <v>1</v>
          </cell>
          <cell r="ER88">
            <v>1</v>
          </cell>
          <cell r="ES88">
            <v>1652</v>
          </cell>
          <cell r="ET88">
            <v>3</v>
          </cell>
          <cell r="EU88">
            <v>22</v>
          </cell>
          <cell r="EV88">
            <v>34</v>
          </cell>
          <cell r="EW88">
            <v>268</v>
          </cell>
          <cell r="EX88">
            <v>9</v>
          </cell>
          <cell r="EY88">
            <v>0</v>
          </cell>
          <cell r="EZ88">
            <v>113</v>
          </cell>
          <cell r="FA88">
            <v>0</v>
          </cell>
          <cell r="FB88">
            <v>0</v>
          </cell>
        </row>
        <row r="89">
          <cell r="EN89">
            <v>0</v>
          </cell>
          <cell r="EO89">
            <v>0</v>
          </cell>
          <cell r="EP89">
            <v>33</v>
          </cell>
          <cell r="EQ89">
            <v>0</v>
          </cell>
          <cell r="ER89">
            <v>0</v>
          </cell>
          <cell r="ES89">
            <v>135</v>
          </cell>
          <cell r="ET89">
            <v>0</v>
          </cell>
          <cell r="EU89">
            <v>0</v>
          </cell>
          <cell r="EV89">
            <v>8</v>
          </cell>
          <cell r="EW89">
            <v>27</v>
          </cell>
          <cell r="EX89">
            <v>0</v>
          </cell>
          <cell r="EY89">
            <v>0</v>
          </cell>
          <cell r="EZ89">
            <v>1</v>
          </cell>
          <cell r="FA89">
            <v>0</v>
          </cell>
          <cell r="FB89">
            <v>0</v>
          </cell>
        </row>
        <row r="90">
          <cell r="EN90">
            <v>0</v>
          </cell>
          <cell r="EO90">
            <v>0</v>
          </cell>
          <cell r="EP90">
            <v>34</v>
          </cell>
          <cell r="EQ90">
            <v>0</v>
          </cell>
          <cell r="ER90">
            <v>0</v>
          </cell>
          <cell r="ES90">
            <v>175</v>
          </cell>
          <cell r="ET90">
            <v>0</v>
          </cell>
          <cell r="EU90">
            <v>0</v>
          </cell>
          <cell r="EV90">
            <v>10</v>
          </cell>
          <cell r="EW90">
            <v>27</v>
          </cell>
          <cell r="EX90">
            <v>0</v>
          </cell>
          <cell r="EY90">
            <v>0</v>
          </cell>
          <cell r="EZ90">
            <v>6</v>
          </cell>
          <cell r="FA90">
            <v>0</v>
          </cell>
          <cell r="FB90">
            <v>0</v>
          </cell>
        </row>
        <row r="91">
          <cell r="EN91">
            <v>0</v>
          </cell>
          <cell r="EO91">
            <v>0</v>
          </cell>
          <cell r="EP91">
            <v>122</v>
          </cell>
          <cell r="EQ91">
            <v>1</v>
          </cell>
          <cell r="ER91">
            <v>0</v>
          </cell>
          <cell r="ES91">
            <v>129</v>
          </cell>
          <cell r="ET91">
            <v>2</v>
          </cell>
          <cell r="EU91">
            <v>5</v>
          </cell>
          <cell r="EV91">
            <v>11</v>
          </cell>
          <cell r="EW91">
            <v>27</v>
          </cell>
          <cell r="EX91">
            <v>0</v>
          </cell>
          <cell r="EY91">
            <v>0</v>
          </cell>
          <cell r="EZ91">
            <v>13</v>
          </cell>
          <cell r="FA91">
            <v>0</v>
          </cell>
          <cell r="FB91">
            <v>0</v>
          </cell>
        </row>
        <row r="92">
          <cell r="EN92">
            <v>0</v>
          </cell>
          <cell r="EO92">
            <v>0</v>
          </cell>
          <cell r="EP92">
            <v>40</v>
          </cell>
          <cell r="EQ92">
            <v>0</v>
          </cell>
          <cell r="ER92">
            <v>0</v>
          </cell>
          <cell r="ES92">
            <v>292</v>
          </cell>
          <cell r="ET92">
            <v>1</v>
          </cell>
          <cell r="EU92">
            <v>1</v>
          </cell>
          <cell r="EV92">
            <v>44</v>
          </cell>
          <cell r="EW92">
            <v>44</v>
          </cell>
          <cell r="EX92">
            <v>3</v>
          </cell>
          <cell r="EY92">
            <v>0</v>
          </cell>
          <cell r="EZ92">
            <v>28</v>
          </cell>
          <cell r="FA92">
            <v>0</v>
          </cell>
          <cell r="FB92">
            <v>0</v>
          </cell>
        </row>
        <row r="93">
          <cell r="EN93">
            <v>0</v>
          </cell>
          <cell r="EO93">
            <v>0</v>
          </cell>
          <cell r="EP93">
            <v>229</v>
          </cell>
          <cell r="EQ93">
            <v>1</v>
          </cell>
          <cell r="ER93">
            <v>0</v>
          </cell>
          <cell r="ES93">
            <v>731</v>
          </cell>
          <cell r="ET93">
            <v>3</v>
          </cell>
          <cell r="EU93">
            <v>6</v>
          </cell>
          <cell r="EV93">
            <v>73</v>
          </cell>
          <cell r="EW93">
            <v>125</v>
          </cell>
          <cell r="EX93">
            <v>3</v>
          </cell>
          <cell r="EY93">
            <v>0</v>
          </cell>
          <cell r="EZ93">
            <v>48</v>
          </cell>
          <cell r="FA93">
            <v>0</v>
          </cell>
          <cell r="FB93">
            <v>0</v>
          </cell>
        </row>
        <row r="94">
          <cell r="EN94">
            <v>1</v>
          </cell>
          <cell r="EO94">
            <v>0</v>
          </cell>
          <cell r="EP94">
            <v>31</v>
          </cell>
          <cell r="EQ94">
            <v>0</v>
          </cell>
          <cell r="ER94">
            <v>0</v>
          </cell>
          <cell r="ES94">
            <v>188</v>
          </cell>
          <cell r="ET94">
            <v>0</v>
          </cell>
          <cell r="EU94">
            <v>2</v>
          </cell>
          <cell r="EV94">
            <v>3</v>
          </cell>
          <cell r="EW94">
            <v>44</v>
          </cell>
          <cell r="EX94">
            <v>0</v>
          </cell>
          <cell r="EY94">
            <v>0</v>
          </cell>
          <cell r="EZ94">
            <v>19</v>
          </cell>
          <cell r="FA94">
            <v>0</v>
          </cell>
          <cell r="FB94">
            <v>0</v>
          </cell>
        </row>
        <row r="95">
          <cell r="EN95">
            <v>0</v>
          </cell>
          <cell r="EO95">
            <v>0</v>
          </cell>
          <cell r="EP95">
            <v>31</v>
          </cell>
          <cell r="EQ95">
            <v>0</v>
          </cell>
          <cell r="ER95">
            <v>1</v>
          </cell>
          <cell r="ES95">
            <v>365</v>
          </cell>
          <cell r="ET95">
            <v>0</v>
          </cell>
          <cell r="EU95">
            <v>0</v>
          </cell>
          <cell r="EV95">
            <v>1</v>
          </cell>
          <cell r="EW95">
            <v>46</v>
          </cell>
          <cell r="EX95">
            <v>0</v>
          </cell>
          <cell r="EY95">
            <v>0</v>
          </cell>
          <cell r="EZ95">
            <v>22</v>
          </cell>
          <cell r="FA95">
            <v>0</v>
          </cell>
          <cell r="FB95">
            <v>0</v>
          </cell>
        </row>
        <row r="96">
          <cell r="EN96">
            <v>0</v>
          </cell>
          <cell r="EO96">
            <v>0</v>
          </cell>
          <cell r="EP96">
            <v>21</v>
          </cell>
          <cell r="EQ96">
            <v>0</v>
          </cell>
          <cell r="ER96">
            <v>0</v>
          </cell>
          <cell r="ES96">
            <v>304</v>
          </cell>
          <cell r="ET96">
            <v>0</v>
          </cell>
          <cell r="EU96">
            <v>0</v>
          </cell>
          <cell r="EV96">
            <v>3</v>
          </cell>
          <cell r="EW96">
            <v>25</v>
          </cell>
          <cell r="EX96">
            <v>0</v>
          </cell>
          <cell r="EY96">
            <v>0</v>
          </cell>
          <cell r="EZ96">
            <v>21</v>
          </cell>
          <cell r="FA96">
            <v>0</v>
          </cell>
          <cell r="FB96">
            <v>0</v>
          </cell>
        </row>
        <row r="97">
          <cell r="EN97">
            <v>0</v>
          </cell>
          <cell r="EO97">
            <v>0</v>
          </cell>
          <cell r="EP97">
            <v>52</v>
          </cell>
          <cell r="EQ97">
            <v>0</v>
          </cell>
          <cell r="ER97">
            <v>0</v>
          </cell>
          <cell r="ES97">
            <v>193</v>
          </cell>
          <cell r="ET97">
            <v>0</v>
          </cell>
          <cell r="EU97">
            <v>0</v>
          </cell>
          <cell r="EV97">
            <v>0</v>
          </cell>
          <cell r="EW97">
            <v>49</v>
          </cell>
          <cell r="EX97">
            <v>0</v>
          </cell>
          <cell r="EY97">
            <v>0</v>
          </cell>
          <cell r="EZ97">
            <v>27</v>
          </cell>
          <cell r="FA97">
            <v>0</v>
          </cell>
          <cell r="FB97">
            <v>0</v>
          </cell>
        </row>
        <row r="98">
          <cell r="EN98">
            <v>0</v>
          </cell>
          <cell r="EO98">
            <v>0</v>
          </cell>
          <cell r="EP98">
            <v>35</v>
          </cell>
          <cell r="EQ98">
            <v>0</v>
          </cell>
          <cell r="ER98">
            <v>1</v>
          </cell>
          <cell r="ES98">
            <v>145</v>
          </cell>
          <cell r="ET98">
            <v>20</v>
          </cell>
          <cell r="EU98">
            <v>4</v>
          </cell>
          <cell r="EV98">
            <v>15</v>
          </cell>
          <cell r="EW98">
            <v>44</v>
          </cell>
          <cell r="EX98">
            <v>0</v>
          </cell>
          <cell r="EY98">
            <v>0</v>
          </cell>
          <cell r="EZ98">
            <v>20</v>
          </cell>
          <cell r="FA98">
            <v>0</v>
          </cell>
          <cell r="FB98">
            <v>0</v>
          </cell>
        </row>
        <row r="99">
          <cell r="EN99">
            <v>0</v>
          </cell>
          <cell r="EO99">
            <v>0</v>
          </cell>
          <cell r="EP99">
            <v>109</v>
          </cell>
          <cell r="EQ99">
            <v>0</v>
          </cell>
          <cell r="ER99">
            <v>11</v>
          </cell>
          <cell r="ES99">
            <v>361</v>
          </cell>
          <cell r="ET99">
            <v>0</v>
          </cell>
          <cell r="EU99">
            <v>1</v>
          </cell>
          <cell r="EV99">
            <v>7</v>
          </cell>
          <cell r="EW99">
            <v>96</v>
          </cell>
          <cell r="EX99">
            <v>0</v>
          </cell>
          <cell r="EY99">
            <v>0</v>
          </cell>
          <cell r="EZ99">
            <v>85</v>
          </cell>
          <cell r="FA99">
            <v>0</v>
          </cell>
          <cell r="FB99">
            <v>0</v>
          </cell>
        </row>
        <row r="100">
          <cell r="EN100">
            <v>1</v>
          </cell>
          <cell r="EO100">
            <v>0</v>
          </cell>
          <cell r="EP100">
            <v>279</v>
          </cell>
          <cell r="EQ100">
            <v>0</v>
          </cell>
          <cell r="ER100">
            <v>13</v>
          </cell>
          <cell r="ES100">
            <v>1556</v>
          </cell>
          <cell r="ET100">
            <v>20</v>
          </cell>
          <cell r="EU100">
            <v>7</v>
          </cell>
          <cell r="EV100">
            <v>29</v>
          </cell>
          <cell r="EW100">
            <v>304</v>
          </cell>
          <cell r="EX100">
            <v>0</v>
          </cell>
          <cell r="EY100">
            <v>0</v>
          </cell>
          <cell r="EZ100">
            <v>194</v>
          </cell>
          <cell r="FA100">
            <v>0</v>
          </cell>
          <cell r="FB100">
            <v>0</v>
          </cell>
        </row>
        <row r="101">
          <cell r="EN101">
            <v>622</v>
          </cell>
          <cell r="EO101">
            <v>114</v>
          </cell>
          <cell r="EP101">
            <v>12240</v>
          </cell>
          <cell r="EQ101">
            <v>145</v>
          </cell>
          <cell r="ER101">
            <v>91</v>
          </cell>
          <cell r="ES101">
            <v>18149</v>
          </cell>
          <cell r="ET101">
            <v>195</v>
          </cell>
          <cell r="EU101">
            <v>353</v>
          </cell>
          <cell r="EV101">
            <v>869</v>
          </cell>
          <cell r="EW101">
            <v>4499</v>
          </cell>
          <cell r="EX101">
            <v>162</v>
          </cell>
          <cell r="EY101">
            <v>32</v>
          </cell>
          <cell r="EZ101">
            <v>2670</v>
          </cell>
          <cell r="FA101">
            <v>35</v>
          </cell>
          <cell r="FB101">
            <v>12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pageSetUpPr fitToPage="1"/>
  </sheetPr>
  <dimension ref="A1:FY96"/>
  <sheetViews>
    <sheetView zoomScale="80" workbookViewId="0">
      <pane xSplit="1" ySplit="10" topLeftCell="B52" activePane="bottomRight" state="frozen"/>
      <selection activeCell="F75" sqref="F75"/>
      <selection pane="topRight" activeCell="F75" sqref="F75"/>
      <selection pane="bottomLeft" activeCell="F75" sqref="F75"/>
      <selection pane="bottomRight" activeCell="F75" sqref="F75"/>
    </sheetView>
  </sheetViews>
  <sheetFormatPr defaultColWidth="10.28515625" defaultRowHeight="12.75" x14ac:dyDescent="0.2"/>
  <cols>
    <col min="1" max="1" width="22.42578125" style="206" customWidth="1"/>
    <col min="2" max="26" width="10.28515625" style="206" customWidth="1"/>
    <col min="27" max="27" width="9.5703125" style="206" customWidth="1"/>
    <col min="28" max="33" width="10.28515625" style="206" customWidth="1"/>
    <col min="34" max="34" width="12.140625" style="206" customWidth="1"/>
    <col min="35" max="164" width="10.28515625" style="206" customWidth="1"/>
    <col min="165" max="165" width="10.140625" style="207" customWidth="1"/>
    <col min="166" max="167" width="9.28515625" style="207" customWidth="1"/>
    <col min="168" max="170" width="10.28515625" style="206" customWidth="1"/>
    <col min="171" max="171" width="14.7109375" style="206" customWidth="1"/>
    <col min="172" max="16384" width="10.28515625" style="206"/>
  </cols>
  <sheetData>
    <row r="1" spans="1:181" ht="20.25" customHeight="1" x14ac:dyDescent="0.2">
      <c r="A1" s="824" t="s">
        <v>238</v>
      </c>
    </row>
    <row r="2" spans="1:181" x14ac:dyDescent="0.2">
      <c r="A2" s="824"/>
    </row>
    <row r="4" spans="1:181" ht="15.75" x14ac:dyDescent="0.25">
      <c r="B4" s="208" t="e">
        <f>+#REF!</f>
        <v>#REF!</v>
      </c>
    </row>
    <row r="6" spans="1:181" ht="13.5" thickTop="1" x14ac:dyDescent="0.2">
      <c r="A6" s="209"/>
      <c r="B6" s="210" t="s">
        <v>0</v>
      </c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1"/>
      <c r="AA6" s="211"/>
      <c r="AB6" s="211"/>
      <c r="AC6" s="211"/>
      <c r="AD6" s="211"/>
      <c r="AE6" s="211"/>
      <c r="AF6" s="211"/>
      <c r="AG6" s="211"/>
      <c r="AH6" s="211"/>
      <c r="AI6" s="211"/>
      <c r="AJ6" s="211"/>
      <c r="AK6" s="211"/>
      <c r="AL6" s="211"/>
      <c r="AM6" s="211"/>
      <c r="AN6" s="211"/>
      <c r="AO6" s="211"/>
      <c r="AP6" s="211"/>
      <c r="AQ6" s="211"/>
      <c r="AR6" s="211"/>
      <c r="AS6" s="211"/>
      <c r="AT6" s="211"/>
      <c r="AU6" s="211"/>
      <c r="AV6" s="211"/>
      <c r="AW6" s="211"/>
      <c r="AX6" s="211"/>
      <c r="AY6" s="211"/>
      <c r="AZ6" s="211"/>
      <c r="BA6" s="211"/>
      <c r="BB6" s="211"/>
      <c r="BC6" s="211"/>
      <c r="BD6" s="211"/>
      <c r="BE6" s="211"/>
      <c r="BF6" s="211"/>
      <c r="BG6" s="211"/>
      <c r="BH6" s="211"/>
      <c r="BI6" s="211"/>
      <c r="BJ6" s="211"/>
      <c r="BK6" s="211"/>
      <c r="BL6" s="211"/>
      <c r="BM6" s="211"/>
      <c r="BN6" s="211"/>
      <c r="BO6" s="211"/>
      <c r="BP6" s="211"/>
      <c r="BQ6" s="211"/>
      <c r="BR6" s="211"/>
      <c r="BS6" s="211"/>
      <c r="BT6" s="211"/>
      <c r="BU6" s="211"/>
      <c r="BV6" s="211"/>
      <c r="BW6" s="211"/>
      <c r="BX6" s="211"/>
      <c r="BY6" s="211"/>
      <c r="BZ6" s="211"/>
      <c r="CA6" s="211"/>
      <c r="CB6" s="211"/>
      <c r="CC6" s="211"/>
      <c r="CD6" s="211"/>
      <c r="CE6" s="211"/>
      <c r="CF6" s="211"/>
      <c r="CG6" s="210"/>
      <c r="CH6" s="211"/>
      <c r="CI6" s="211"/>
      <c r="CJ6" s="211"/>
      <c r="CK6" s="211"/>
      <c r="CL6" s="211"/>
      <c r="CM6" s="211"/>
      <c r="CN6" s="211"/>
      <c r="CO6" s="211"/>
      <c r="CP6" s="211"/>
      <c r="CQ6" s="211"/>
      <c r="CR6" s="211"/>
      <c r="CS6" s="211"/>
      <c r="CT6" s="211" t="s">
        <v>1</v>
      </c>
      <c r="CU6" s="211"/>
      <c r="CV6" s="211"/>
      <c r="CW6" s="211"/>
      <c r="CX6" s="211"/>
      <c r="CY6" s="211"/>
      <c r="CZ6" s="211"/>
      <c r="DA6" s="211"/>
      <c r="DB6" s="211"/>
      <c r="DC6" s="211"/>
      <c r="DD6" s="211"/>
      <c r="DE6" s="211"/>
      <c r="DF6" s="211"/>
      <c r="DG6" s="211"/>
      <c r="DH6" s="211"/>
      <c r="DI6" s="211"/>
      <c r="DJ6" s="211"/>
      <c r="DK6" s="211"/>
      <c r="DL6" s="211"/>
      <c r="DM6" s="211"/>
      <c r="DN6" s="211"/>
      <c r="DO6" s="211"/>
      <c r="DP6" s="211"/>
      <c r="DQ6" s="211"/>
      <c r="DR6" s="211"/>
      <c r="DS6" s="211"/>
      <c r="DT6" s="211"/>
      <c r="DU6" s="211"/>
      <c r="DV6" s="211"/>
      <c r="DW6" s="211"/>
      <c r="DX6" s="211"/>
      <c r="DY6" s="211"/>
      <c r="DZ6" s="211"/>
      <c r="EA6" s="211"/>
      <c r="EB6" s="211"/>
      <c r="EC6" s="211"/>
      <c r="ED6" s="211"/>
      <c r="EE6" s="211"/>
      <c r="EF6" s="211"/>
      <c r="EG6" s="211"/>
      <c r="EH6" s="211"/>
      <c r="EI6" s="211"/>
      <c r="EJ6" s="211"/>
      <c r="EK6" s="211"/>
      <c r="EL6" s="211"/>
      <c r="EM6" s="211"/>
      <c r="EN6" s="211"/>
      <c r="EO6" s="211"/>
      <c r="EP6" s="211"/>
      <c r="EQ6" s="211"/>
      <c r="ER6" s="211"/>
      <c r="ES6" s="211"/>
      <c r="ET6" s="211"/>
      <c r="EU6" s="211"/>
      <c r="EV6" s="211"/>
      <c r="EW6" s="211"/>
      <c r="EX6" s="211"/>
      <c r="EY6" s="211"/>
      <c r="EZ6" s="211"/>
      <c r="FA6" s="211"/>
      <c r="FB6" s="211"/>
      <c r="FC6" s="211"/>
      <c r="FD6" s="211"/>
      <c r="FE6" s="211"/>
      <c r="FF6" s="211"/>
      <c r="FG6" s="211"/>
      <c r="FH6" s="211"/>
      <c r="FI6" s="212"/>
      <c r="FJ6" s="213"/>
      <c r="FK6" s="213"/>
    </row>
    <row r="7" spans="1:181" ht="12.75" customHeight="1" x14ac:dyDescent="0.2">
      <c r="A7" s="214"/>
      <c r="B7" s="831" t="s">
        <v>23</v>
      </c>
      <c r="C7" s="833" t="s">
        <v>208</v>
      </c>
      <c r="D7" s="841" t="s">
        <v>7</v>
      </c>
      <c r="E7" s="842"/>
      <c r="F7" s="842"/>
      <c r="G7" s="842"/>
      <c r="H7" s="842"/>
      <c r="I7" s="842"/>
      <c r="J7" s="842"/>
      <c r="K7" s="835" t="s">
        <v>365</v>
      </c>
      <c r="L7" s="833" t="s">
        <v>210</v>
      </c>
      <c r="M7" s="833" t="s">
        <v>211</v>
      </c>
      <c r="N7" s="837" t="s">
        <v>212</v>
      </c>
      <c r="O7" s="825" t="s">
        <v>6</v>
      </c>
      <c r="P7" s="826"/>
      <c r="Q7" s="826"/>
      <c r="R7" s="826"/>
      <c r="S7" s="826"/>
      <c r="T7" s="826"/>
      <c r="U7" s="826"/>
      <c r="V7" s="826"/>
      <c r="W7" s="826"/>
      <c r="X7" s="826"/>
      <c r="Y7" s="826"/>
      <c r="Z7" s="826"/>
      <c r="AA7" s="827"/>
      <c r="AB7" s="828" t="s">
        <v>143</v>
      </c>
      <c r="AC7" s="829"/>
      <c r="AD7" s="829"/>
      <c r="AE7" s="829"/>
      <c r="AF7" s="829"/>
      <c r="AG7" s="829"/>
      <c r="AH7" s="829"/>
      <c r="AI7" s="829"/>
      <c r="AJ7" s="829"/>
      <c r="AK7" s="829"/>
      <c r="AL7" s="829"/>
      <c r="AM7" s="829"/>
      <c r="AN7" s="829"/>
      <c r="AO7" s="830"/>
      <c r="AP7" s="215" t="s">
        <v>385</v>
      </c>
      <c r="AQ7" s="216"/>
      <c r="AR7" s="216"/>
      <c r="AS7" s="216"/>
      <c r="AT7" s="216"/>
      <c r="AU7" s="216"/>
      <c r="AV7" s="216"/>
      <c r="AW7" s="216"/>
      <c r="AX7" s="216"/>
      <c r="AY7" s="216"/>
      <c r="AZ7" s="217"/>
      <c r="BA7" s="215" t="s">
        <v>3</v>
      </c>
      <c r="BB7" s="216"/>
      <c r="BC7" s="216"/>
      <c r="BD7" s="216"/>
      <c r="BE7" s="216"/>
      <c r="BF7" s="216"/>
      <c r="BG7" s="216"/>
      <c r="BH7" s="217"/>
      <c r="BI7" s="215" t="s">
        <v>4</v>
      </c>
      <c r="BJ7" s="216"/>
      <c r="BK7" s="216"/>
      <c r="BL7" s="604" t="s">
        <v>399</v>
      </c>
      <c r="BM7" s="216"/>
      <c r="BN7" s="216"/>
      <c r="BO7" s="216"/>
      <c r="BP7" s="216"/>
      <c r="BQ7" s="216"/>
      <c r="BR7" s="215" t="s">
        <v>5</v>
      </c>
      <c r="BS7" s="216"/>
      <c r="BT7" s="216"/>
      <c r="BU7" s="216"/>
      <c r="BV7" s="216"/>
      <c r="BW7" s="216"/>
      <c r="BX7" s="216"/>
      <c r="BY7" s="216"/>
      <c r="BZ7" s="216"/>
      <c r="CA7" s="216"/>
      <c r="CB7" s="216"/>
      <c r="CC7" s="216"/>
      <c r="CD7" s="216"/>
      <c r="CE7" s="216"/>
      <c r="CF7" s="216"/>
      <c r="CG7" s="831" t="s">
        <v>23</v>
      </c>
      <c r="CH7" s="833" t="s">
        <v>208</v>
      </c>
      <c r="CI7" s="841" t="s">
        <v>7</v>
      </c>
      <c r="CJ7" s="842"/>
      <c r="CK7" s="842"/>
      <c r="CL7" s="842"/>
      <c r="CM7" s="842"/>
      <c r="CN7" s="842"/>
      <c r="CO7" s="843"/>
      <c r="CP7" s="833" t="s">
        <v>365</v>
      </c>
      <c r="CQ7" s="833" t="s">
        <v>210</v>
      </c>
      <c r="CR7" s="833" t="s">
        <v>211</v>
      </c>
      <c r="CS7" s="837" t="s">
        <v>212</v>
      </c>
      <c r="CT7" s="215" t="s">
        <v>6</v>
      </c>
      <c r="CU7" s="216"/>
      <c r="CV7" s="216"/>
      <c r="CW7" s="216"/>
      <c r="CX7" s="216"/>
      <c r="CY7" s="216"/>
      <c r="CZ7" s="216"/>
      <c r="DA7" s="216"/>
      <c r="DB7" s="216"/>
      <c r="DC7" s="216"/>
      <c r="DD7" s="216"/>
      <c r="DE7" s="216"/>
      <c r="DF7" s="216"/>
      <c r="DG7" s="828" t="s">
        <v>143</v>
      </c>
      <c r="DH7" s="829"/>
      <c r="DI7" s="829"/>
      <c r="DJ7" s="829"/>
      <c r="DK7" s="829"/>
      <c r="DL7" s="829"/>
      <c r="DM7" s="829"/>
      <c r="DN7" s="829"/>
      <c r="DO7" s="829"/>
      <c r="DP7" s="829"/>
      <c r="DQ7" s="829"/>
      <c r="DR7" s="829"/>
      <c r="DS7" s="829"/>
      <c r="DT7" s="830"/>
      <c r="DU7" s="215" t="s">
        <v>385</v>
      </c>
      <c r="DV7" s="216"/>
      <c r="DW7" s="216"/>
      <c r="DX7" s="216"/>
      <c r="DY7" s="216"/>
      <c r="DZ7" s="216"/>
      <c r="EA7" s="216"/>
      <c r="EB7" s="216"/>
      <c r="EC7" s="216"/>
      <c r="ED7" s="216"/>
      <c r="EE7" s="217"/>
      <c r="EF7" s="215" t="s">
        <v>3</v>
      </c>
      <c r="EG7" s="216"/>
      <c r="EH7" s="216"/>
      <c r="EI7" s="216"/>
      <c r="EJ7" s="216"/>
      <c r="EK7" s="216"/>
      <c r="EL7" s="216"/>
      <c r="EM7" s="217"/>
      <c r="EN7" s="215" t="s">
        <v>4</v>
      </c>
      <c r="EO7" s="216"/>
      <c r="EP7" s="216"/>
      <c r="EQ7" s="215" t="s">
        <v>351</v>
      </c>
      <c r="ER7" s="216"/>
      <c r="ES7" s="216"/>
      <c r="ET7" s="216"/>
      <c r="EU7" s="216"/>
      <c r="EV7" s="216"/>
      <c r="EW7" s="215" t="s">
        <v>5</v>
      </c>
      <c r="EX7" s="216"/>
      <c r="EY7" s="216"/>
      <c r="EZ7" s="216"/>
      <c r="FA7" s="216"/>
      <c r="FB7" s="216"/>
      <c r="FC7" s="216"/>
      <c r="FD7" s="216"/>
      <c r="FE7" s="216"/>
      <c r="FF7" s="216"/>
      <c r="FG7" s="216"/>
      <c r="FH7" s="216"/>
      <c r="FI7" s="218"/>
      <c r="FJ7" s="219"/>
      <c r="FK7" s="218"/>
      <c r="FP7" s="206" t="s">
        <v>182</v>
      </c>
      <c r="FS7" s="206" t="s">
        <v>182</v>
      </c>
    </row>
    <row r="8" spans="1:181" ht="15.75" customHeight="1" x14ac:dyDescent="0.2">
      <c r="A8" s="214"/>
      <c r="B8" s="832"/>
      <c r="C8" s="834"/>
      <c r="D8" s="839" t="s">
        <v>235</v>
      </c>
      <c r="E8" s="840" t="s">
        <v>236</v>
      </c>
      <c r="F8" s="840" t="s">
        <v>237</v>
      </c>
      <c r="G8" s="834" t="s">
        <v>400</v>
      </c>
      <c r="H8" s="834" t="s">
        <v>401</v>
      </c>
      <c r="I8" s="844" t="s">
        <v>382</v>
      </c>
      <c r="J8" s="844" t="s">
        <v>383</v>
      </c>
      <c r="K8" s="836"/>
      <c r="L8" s="834"/>
      <c r="M8" s="834"/>
      <c r="N8" s="838"/>
      <c r="O8" s="220"/>
      <c r="P8" s="221" t="s">
        <v>7</v>
      </c>
      <c r="Q8" s="221"/>
      <c r="R8" s="221"/>
      <c r="S8" s="221"/>
      <c r="T8" s="221"/>
      <c r="U8" s="221"/>
      <c r="V8" s="221"/>
      <c r="W8" s="221"/>
      <c r="X8" s="221"/>
      <c r="Y8" s="221"/>
      <c r="Z8" s="221"/>
      <c r="AA8" s="220" t="s">
        <v>8</v>
      </c>
      <c r="AB8" s="222" t="s">
        <v>9</v>
      </c>
      <c r="AC8" s="223" t="s">
        <v>144</v>
      </c>
      <c r="AD8" s="223" t="s">
        <v>10</v>
      </c>
      <c r="AE8" s="223" t="s">
        <v>146</v>
      </c>
      <c r="AF8" s="223" t="s">
        <v>148</v>
      </c>
      <c r="AG8" s="223" t="s">
        <v>150</v>
      </c>
      <c r="AH8" s="223" t="s">
        <v>152</v>
      </c>
      <c r="AI8" s="223"/>
      <c r="AJ8" s="223" t="s">
        <v>166</v>
      </c>
      <c r="AK8" s="223" t="s">
        <v>166</v>
      </c>
      <c r="AL8" s="223" t="s">
        <v>11</v>
      </c>
      <c r="AM8" s="223" t="s">
        <v>157</v>
      </c>
      <c r="AN8" s="223" t="s">
        <v>53</v>
      </c>
      <c r="AO8" s="224" t="s">
        <v>158</v>
      </c>
      <c r="AP8" s="225"/>
      <c r="AQ8" s="226"/>
      <c r="AR8" s="226"/>
      <c r="AS8" s="226"/>
      <c r="AT8" s="226"/>
      <c r="AU8" s="226"/>
      <c r="AV8" s="226"/>
      <c r="AW8" s="226"/>
      <c r="AX8" s="226"/>
      <c r="AY8" s="226"/>
      <c r="AZ8" s="227"/>
      <c r="BA8" s="225" t="s">
        <v>12</v>
      </c>
      <c r="BB8" s="226" t="s">
        <v>13</v>
      </c>
      <c r="BC8" s="226" t="s">
        <v>14</v>
      </c>
      <c r="BD8" s="226" t="s">
        <v>15</v>
      </c>
      <c r="BE8" s="226" t="s">
        <v>16</v>
      </c>
      <c r="BF8" s="228" t="s">
        <v>17</v>
      </c>
      <c r="BG8" s="229" t="s">
        <v>18</v>
      </c>
      <c r="BH8" s="230" t="s">
        <v>19</v>
      </c>
      <c r="BI8" s="229" t="s">
        <v>20</v>
      </c>
      <c r="BJ8" s="228" t="s">
        <v>18</v>
      </c>
      <c r="BK8" s="228" t="s">
        <v>19</v>
      </c>
      <c r="BL8" s="225" t="s">
        <v>12</v>
      </c>
      <c r="BM8" s="226" t="s">
        <v>13</v>
      </c>
      <c r="BN8" s="226" t="s">
        <v>14</v>
      </c>
      <c r="BO8" s="226" t="s">
        <v>15</v>
      </c>
      <c r="BP8" s="226" t="s">
        <v>16</v>
      </c>
      <c r="BQ8" s="228" t="s">
        <v>17</v>
      </c>
      <c r="BR8" s="225" t="s">
        <v>161</v>
      </c>
      <c r="BS8" s="226" t="s">
        <v>21</v>
      </c>
      <c r="BT8" s="226" t="s">
        <v>22</v>
      </c>
      <c r="BU8" s="226" t="s">
        <v>162</v>
      </c>
      <c r="BV8" s="226" t="s">
        <v>163</v>
      </c>
      <c r="BW8" s="226" t="s">
        <v>164</v>
      </c>
      <c r="BX8" s="226" t="s">
        <v>165</v>
      </c>
      <c r="BY8" s="231" t="s">
        <v>202</v>
      </c>
      <c r="BZ8" s="231" t="s">
        <v>203</v>
      </c>
      <c r="CA8" s="231" t="s">
        <v>204</v>
      </c>
      <c r="CB8" s="231" t="s">
        <v>205</v>
      </c>
      <c r="CC8" s="232">
        <v>11501</v>
      </c>
      <c r="CD8" s="233" t="s">
        <v>8</v>
      </c>
      <c r="CE8" s="818" t="s">
        <v>361</v>
      </c>
      <c r="CF8" s="821" t="s">
        <v>362</v>
      </c>
      <c r="CG8" s="832"/>
      <c r="CH8" s="834"/>
      <c r="CI8" s="847" t="s">
        <v>235</v>
      </c>
      <c r="CJ8" s="848" t="s">
        <v>236</v>
      </c>
      <c r="CK8" s="848" t="s">
        <v>237</v>
      </c>
      <c r="CL8" s="844" t="s">
        <v>380</v>
      </c>
      <c r="CM8" s="844" t="s">
        <v>381</v>
      </c>
      <c r="CN8" s="844" t="s">
        <v>382</v>
      </c>
      <c r="CO8" s="845" t="s">
        <v>383</v>
      </c>
      <c r="CP8" s="834"/>
      <c r="CQ8" s="834"/>
      <c r="CR8" s="834"/>
      <c r="CS8" s="838"/>
      <c r="CT8" s="225"/>
      <c r="CU8" s="228" t="s">
        <v>7</v>
      </c>
      <c r="CV8" s="226"/>
      <c r="CW8" s="226"/>
      <c r="CX8" s="226"/>
      <c r="CY8" s="226"/>
      <c r="CZ8" s="226"/>
      <c r="DA8" s="226"/>
      <c r="DB8" s="226"/>
      <c r="DC8" s="226"/>
      <c r="DD8" s="226"/>
      <c r="DE8" s="226"/>
      <c r="DF8" s="229" t="s">
        <v>8</v>
      </c>
      <c r="DG8" s="222" t="s">
        <v>9</v>
      </c>
      <c r="DH8" s="223" t="s">
        <v>144</v>
      </c>
      <c r="DI8" s="223" t="s">
        <v>10</v>
      </c>
      <c r="DJ8" s="223" t="s">
        <v>146</v>
      </c>
      <c r="DK8" s="223" t="s">
        <v>148</v>
      </c>
      <c r="DL8" s="223" t="s">
        <v>150</v>
      </c>
      <c r="DM8" s="223" t="s">
        <v>152</v>
      </c>
      <c r="DN8" s="223"/>
      <c r="DO8" s="223" t="s">
        <v>166</v>
      </c>
      <c r="DP8" s="223" t="s">
        <v>166</v>
      </c>
      <c r="DQ8" s="223" t="s">
        <v>11</v>
      </c>
      <c r="DR8" s="223" t="s">
        <v>157</v>
      </c>
      <c r="DS8" s="223" t="s">
        <v>53</v>
      </c>
      <c r="DT8" s="224" t="s">
        <v>158</v>
      </c>
      <c r="DU8" s="225"/>
      <c r="DV8" s="226"/>
      <c r="DW8" s="226"/>
      <c r="DX8" s="226"/>
      <c r="DY8" s="226"/>
      <c r="DZ8" s="226"/>
      <c r="EA8" s="226"/>
      <c r="EB8" s="226"/>
      <c r="EC8" s="226"/>
      <c r="ED8" s="226"/>
      <c r="EE8" s="227"/>
      <c r="EF8" s="225" t="s">
        <v>12</v>
      </c>
      <c r="EG8" s="226" t="s">
        <v>13</v>
      </c>
      <c r="EH8" s="226" t="s">
        <v>14</v>
      </c>
      <c r="EI8" s="226" t="s">
        <v>15</v>
      </c>
      <c r="EJ8" s="226" t="s">
        <v>16</v>
      </c>
      <c r="EK8" s="228" t="s">
        <v>17</v>
      </c>
      <c r="EL8" s="229" t="s">
        <v>18</v>
      </c>
      <c r="EM8" s="230" t="s">
        <v>19</v>
      </c>
      <c r="EN8" s="229" t="s">
        <v>20</v>
      </c>
      <c r="EO8" s="228" t="s">
        <v>18</v>
      </c>
      <c r="EP8" s="228" t="s">
        <v>19</v>
      </c>
      <c r="EQ8" s="225" t="s">
        <v>12</v>
      </c>
      <c r="ER8" s="226" t="s">
        <v>13</v>
      </c>
      <c r="ES8" s="226" t="s">
        <v>14</v>
      </c>
      <c r="ET8" s="226" t="s">
        <v>15</v>
      </c>
      <c r="EU8" s="226" t="s">
        <v>16</v>
      </c>
      <c r="EV8" s="228" t="s">
        <v>17</v>
      </c>
      <c r="EW8" s="225" t="s">
        <v>161</v>
      </c>
      <c r="EX8" s="226" t="s">
        <v>21</v>
      </c>
      <c r="EY8" s="226" t="s">
        <v>22</v>
      </c>
      <c r="EZ8" s="226" t="s">
        <v>162</v>
      </c>
      <c r="FA8" s="226" t="s">
        <v>163</v>
      </c>
      <c r="FB8" s="226" t="s">
        <v>164</v>
      </c>
      <c r="FC8" s="226" t="s">
        <v>165</v>
      </c>
      <c r="FD8" s="231" t="s">
        <v>202</v>
      </c>
      <c r="FE8" s="231" t="s">
        <v>203</v>
      </c>
      <c r="FF8" s="231" t="s">
        <v>204</v>
      </c>
      <c r="FG8" s="231" t="s">
        <v>205</v>
      </c>
      <c r="FH8" s="232">
        <v>11501</v>
      </c>
      <c r="FI8" s="234" t="s">
        <v>8</v>
      </c>
      <c r="FJ8" s="818" t="s">
        <v>361</v>
      </c>
      <c r="FK8" s="821" t="s">
        <v>362</v>
      </c>
    </row>
    <row r="9" spans="1:181" ht="12.75" customHeight="1" x14ac:dyDescent="0.2">
      <c r="A9" s="214"/>
      <c r="B9" s="832"/>
      <c r="C9" s="834"/>
      <c r="D9" s="839"/>
      <c r="E9" s="840"/>
      <c r="F9" s="840"/>
      <c r="G9" s="834"/>
      <c r="H9" s="834"/>
      <c r="I9" s="844"/>
      <c r="J9" s="844"/>
      <c r="K9" s="836"/>
      <c r="L9" s="834"/>
      <c r="M9" s="834"/>
      <c r="N9" s="838"/>
      <c r="O9" s="235" t="s">
        <v>24</v>
      </c>
      <c r="P9" s="236" t="s">
        <v>25</v>
      </c>
      <c r="Q9" s="236" t="s">
        <v>26</v>
      </c>
      <c r="R9" s="236" t="s">
        <v>27</v>
      </c>
      <c r="S9" s="236" t="s">
        <v>28</v>
      </c>
      <c r="T9" s="236" t="s">
        <v>29</v>
      </c>
      <c r="U9" s="236" t="s">
        <v>30</v>
      </c>
      <c r="V9" s="236" t="s">
        <v>31</v>
      </c>
      <c r="W9" s="236" t="s">
        <v>32</v>
      </c>
      <c r="X9" s="236" t="s">
        <v>33</v>
      </c>
      <c r="Y9" s="236" t="s">
        <v>217</v>
      </c>
      <c r="Z9" s="236" t="s">
        <v>218</v>
      </c>
      <c r="AA9" s="235" t="s">
        <v>34</v>
      </c>
      <c r="AB9" s="237" t="s">
        <v>35</v>
      </c>
      <c r="AC9" s="238" t="s">
        <v>145</v>
      </c>
      <c r="AD9" s="239" t="s">
        <v>35</v>
      </c>
      <c r="AE9" s="239" t="s">
        <v>147</v>
      </c>
      <c r="AF9" s="239" t="s">
        <v>149</v>
      </c>
      <c r="AG9" s="239" t="s">
        <v>151</v>
      </c>
      <c r="AH9" s="239" t="s">
        <v>153</v>
      </c>
      <c r="AI9" s="239" t="s">
        <v>36</v>
      </c>
      <c r="AJ9" s="239" t="s">
        <v>154</v>
      </c>
      <c r="AK9" s="239" t="s">
        <v>155</v>
      </c>
      <c r="AL9" s="239" t="s">
        <v>156</v>
      </c>
      <c r="AM9" s="239" t="s">
        <v>35</v>
      </c>
      <c r="AN9" s="239"/>
      <c r="AO9" s="240" t="s">
        <v>35</v>
      </c>
      <c r="AP9" s="241" t="s">
        <v>37</v>
      </c>
      <c r="AQ9" s="242" t="s">
        <v>38</v>
      </c>
      <c r="AR9" s="242" t="s">
        <v>39</v>
      </c>
      <c r="AS9" s="242" t="s">
        <v>40</v>
      </c>
      <c r="AT9" s="242" t="s">
        <v>41</v>
      </c>
      <c r="AU9" s="242" t="s">
        <v>42</v>
      </c>
      <c r="AV9" s="242" t="s">
        <v>43</v>
      </c>
      <c r="AW9" s="242" t="s">
        <v>44</v>
      </c>
      <c r="AX9" s="242" t="s">
        <v>45</v>
      </c>
      <c r="AY9" s="242" t="s">
        <v>46</v>
      </c>
      <c r="AZ9" s="243" t="s">
        <v>47</v>
      </c>
      <c r="BA9" s="244" t="s">
        <v>48</v>
      </c>
      <c r="BB9" s="245" t="s">
        <v>48</v>
      </c>
      <c r="BC9" s="245" t="s">
        <v>48</v>
      </c>
      <c r="BD9" s="245" t="s">
        <v>48</v>
      </c>
      <c r="BE9" s="245" t="s">
        <v>48</v>
      </c>
      <c r="BF9" s="242" t="s">
        <v>48</v>
      </c>
      <c r="BG9" s="241" t="s">
        <v>49</v>
      </c>
      <c r="BH9" s="246" t="s">
        <v>50</v>
      </c>
      <c r="BI9" s="241" t="s">
        <v>51</v>
      </c>
      <c r="BJ9" s="242" t="s">
        <v>49</v>
      </c>
      <c r="BK9" s="242" t="s">
        <v>50</v>
      </c>
      <c r="BL9" s="244" t="s">
        <v>48</v>
      </c>
      <c r="BM9" s="245" t="s">
        <v>48</v>
      </c>
      <c r="BN9" s="245" t="s">
        <v>48</v>
      </c>
      <c r="BO9" s="245" t="s">
        <v>48</v>
      </c>
      <c r="BP9" s="245" t="s">
        <v>48</v>
      </c>
      <c r="BQ9" s="242" t="s">
        <v>48</v>
      </c>
      <c r="BR9" s="540" t="s">
        <v>379</v>
      </c>
      <c r="BS9" s="245">
        <v>-2500</v>
      </c>
      <c r="BT9" s="245">
        <v>-3500</v>
      </c>
      <c r="BU9" s="245">
        <v>-4500</v>
      </c>
      <c r="BV9" s="245">
        <v>-5500</v>
      </c>
      <c r="BW9" s="245">
        <v>-6500</v>
      </c>
      <c r="BX9" s="245">
        <v>-7500</v>
      </c>
      <c r="BY9" s="245">
        <v>-8500</v>
      </c>
      <c r="BZ9" s="245">
        <v>9500</v>
      </c>
      <c r="CA9" s="245">
        <v>-10500</v>
      </c>
      <c r="CB9" s="245">
        <v>11501</v>
      </c>
      <c r="CC9" s="247" t="s">
        <v>206</v>
      </c>
      <c r="CD9" s="248" t="s">
        <v>52</v>
      </c>
      <c r="CE9" s="819"/>
      <c r="CF9" s="822"/>
      <c r="CG9" s="832"/>
      <c r="CH9" s="834"/>
      <c r="CI9" s="839"/>
      <c r="CJ9" s="840"/>
      <c r="CK9" s="840"/>
      <c r="CL9" s="844"/>
      <c r="CM9" s="844"/>
      <c r="CN9" s="844"/>
      <c r="CO9" s="845"/>
      <c r="CP9" s="834"/>
      <c r="CQ9" s="834"/>
      <c r="CR9" s="834"/>
      <c r="CS9" s="838"/>
      <c r="CT9" s="244" t="s">
        <v>24</v>
      </c>
      <c r="CU9" s="242" t="s">
        <v>25</v>
      </c>
      <c r="CV9" s="245" t="s">
        <v>26</v>
      </c>
      <c r="CW9" s="245" t="s">
        <v>27</v>
      </c>
      <c r="CX9" s="245" t="s">
        <v>28</v>
      </c>
      <c r="CY9" s="245" t="s">
        <v>29</v>
      </c>
      <c r="CZ9" s="245" t="s">
        <v>30</v>
      </c>
      <c r="DA9" s="245" t="s">
        <v>31</v>
      </c>
      <c r="DB9" s="245" t="s">
        <v>32</v>
      </c>
      <c r="DC9" s="245" t="s">
        <v>33</v>
      </c>
      <c r="DD9" s="247" t="s">
        <v>217</v>
      </c>
      <c r="DE9" s="247" t="s">
        <v>218</v>
      </c>
      <c r="DF9" s="241" t="s">
        <v>34</v>
      </c>
      <c r="DG9" s="237" t="s">
        <v>35</v>
      </c>
      <c r="DH9" s="238" t="s">
        <v>145</v>
      </c>
      <c r="DI9" s="239" t="s">
        <v>35</v>
      </c>
      <c r="DJ9" s="239" t="s">
        <v>147</v>
      </c>
      <c r="DK9" s="239" t="s">
        <v>149</v>
      </c>
      <c r="DL9" s="239" t="s">
        <v>151</v>
      </c>
      <c r="DM9" s="239" t="s">
        <v>153</v>
      </c>
      <c r="DN9" s="239" t="s">
        <v>36</v>
      </c>
      <c r="DO9" s="239" t="s">
        <v>154</v>
      </c>
      <c r="DP9" s="239" t="s">
        <v>155</v>
      </c>
      <c r="DQ9" s="239" t="s">
        <v>156</v>
      </c>
      <c r="DR9" s="239" t="s">
        <v>35</v>
      </c>
      <c r="DS9" s="239"/>
      <c r="DT9" s="240" t="s">
        <v>35</v>
      </c>
      <c r="DU9" s="241" t="s">
        <v>37</v>
      </c>
      <c r="DV9" s="242" t="s">
        <v>38</v>
      </c>
      <c r="DW9" s="242" t="s">
        <v>39</v>
      </c>
      <c r="DX9" s="242" t="s">
        <v>40</v>
      </c>
      <c r="DY9" s="242" t="s">
        <v>41</v>
      </c>
      <c r="DZ9" s="242" t="s">
        <v>42</v>
      </c>
      <c r="EA9" s="242" t="s">
        <v>43</v>
      </c>
      <c r="EB9" s="242" t="s">
        <v>44</v>
      </c>
      <c r="EC9" s="242" t="s">
        <v>45</v>
      </c>
      <c r="ED9" s="242" t="s">
        <v>46</v>
      </c>
      <c r="EE9" s="243" t="s">
        <v>47</v>
      </c>
      <c r="EF9" s="244" t="s">
        <v>48</v>
      </c>
      <c r="EG9" s="245" t="s">
        <v>48</v>
      </c>
      <c r="EH9" s="245" t="s">
        <v>48</v>
      </c>
      <c r="EI9" s="245" t="s">
        <v>48</v>
      </c>
      <c r="EJ9" s="245" t="s">
        <v>48</v>
      </c>
      <c r="EK9" s="242" t="s">
        <v>48</v>
      </c>
      <c r="EL9" s="241" t="s">
        <v>49</v>
      </c>
      <c r="EM9" s="246" t="s">
        <v>50</v>
      </c>
      <c r="EN9" s="241" t="s">
        <v>51</v>
      </c>
      <c r="EO9" s="242" t="s">
        <v>49</v>
      </c>
      <c r="EP9" s="242" t="s">
        <v>50</v>
      </c>
      <c r="EQ9" s="244" t="s">
        <v>48</v>
      </c>
      <c r="ER9" s="245" t="s">
        <v>48</v>
      </c>
      <c r="ES9" s="245" t="s">
        <v>48</v>
      </c>
      <c r="ET9" s="245" t="s">
        <v>48</v>
      </c>
      <c r="EU9" s="245" t="s">
        <v>48</v>
      </c>
      <c r="EV9" s="242" t="s">
        <v>48</v>
      </c>
      <c r="EW9" s="540" t="s">
        <v>379</v>
      </c>
      <c r="EX9" s="245">
        <v>-2500</v>
      </c>
      <c r="EY9" s="245">
        <v>-3500</v>
      </c>
      <c r="EZ9" s="245">
        <v>-4500</v>
      </c>
      <c r="FA9" s="245">
        <v>-5500</v>
      </c>
      <c r="FB9" s="245">
        <v>-6500</v>
      </c>
      <c r="FC9" s="245">
        <v>-7500</v>
      </c>
      <c r="FD9" s="245">
        <v>-8500</v>
      </c>
      <c r="FE9" s="245">
        <v>9500</v>
      </c>
      <c r="FF9" s="245">
        <v>-10500</v>
      </c>
      <c r="FG9" s="245">
        <v>11501</v>
      </c>
      <c r="FH9" s="247" t="s">
        <v>206</v>
      </c>
      <c r="FI9" s="249" t="s">
        <v>52</v>
      </c>
      <c r="FJ9" s="819"/>
      <c r="FK9" s="822"/>
      <c r="FN9" s="250"/>
      <c r="FO9" s="250" t="s">
        <v>54</v>
      </c>
      <c r="FP9" s="250"/>
      <c r="FQ9" s="250" t="s">
        <v>55</v>
      </c>
      <c r="FR9" s="250"/>
      <c r="FS9" s="250"/>
      <c r="FT9" s="250" t="s">
        <v>56</v>
      </c>
      <c r="FU9" s="250"/>
      <c r="FV9" s="250"/>
      <c r="FW9" s="250" t="s">
        <v>56</v>
      </c>
      <c r="FX9" s="250"/>
      <c r="FY9" s="250"/>
    </row>
    <row r="10" spans="1:181" ht="12.75" customHeight="1" x14ac:dyDescent="0.2">
      <c r="A10" s="251"/>
      <c r="B10" s="574"/>
      <c r="C10" s="575"/>
      <c r="D10" s="578"/>
      <c r="E10" s="576"/>
      <c r="F10" s="576"/>
      <c r="G10" s="577"/>
      <c r="H10" s="577"/>
      <c r="I10" s="577"/>
      <c r="J10" s="849"/>
      <c r="K10" s="588"/>
      <c r="L10" s="228"/>
      <c r="M10" s="228"/>
      <c r="N10" s="230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9"/>
      <c r="AB10" s="229" t="s">
        <v>188</v>
      </c>
      <c r="AC10" s="228" t="s">
        <v>189</v>
      </c>
      <c r="AD10" s="228" t="s">
        <v>190</v>
      </c>
      <c r="AE10" s="228" t="s">
        <v>191</v>
      </c>
      <c r="AF10" s="228" t="s">
        <v>192</v>
      </c>
      <c r="AG10" s="228" t="s">
        <v>193</v>
      </c>
      <c r="AH10" s="228" t="s">
        <v>194</v>
      </c>
      <c r="AI10" s="228" t="s">
        <v>195</v>
      </c>
      <c r="AJ10" s="228" t="s">
        <v>196</v>
      </c>
      <c r="AK10" s="228" t="s">
        <v>197</v>
      </c>
      <c r="AL10" s="228" t="s">
        <v>198</v>
      </c>
      <c r="AM10" s="228" t="s">
        <v>199</v>
      </c>
      <c r="AN10" s="228" t="s">
        <v>200</v>
      </c>
      <c r="AO10" s="230" t="s">
        <v>201</v>
      </c>
      <c r="AP10" s="228"/>
      <c r="AQ10" s="228"/>
      <c r="AR10" s="228"/>
      <c r="AS10" s="228"/>
      <c r="AT10" s="228"/>
      <c r="AU10" s="228"/>
      <c r="AV10" s="228"/>
      <c r="AW10" s="228"/>
      <c r="AX10" s="228"/>
      <c r="AY10" s="228"/>
      <c r="AZ10" s="228"/>
      <c r="BA10" s="229"/>
      <c r="BB10" s="228"/>
      <c r="BC10" s="228"/>
      <c r="BD10" s="228"/>
      <c r="BE10" s="228"/>
      <c r="BF10" s="230"/>
      <c r="BG10" s="226"/>
      <c r="BH10" s="226"/>
      <c r="BI10" s="225"/>
      <c r="BJ10" s="226"/>
      <c r="BK10" s="227"/>
      <c r="BL10" s="228"/>
      <c r="BM10" s="228"/>
      <c r="BN10" s="228"/>
      <c r="BO10" s="228"/>
      <c r="BP10" s="228"/>
      <c r="BQ10" s="228"/>
      <c r="BR10" s="229"/>
      <c r="BS10" s="228"/>
      <c r="BT10" s="228"/>
      <c r="BU10" s="228"/>
      <c r="BV10" s="228"/>
      <c r="BW10" s="228"/>
      <c r="BX10" s="228"/>
      <c r="BY10" s="228"/>
      <c r="BZ10" s="228"/>
      <c r="CA10" s="228"/>
      <c r="CB10" s="228"/>
      <c r="CC10" s="228"/>
      <c r="CD10" s="253"/>
      <c r="CE10" s="820"/>
      <c r="CF10" s="823"/>
      <c r="CG10" s="252"/>
      <c r="CH10" s="228"/>
      <c r="CI10" s="594"/>
      <c r="CJ10" s="595"/>
      <c r="CK10" s="595"/>
      <c r="CL10" s="573"/>
      <c r="CM10" s="573"/>
      <c r="CN10" s="573"/>
      <c r="CO10" s="846"/>
      <c r="CP10" s="228"/>
      <c r="CQ10" s="228"/>
      <c r="CR10" s="228"/>
      <c r="CS10" s="230"/>
      <c r="CT10" s="228"/>
      <c r="CU10" s="228"/>
      <c r="CV10" s="228"/>
      <c r="CW10" s="228"/>
      <c r="CX10" s="228"/>
      <c r="CY10" s="228"/>
      <c r="CZ10" s="228"/>
      <c r="DA10" s="228"/>
      <c r="DB10" s="228"/>
      <c r="DC10" s="228"/>
      <c r="DD10" s="228"/>
      <c r="DE10" s="228"/>
      <c r="DF10" s="229"/>
      <c r="DG10" s="229" t="s">
        <v>188</v>
      </c>
      <c r="DH10" s="228" t="s">
        <v>189</v>
      </c>
      <c r="DI10" s="228" t="s">
        <v>190</v>
      </c>
      <c r="DJ10" s="228" t="s">
        <v>191</v>
      </c>
      <c r="DK10" s="228" t="s">
        <v>192</v>
      </c>
      <c r="DL10" s="228" t="s">
        <v>193</v>
      </c>
      <c r="DM10" s="228" t="s">
        <v>194</v>
      </c>
      <c r="DN10" s="228" t="s">
        <v>195</v>
      </c>
      <c r="DO10" s="228" t="s">
        <v>196</v>
      </c>
      <c r="DP10" s="228" t="s">
        <v>197</v>
      </c>
      <c r="DQ10" s="228" t="s">
        <v>198</v>
      </c>
      <c r="DR10" s="228" t="s">
        <v>199</v>
      </c>
      <c r="DS10" s="228" t="s">
        <v>200</v>
      </c>
      <c r="DT10" s="230" t="s">
        <v>201</v>
      </c>
      <c r="DU10" s="228"/>
      <c r="DV10" s="228"/>
      <c r="DW10" s="228"/>
      <c r="DX10" s="228"/>
      <c r="DY10" s="228"/>
      <c r="DZ10" s="228"/>
      <c r="EA10" s="228"/>
      <c r="EB10" s="228"/>
      <c r="EC10" s="228"/>
      <c r="ED10" s="228"/>
      <c r="EE10" s="228"/>
      <c r="EF10" s="229"/>
      <c r="EG10" s="228"/>
      <c r="EH10" s="228"/>
      <c r="EI10" s="228"/>
      <c r="EJ10" s="228"/>
      <c r="EK10" s="230"/>
      <c r="EL10" s="226"/>
      <c r="EM10" s="226"/>
      <c r="EN10" s="225"/>
      <c r="EO10" s="226"/>
      <c r="EP10" s="227"/>
      <c r="EQ10" s="228"/>
      <c r="ER10" s="228"/>
      <c r="ES10" s="228"/>
      <c r="ET10" s="228"/>
      <c r="EU10" s="228"/>
      <c r="EV10" s="228"/>
      <c r="EW10" s="229"/>
      <c r="EX10" s="228"/>
      <c r="EY10" s="228"/>
      <c r="EZ10" s="228"/>
      <c r="FA10" s="228"/>
      <c r="FB10" s="228"/>
      <c r="FC10" s="228"/>
      <c r="FD10" s="228"/>
      <c r="FE10" s="228"/>
      <c r="FF10" s="228"/>
      <c r="FG10" s="228"/>
      <c r="FH10" s="228"/>
      <c r="FI10" s="254"/>
      <c r="FJ10" s="820"/>
      <c r="FK10" s="823"/>
      <c r="FN10" s="250"/>
      <c r="FO10" s="250" t="s">
        <v>23</v>
      </c>
      <c r="FP10" s="250"/>
      <c r="FQ10" s="250" t="s">
        <v>57</v>
      </c>
      <c r="FR10" s="250"/>
      <c r="FS10" s="250"/>
      <c r="FT10" s="250" t="s">
        <v>23</v>
      </c>
      <c r="FU10" s="250"/>
      <c r="FV10" s="250"/>
      <c r="FW10" s="250" t="s">
        <v>57</v>
      </c>
      <c r="FX10" s="250"/>
      <c r="FY10" s="250"/>
    </row>
    <row r="11" spans="1:181" ht="12.75" customHeight="1" x14ac:dyDescent="0.2">
      <c r="A11" s="255" t="s">
        <v>58</v>
      </c>
      <c r="B11" s="255">
        <v>31019</v>
      </c>
      <c r="C11" s="256">
        <v>2165</v>
      </c>
      <c r="D11" s="589">
        <v>10</v>
      </c>
      <c r="E11" s="256">
        <v>385</v>
      </c>
      <c r="F11" s="256">
        <v>143</v>
      </c>
      <c r="G11" s="256">
        <v>855</v>
      </c>
      <c r="H11" s="256">
        <v>742</v>
      </c>
      <c r="I11" s="256">
        <v>3</v>
      </c>
      <c r="J11" s="256">
        <v>27</v>
      </c>
      <c r="K11" s="589">
        <v>15359</v>
      </c>
      <c r="L11" s="256">
        <v>160</v>
      </c>
      <c r="M11" s="256">
        <v>2647</v>
      </c>
      <c r="N11" s="257">
        <v>7</v>
      </c>
      <c r="O11" s="256">
        <v>1021</v>
      </c>
      <c r="P11" s="256">
        <v>150</v>
      </c>
      <c r="Q11" s="256">
        <v>3947</v>
      </c>
      <c r="R11" s="256">
        <v>4099</v>
      </c>
      <c r="S11" s="256">
        <v>4014</v>
      </c>
      <c r="T11" s="256">
        <v>4101</v>
      </c>
      <c r="U11" s="256">
        <v>3074</v>
      </c>
      <c r="V11" s="256">
        <v>3074</v>
      </c>
      <c r="W11" s="256">
        <v>3076</v>
      </c>
      <c r="X11" s="256">
        <v>3784</v>
      </c>
      <c r="Y11" s="256">
        <v>800</v>
      </c>
      <c r="Z11" s="256">
        <v>29</v>
      </c>
      <c r="AA11" s="258">
        <v>39</v>
      </c>
      <c r="AB11" s="259">
        <v>25</v>
      </c>
      <c r="AC11" s="256">
        <v>28</v>
      </c>
      <c r="AD11" s="256">
        <v>5156</v>
      </c>
      <c r="AE11" s="256">
        <v>63</v>
      </c>
      <c r="AF11" s="256">
        <v>297</v>
      </c>
      <c r="AG11" s="256">
        <v>8664</v>
      </c>
      <c r="AH11" s="256">
        <v>400</v>
      </c>
      <c r="AI11" s="256">
        <v>1396</v>
      </c>
      <c r="AJ11" s="256">
        <v>1807</v>
      </c>
      <c r="AK11" s="256">
        <v>7739</v>
      </c>
      <c r="AL11" s="256">
        <v>535</v>
      </c>
      <c r="AM11" s="256">
        <v>702</v>
      </c>
      <c r="AN11" s="256">
        <v>4120</v>
      </c>
      <c r="AO11" s="257">
        <v>87</v>
      </c>
      <c r="AP11" s="260">
        <v>1090</v>
      </c>
      <c r="AQ11" s="256">
        <v>3790</v>
      </c>
      <c r="AR11" s="256">
        <v>4789</v>
      </c>
      <c r="AS11" s="256">
        <v>5461</v>
      </c>
      <c r="AT11" s="256">
        <v>6846</v>
      </c>
      <c r="AU11" s="256">
        <v>184</v>
      </c>
      <c r="AV11" s="256">
        <v>2507</v>
      </c>
      <c r="AW11" s="256">
        <v>1965</v>
      </c>
      <c r="AX11" s="256">
        <v>3316</v>
      </c>
      <c r="AY11" s="256">
        <v>2</v>
      </c>
      <c r="AZ11" s="256">
        <v>1069</v>
      </c>
      <c r="BA11" s="258">
        <v>10227</v>
      </c>
      <c r="BB11" s="256">
        <v>7259</v>
      </c>
      <c r="BC11" s="256">
        <v>3629</v>
      </c>
      <c r="BD11" s="256">
        <v>2598</v>
      </c>
      <c r="BE11" s="256">
        <v>4510</v>
      </c>
      <c r="BF11" s="257">
        <v>2796</v>
      </c>
      <c r="BG11" s="260">
        <v>8876</v>
      </c>
      <c r="BH11" s="260">
        <v>286</v>
      </c>
      <c r="BI11" s="259">
        <v>0</v>
      </c>
      <c r="BJ11" s="256">
        <v>0</v>
      </c>
      <c r="BK11" s="261">
        <v>0</v>
      </c>
      <c r="BL11" s="256">
        <v>4448</v>
      </c>
      <c r="BM11" s="256">
        <v>3308</v>
      </c>
      <c r="BN11" s="256">
        <v>899</v>
      </c>
      <c r="BO11" s="256">
        <v>318</v>
      </c>
      <c r="BP11" s="256">
        <v>12</v>
      </c>
      <c r="BQ11" s="256">
        <v>0</v>
      </c>
      <c r="BR11" s="258">
        <v>51</v>
      </c>
      <c r="BS11" s="256">
        <v>132</v>
      </c>
      <c r="BT11" s="256">
        <v>1882</v>
      </c>
      <c r="BU11" s="256">
        <v>967</v>
      </c>
      <c r="BV11" s="256">
        <v>655</v>
      </c>
      <c r="BW11" s="256">
        <v>793</v>
      </c>
      <c r="BX11" s="256">
        <v>771</v>
      </c>
      <c r="BY11" s="256">
        <v>840</v>
      </c>
      <c r="BZ11" s="256">
        <v>647</v>
      </c>
      <c r="CA11" s="256">
        <v>504</v>
      </c>
      <c r="CB11" s="256">
        <v>355</v>
      </c>
      <c r="CC11" s="262">
        <v>1388</v>
      </c>
      <c r="CD11" s="261">
        <v>6971</v>
      </c>
      <c r="CE11" s="259">
        <v>914</v>
      </c>
      <c r="CF11" s="256">
        <v>0</v>
      </c>
      <c r="CG11" s="255">
        <v>15446</v>
      </c>
      <c r="CH11" s="256">
        <v>1154</v>
      </c>
      <c r="CI11" s="589">
        <v>3</v>
      </c>
      <c r="CJ11" s="256">
        <v>205</v>
      </c>
      <c r="CK11" s="256">
        <v>80</v>
      </c>
      <c r="CL11" s="256">
        <v>475</v>
      </c>
      <c r="CM11" s="256">
        <v>380</v>
      </c>
      <c r="CN11" s="256">
        <v>2</v>
      </c>
      <c r="CO11" s="262">
        <v>9</v>
      </c>
      <c r="CP11" s="256">
        <v>7730</v>
      </c>
      <c r="CQ11" s="256">
        <v>160</v>
      </c>
      <c r="CR11" s="256">
        <v>2522</v>
      </c>
      <c r="CS11" s="257">
        <v>3</v>
      </c>
      <c r="CT11" s="256">
        <v>464</v>
      </c>
      <c r="CU11" s="256">
        <v>78</v>
      </c>
      <c r="CV11" s="256">
        <v>1705</v>
      </c>
      <c r="CW11" s="256">
        <v>2008</v>
      </c>
      <c r="CX11" s="256">
        <v>2054</v>
      </c>
      <c r="CY11" s="256">
        <v>2316</v>
      </c>
      <c r="CZ11" s="256">
        <v>1700</v>
      </c>
      <c r="DA11" s="256">
        <v>1656</v>
      </c>
      <c r="DB11" s="256">
        <v>1688</v>
      </c>
      <c r="DC11" s="256">
        <v>1711</v>
      </c>
      <c r="DD11" s="256">
        <v>134</v>
      </c>
      <c r="DE11" s="256">
        <v>10</v>
      </c>
      <c r="DF11" s="258">
        <v>39</v>
      </c>
      <c r="DG11" s="258">
        <v>17</v>
      </c>
      <c r="DH11" s="260">
        <v>14</v>
      </c>
      <c r="DI11" s="260">
        <v>2544</v>
      </c>
      <c r="DJ11" s="260">
        <v>37</v>
      </c>
      <c r="DK11" s="260">
        <v>127</v>
      </c>
      <c r="DL11" s="260">
        <v>3696</v>
      </c>
      <c r="DM11" s="260">
        <v>256</v>
      </c>
      <c r="DN11" s="260">
        <v>829</v>
      </c>
      <c r="DO11" s="260">
        <v>774</v>
      </c>
      <c r="DP11" s="260">
        <v>4383</v>
      </c>
      <c r="DQ11" s="260">
        <v>336</v>
      </c>
      <c r="DR11" s="260">
        <v>382</v>
      </c>
      <c r="DS11" s="260">
        <v>2011</v>
      </c>
      <c r="DT11" s="261">
        <v>40</v>
      </c>
      <c r="DU11" s="260">
        <v>354</v>
      </c>
      <c r="DV11" s="260">
        <v>1824</v>
      </c>
      <c r="DW11" s="260">
        <v>2411</v>
      </c>
      <c r="DX11" s="260">
        <v>4045</v>
      </c>
      <c r="DY11" s="260">
        <v>4122</v>
      </c>
      <c r="DZ11" s="260">
        <v>105</v>
      </c>
      <c r="EA11" s="260">
        <v>369</v>
      </c>
      <c r="EB11" s="260">
        <v>91</v>
      </c>
      <c r="EC11" s="260">
        <v>1618</v>
      </c>
      <c r="ED11" s="260">
        <v>1</v>
      </c>
      <c r="EE11" s="260">
        <v>506</v>
      </c>
      <c r="EF11" s="258">
        <v>4888</v>
      </c>
      <c r="EG11" s="260">
        <v>3745</v>
      </c>
      <c r="EH11" s="260">
        <v>1784</v>
      </c>
      <c r="EI11" s="260">
        <v>1257</v>
      </c>
      <c r="EJ11" s="260">
        <v>2315</v>
      </c>
      <c r="EK11" s="261">
        <v>1457</v>
      </c>
      <c r="EL11" s="260">
        <v>4562</v>
      </c>
      <c r="EM11" s="260">
        <v>295</v>
      </c>
      <c r="EN11" s="258">
        <v>0</v>
      </c>
      <c r="EO11" s="260">
        <v>0</v>
      </c>
      <c r="EP11" s="261">
        <v>0</v>
      </c>
      <c r="EQ11" s="260">
        <v>2341</v>
      </c>
      <c r="ER11" s="260">
        <v>1898</v>
      </c>
      <c r="ES11" s="260">
        <v>431</v>
      </c>
      <c r="ET11" s="260">
        <v>136</v>
      </c>
      <c r="EU11" s="260">
        <v>7</v>
      </c>
      <c r="EV11" s="260">
        <v>0</v>
      </c>
      <c r="EW11" s="258">
        <v>30</v>
      </c>
      <c r="EX11" s="260">
        <v>72</v>
      </c>
      <c r="EY11" s="260">
        <v>1253</v>
      </c>
      <c r="EZ11" s="260">
        <v>483</v>
      </c>
      <c r="FA11" s="260">
        <v>351</v>
      </c>
      <c r="FB11" s="260">
        <v>463</v>
      </c>
      <c r="FC11" s="260">
        <v>410</v>
      </c>
      <c r="FD11" s="260">
        <v>438</v>
      </c>
      <c r="FE11" s="260">
        <v>328</v>
      </c>
      <c r="FF11" s="260">
        <v>244</v>
      </c>
      <c r="FG11" s="260">
        <v>174</v>
      </c>
      <c r="FH11" s="263">
        <v>567</v>
      </c>
      <c r="FI11" s="261">
        <v>6494</v>
      </c>
      <c r="FJ11" s="258">
        <v>361</v>
      </c>
      <c r="FK11" s="264">
        <v>0</v>
      </c>
      <c r="FN11" s="207">
        <f t="shared" ref="FN11:FN42" si="0">SUM(BR11:CC11)</f>
        <v>8985</v>
      </c>
      <c r="FO11" s="206">
        <f t="shared" ref="FO11:FO23" si="1">FN11*CD11</f>
        <v>62634435</v>
      </c>
      <c r="FQ11" s="206">
        <f t="shared" ref="FQ11:FQ42" si="2">SUM(EW11:FH11)</f>
        <v>4813</v>
      </c>
      <c r="FR11" s="206">
        <f t="shared" ref="FR11:FR23" si="3">FQ11*FI11</f>
        <v>31255622</v>
      </c>
      <c r="FT11" s="206">
        <f t="shared" ref="FT11:FT42" si="4">B11</f>
        <v>31019</v>
      </c>
      <c r="FU11" s="206">
        <f t="shared" ref="FU11:FU23" si="5">B11*AA11</f>
        <v>1209741</v>
      </c>
      <c r="FW11" s="206">
        <f t="shared" ref="FW11:FW42" si="6">CG11</f>
        <v>15446</v>
      </c>
      <c r="FX11" s="206">
        <f t="shared" ref="FX11:FX23" si="7">CG11*DF11</f>
        <v>602394</v>
      </c>
    </row>
    <row r="12" spans="1:181" x14ac:dyDescent="0.2">
      <c r="A12" s="265" t="s">
        <v>59</v>
      </c>
      <c r="B12" s="266">
        <v>2852</v>
      </c>
      <c r="C12" s="206">
        <v>335</v>
      </c>
      <c r="D12" s="590">
        <v>1</v>
      </c>
      <c r="E12" s="272">
        <v>45</v>
      </c>
      <c r="F12" s="272">
        <v>9</v>
      </c>
      <c r="G12" s="272">
        <v>187</v>
      </c>
      <c r="H12" s="272">
        <v>92</v>
      </c>
      <c r="I12" s="272">
        <v>0</v>
      </c>
      <c r="J12" s="272">
        <v>1</v>
      </c>
      <c r="K12" s="590">
        <v>450</v>
      </c>
      <c r="L12" s="206">
        <v>19</v>
      </c>
      <c r="M12" s="206">
        <v>322</v>
      </c>
      <c r="N12" s="267">
        <v>4</v>
      </c>
      <c r="O12" s="206">
        <v>136</v>
      </c>
      <c r="P12" s="206">
        <v>10</v>
      </c>
      <c r="Q12" s="206">
        <v>459</v>
      </c>
      <c r="R12" s="206">
        <v>329</v>
      </c>
      <c r="S12" s="206">
        <v>341</v>
      </c>
      <c r="T12" s="206">
        <v>349</v>
      </c>
      <c r="U12" s="206">
        <v>263</v>
      </c>
      <c r="V12" s="206">
        <v>247</v>
      </c>
      <c r="W12" s="206">
        <v>303</v>
      </c>
      <c r="X12" s="206">
        <v>381</v>
      </c>
      <c r="Y12" s="206">
        <v>43</v>
      </c>
      <c r="Z12" s="206">
        <v>1</v>
      </c>
      <c r="AA12" s="268">
        <v>38.4</v>
      </c>
      <c r="AB12" s="269">
        <v>1</v>
      </c>
      <c r="AC12" s="206">
        <v>5</v>
      </c>
      <c r="AD12" s="206">
        <v>466</v>
      </c>
      <c r="AE12" s="206">
        <v>1</v>
      </c>
      <c r="AF12" s="206">
        <v>57</v>
      </c>
      <c r="AG12" s="206">
        <v>1214</v>
      </c>
      <c r="AH12" s="206">
        <v>11</v>
      </c>
      <c r="AI12" s="206">
        <v>91</v>
      </c>
      <c r="AJ12" s="206">
        <v>216</v>
      </c>
      <c r="AK12" s="206">
        <v>569</v>
      </c>
      <c r="AL12" s="206">
        <v>44</v>
      </c>
      <c r="AM12" s="206">
        <v>31</v>
      </c>
      <c r="AN12" s="206">
        <v>145</v>
      </c>
      <c r="AO12" s="267">
        <v>1</v>
      </c>
      <c r="AP12" s="207">
        <v>43</v>
      </c>
      <c r="AQ12" s="206">
        <v>124</v>
      </c>
      <c r="AR12" s="206">
        <v>317</v>
      </c>
      <c r="AS12" s="206">
        <v>322</v>
      </c>
      <c r="AT12" s="206">
        <v>587</v>
      </c>
      <c r="AU12" s="206">
        <v>49</v>
      </c>
      <c r="AV12" s="206">
        <v>458</v>
      </c>
      <c r="AW12" s="206">
        <v>225</v>
      </c>
      <c r="AX12" s="206">
        <v>467</v>
      </c>
      <c r="AY12" s="206">
        <v>0</v>
      </c>
      <c r="AZ12" s="206">
        <v>260</v>
      </c>
      <c r="BA12" s="268">
        <v>1202</v>
      </c>
      <c r="BB12" s="206">
        <v>621</v>
      </c>
      <c r="BC12" s="206">
        <v>269</v>
      </c>
      <c r="BD12" s="206">
        <v>194</v>
      </c>
      <c r="BE12" s="206">
        <v>394</v>
      </c>
      <c r="BF12" s="267">
        <v>172</v>
      </c>
      <c r="BG12" s="207">
        <v>641</v>
      </c>
      <c r="BH12" s="207">
        <v>225</v>
      </c>
      <c r="BI12" s="269">
        <v>0</v>
      </c>
      <c r="BJ12" s="206">
        <v>0</v>
      </c>
      <c r="BK12" s="270">
        <v>0</v>
      </c>
      <c r="BL12" s="206">
        <v>672</v>
      </c>
      <c r="BM12" s="206">
        <v>247</v>
      </c>
      <c r="BN12" s="206">
        <v>74</v>
      </c>
      <c r="BO12" s="206">
        <v>21</v>
      </c>
      <c r="BP12" s="206">
        <v>4</v>
      </c>
      <c r="BQ12" s="206">
        <v>0</v>
      </c>
      <c r="BR12" s="268">
        <v>8</v>
      </c>
      <c r="BS12" s="206">
        <v>20</v>
      </c>
      <c r="BT12" s="206">
        <v>330</v>
      </c>
      <c r="BU12" s="206">
        <v>157</v>
      </c>
      <c r="BV12" s="206">
        <v>106</v>
      </c>
      <c r="BW12" s="206">
        <v>109</v>
      </c>
      <c r="BX12" s="206">
        <v>82</v>
      </c>
      <c r="BY12" s="206">
        <v>68</v>
      </c>
      <c r="BZ12" s="206">
        <v>48</v>
      </c>
      <c r="CA12" s="206">
        <v>34</v>
      </c>
      <c r="CB12" s="206">
        <v>20</v>
      </c>
      <c r="CC12" s="271">
        <v>36</v>
      </c>
      <c r="CD12" s="270">
        <v>5267</v>
      </c>
      <c r="CE12" s="269">
        <v>19</v>
      </c>
      <c r="CF12" s="272">
        <v>0</v>
      </c>
      <c r="CG12" s="266">
        <v>1393</v>
      </c>
      <c r="CH12" s="206">
        <v>164</v>
      </c>
      <c r="CI12" s="590">
        <v>0</v>
      </c>
      <c r="CJ12" s="272">
        <v>20</v>
      </c>
      <c r="CK12" s="272">
        <v>7</v>
      </c>
      <c r="CL12" s="272">
        <v>99</v>
      </c>
      <c r="CM12" s="272">
        <v>38</v>
      </c>
      <c r="CN12" s="272">
        <v>0</v>
      </c>
      <c r="CO12" s="271">
        <v>0</v>
      </c>
      <c r="CP12" s="206">
        <v>262</v>
      </c>
      <c r="CQ12" s="206">
        <v>19</v>
      </c>
      <c r="CR12" s="206">
        <v>282</v>
      </c>
      <c r="CS12" s="267">
        <v>2</v>
      </c>
      <c r="CT12" s="206">
        <v>61</v>
      </c>
      <c r="CU12" s="206">
        <v>6</v>
      </c>
      <c r="CV12" s="206">
        <v>200</v>
      </c>
      <c r="CW12" s="206">
        <v>159</v>
      </c>
      <c r="CX12" s="206">
        <v>184</v>
      </c>
      <c r="CY12" s="206">
        <v>188</v>
      </c>
      <c r="CZ12" s="206">
        <v>149</v>
      </c>
      <c r="DA12" s="206">
        <v>126</v>
      </c>
      <c r="DB12" s="206">
        <v>170</v>
      </c>
      <c r="DC12" s="206">
        <v>154</v>
      </c>
      <c r="DD12" s="206">
        <v>2</v>
      </c>
      <c r="DE12" s="206">
        <v>0</v>
      </c>
      <c r="DF12" s="268">
        <v>38.1</v>
      </c>
      <c r="DG12" s="268">
        <v>0</v>
      </c>
      <c r="DH12" s="207">
        <v>2</v>
      </c>
      <c r="DI12" s="207">
        <v>244</v>
      </c>
      <c r="DJ12" s="207">
        <v>1</v>
      </c>
      <c r="DK12" s="207">
        <v>17</v>
      </c>
      <c r="DL12" s="207">
        <v>497</v>
      </c>
      <c r="DM12" s="207">
        <v>11</v>
      </c>
      <c r="DN12" s="207">
        <v>56</v>
      </c>
      <c r="DO12" s="207">
        <v>85</v>
      </c>
      <c r="DP12" s="207">
        <v>360</v>
      </c>
      <c r="DQ12" s="207">
        <v>28</v>
      </c>
      <c r="DR12" s="207">
        <v>22</v>
      </c>
      <c r="DS12" s="207">
        <v>69</v>
      </c>
      <c r="DT12" s="270">
        <v>1</v>
      </c>
      <c r="DU12" s="207">
        <v>9</v>
      </c>
      <c r="DV12" s="207">
        <v>73</v>
      </c>
      <c r="DW12" s="207">
        <v>154</v>
      </c>
      <c r="DX12" s="207">
        <v>256</v>
      </c>
      <c r="DY12" s="207">
        <v>414</v>
      </c>
      <c r="DZ12" s="207">
        <v>33</v>
      </c>
      <c r="EA12" s="207">
        <v>54</v>
      </c>
      <c r="EB12" s="207">
        <v>29</v>
      </c>
      <c r="EC12" s="207">
        <v>244</v>
      </c>
      <c r="ED12" s="207">
        <v>0</v>
      </c>
      <c r="EE12" s="207">
        <v>127</v>
      </c>
      <c r="EF12" s="268">
        <v>514</v>
      </c>
      <c r="EG12" s="207">
        <v>339</v>
      </c>
      <c r="EH12" s="207">
        <v>135</v>
      </c>
      <c r="EI12" s="207">
        <v>106</v>
      </c>
      <c r="EJ12" s="207">
        <v>213</v>
      </c>
      <c r="EK12" s="270">
        <v>86</v>
      </c>
      <c r="EL12" s="207">
        <v>336</v>
      </c>
      <c r="EM12" s="207">
        <v>241</v>
      </c>
      <c r="EN12" s="268">
        <v>0</v>
      </c>
      <c r="EO12" s="207">
        <v>0</v>
      </c>
      <c r="EP12" s="270">
        <v>0</v>
      </c>
      <c r="EQ12" s="207">
        <v>301</v>
      </c>
      <c r="ER12" s="207">
        <v>155</v>
      </c>
      <c r="ES12" s="207">
        <v>36</v>
      </c>
      <c r="ET12" s="207">
        <v>9</v>
      </c>
      <c r="EU12" s="207">
        <v>2</v>
      </c>
      <c r="EV12" s="207">
        <v>0</v>
      </c>
      <c r="EW12" s="268">
        <v>7</v>
      </c>
      <c r="EX12" s="207">
        <v>15</v>
      </c>
      <c r="EY12" s="207">
        <v>159</v>
      </c>
      <c r="EZ12" s="207">
        <v>92</v>
      </c>
      <c r="FA12" s="207">
        <v>62</v>
      </c>
      <c r="FB12" s="207">
        <v>53</v>
      </c>
      <c r="FC12" s="207">
        <v>35</v>
      </c>
      <c r="FD12" s="207">
        <v>30</v>
      </c>
      <c r="FE12" s="207">
        <v>17</v>
      </c>
      <c r="FF12" s="207">
        <v>14</v>
      </c>
      <c r="FG12" s="207">
        <v>7</v>
      </c>
      <c r="FH12" s="273">
        <v>12</v>
      </c>
      <c r="FI12" s="270">
        <v>4934</v>
      </c>
      <c r="FJ12" s="268">
        <v>5</v>
      </c>
      <c r="FK12" s="274">
        <v>0</v>
      </c>
      <c r="FN12" s="207">
        <f t="shared" si="0"/>
        <v>1018</v>
      </c>
      <c r="FO12" s="206">
        <f t="shared" si="1"/>
        <v>5361806</v>
      </c>
      <c r="FQ12" s="206">
        <f t="shared" si="2"/>
        <v>503</v>
      </c>
      <c r="FR12" s="206">
        <f t="shared" si="3"/>
        <v>2481802</v>
      </c>
      <c r="FT12" s="206">
        <f t="shared" si="4"/>
        <v>2852</v>
      </c>
      <c r="FU12" s="206">
        <f t="shared" si="5"/>
        <v>109516.8</v>
      </c>
      <c r="FW12" s="206">
        <f t="shared" si="6"/>
        <v>1393</v>
      </c>
      <c r="FX12" s="206">
        <f t="shared" si="7"/>
        <v>53073.3</v>
      </c>
    </row>
    <row r="13" spans="1:181" x14ac:dyDescent="0.2">
      <c r="A13" s="266" t="s">
        <v>60</v>
      </c>
      <c r="B13" s="266">
        <v>3121</v>
      </c>
      <c r="C13" s="206">
        <v>223</v>
      </c>
      <c r="D13" s="590">
        <v>1</v>
      </c>
      <c r="E13" s="272">
        <v>5</v>
      </c>
      <c r="F13" s="272">
        <v>25</v>
      </c>
      <c r="G13" s="272">
        <v>127</v>
      </c>
      <c r="H13" s="272">
        <v>63</v>
      </c>
      <c r="I13" s="272">
        <v>0</v>
      </c>
      <c r="J13" s="272">
        <v>2</v>
      </c>
      <c r="K13" s="590">
        <v>1726</v>
      </c>
      <c r="L13" s="206">
        <v>29</v>
      </c>
      <c r="M13" s="206">
        <v>490</v>
      </c>
      <c r="N13" s="267">
        <v>4</v>
      </c>
      <c r="O13" s="206">
        <v>189</v>
      </c>
      <c r="P13" s="206">
        <v>41</v>
      </c>
      <c r="Q13" s="206">
        <v>430</v>
      </c>
      <c r="R13" s="206">
        <v>343</v>
      </c>
      <c r="S13" s="206">
        <v>402</v>
      </c>
      <c r="T13" s="206">
        <v>415</v>
      </c>
      <c r="U13" s="206">
        <v>275</v>
      </c>
      <c r="V13" s="206">
        <v>358</v>
      </c>
      <c r="W13" s="206">
        <v>296</v>
      </c>
      <c r="X13" s="206">
        <v>353</v>
      </c>
      <c r="Y13" s="206">
        <v>58</v>
      </c>
      <c r="Z13" s="206">
        <v>2</v>
      </c>
      <c r="AA13" s="268">
        <v>38.299999999999997</v>
      </c>
      <c r="AB13" s="269">
        <v>2</v>
      </c>
      <c r="AC13" s="206">
        <v>2</v>
      </c>
      <c r="AD13" s="206">
        <v>857</v>
      </c>
      <c r="AE13" s="206">
        <v>2</v>
      </c>
      <c r="AF13" s="206">
        <v>74</v>
      </c>
      <c r="AG13" s="206">
        <v>1091</v>
      </c>
      <c r="AH13" s="206">
        <v>18</v>
      </c>
      <c r="AI13" s="206">
        <v>89</v>
      </c>
      <c r="AJ13" s="206">
        <v>170</v>
      </c>
      <c r="AK13" s="206">
        <v>619</v>
      </c>
      <c r="AL13" s="206">
        <v>24</v>
      </c>
      <c r="AM13" s="206">
        <v>29</v>
      </c>
      <c r="AN13" s="206">
        <v>133</v>
      </c>
      <c r="AO13" s="267">
        <v>11</v>
      </c>
      <c r="AP13" s="207">
        <v>37</v>
      </c>
      <c r="AQ13" s="206">
        <v>107</v>
      </c>
      <c r="AR13" s="206">
        <v>239</v>
      </c>
      <c r="AS13" s="206">
        <v>278</v>
      </c>
      <c r="AT13" s="206">
        <v>375</v>
      </c>
      <c r="AU13" s="206">
        <v>14</v>
      </c>
      <c r="AV13" s="206">
        <v>214</v>
      </c>
      <c r="AW13" s="206">
        <v>171</v>
      </c>
      <c r="AX13" s="206">
        <v>394</v>
      </c>
      <c r="AY13" s="206">
        <v>0</v>
      </c>
      <c r="AZ13" s="206">
        <v>1292</v>
      </c>
      <c r="BA13" s="268">
        <v>972</v>
      </c>
      <c r="BB13" s="206">
        <v>597</v>
      </c>
      <c r="BC13" s="206">
        <v>272</v>
      </c>
      <c r="BD13" s="206">
        <v>231</v>
      </c>
      <c r="BE13" s="206">
        <v>540</v>
      </c>
      <c r="BF13" s="267">
        <v>509</v>
      </c>
      <c r="BG13" s="207">
        <v>1273</v>
      </c>
      <c r="BH13" s="207">
        <v>408</v>
      </c>
      <c r="BI13" s="269">
        <v>0</v>
      </c>
      <c r="BJ13" s="206">
        <v>0</v>
      </c>
      <c r="BK13" s="270">
        <v>0</v>
      </c>
      <c r="BL13" s="206">
        <v>514</v>
      </c>
      <c r="BM13" s="206">
        <v>242</v>
      </c>
      <c r="BN13" s="206">
        <v>52</v>
      </c>
      <c r="BO13" s="206">
        <v>13</v>
      </c>
      <c r="BP13" s="206">
        <v>1</v>
      </c>
      <c r="BQ13" s="206">
        <v>0</v>
      </c>
      <c r="BR13" s="268">
        <v>4</v>
      </c>
      <c r="BS13" s="206">
        <v>9</v>
      </c>
      <c r="BT13" s="206">
        <v>198</v>
      </c>
      <c r="BU13" s="206">
        <v>88</v>
      </c>
      <c r="BV13" s="206">
        <v>101</v>
      </c>
      <c r="BW13" s="206">
        <v>100</v>
      </c>
      <c r="BX13" s="206">
        <v>74</v>
      </c>
      <c r="BY13" s="206">
        <v>72</v>
      </c>
      <c r="BZ13" s="206">
        <v>45</v>
      </c>
      <c r="CA13" s="206">
        <v>46</v>
      </c>
      <c r="CB13" s="206">
        <v>20</v>
      </c>
      <c r="CC13" s="271">
        <v>65</v>
      </c>
      <c r="CD13" s="270">
        <v>6166</v>
      </c>
      <c r="CE13" s="269">
        <v>36</v>
      </c>
      <c r="CF13" s="272">
        <v>0</v>
      </c>
      <c r="CG13" s="266">
        <v>1663</v>
      </c>
      <c r="CH13" s="206">
        <v>104</v>
      </c>
      <c r="CI13" s="590">
        <v>0</v>
      </c>
      <c r="CJ13" s="272">
        <v>2</v>
      </c>
      <c r="CK13" s="272">
        <v>12</v>
      </c>
      <c r="CL13" s="272">
        <v>58</v>
      </c>
      <c r="CM13" s="272">
        <v>30</v>
      </c>
      <c r="CN13" s="272">
        <v>0</v>
      </c>
      <c r="CO13" s="271">
        <v>2</v>
      </c>
      <c r="CP13" s="206">
        <v>968</v>
      </c>
      <c r="CQ13" s="206">
        <v>29</v>
      </c>
      <c r="CR13" s="206">
        <v>483</v>
      </c>
      <c r="CS13" s="267">
        <v>2</v>
      </c>
      <c r="CT13" s="206">
        <v>94</v>
      </c>
      <c r="CU13" s="206">
        <v>22</v>
      </c>
      <c r="CV13" s="206">
        <v>218</v>
      </c>
      <c r="CW13" s="206">
        <v>164</v>
      </c>
      <c r="CX13" s="206">
        <v>232</v>
      </c>
      <c r="CY13" s="206">
        <v>256</v>
      </c>
      <c r="CZ13" s="206">
        <v>168</v>
      </c>
      <c r="DA13" s="206">
        <v>205</v>
      </c>
      <c r="DB13" s="206">
        <v>160</v>
      </c>
      <c r="DC13" s="206">
        <v>157</v>
      </c>
      <c r="DD13" s="206">
        <v>8</v>
      </c>
      <c r="DE13" s="206">
        <v>1</v>
      </c>
      <c r="DF13" s="268">
        <v>37.9</v>
      </c>
      <c r="DG13" s="268">
        <v>1</v>
      </c>
      <c r="DH13" s="207">
        <v>0</v>
      </c>
      <c r="DI13" s="207">
        <v>484</v>
      </c>
      <c r="DJ13" s="207">
        <v>2</v>
      </c>
      <c r="DK13" s="207">
        <v>27</v>
      </c>
      <c r="DL13" s="207">
        <v>479</v>
      </c>
      <c r="DM13" s="207">
        <v>17</v>
      </c>
      <c r="DN13" s="207">
        <v>61</v>
      </c>
      <c r="DO13" s="207">
        <v>99</v>
      </c>
      <c r="DP13" s="207">
        <v>390</v>
      </c>
      <c r="DQ13" s="207">
        <v>13</v>
      </c>
      <c r="DR13" s="207">
        <v>20</v>
      </c>
      <c r="DS13" s="207">
        <v>65</v>
      </c>
      <c r="DT13" s="270">
        <v>5</v>
      </c>
      <c r="DU13" s="207">
        <v>7</v>
      </c>
      <c r="DV13" s="207">
        <v>64</v>
      </c>
      <c r="DW13" s="207">
        <v>135</v>
      </c>
      <c r="DX13" s="207">
        <v>230</v>
      </c>
      <c r="DY13" s="207">
        <v>295</v>
      </c>
      <c r="DZ13" s="207">
        <v>9</v>
      </c>
      <c r="EA13" s="207">
        <v>32</v>
      </c>
      <c r="EB13" s="207">
        <v>18</v>
      </c>
      <c r="EC13" s="207">
        <v>225</v>
      </c>
      <c r="ED13" s="207">
        <v>0</v>
      </c>
      <c r="EE13" s="207">
        <v>648</v>
      </c>
      <c r="EF13" s="268">
        <v>455</v>
      </c>
      <c r="EG13" s="207">
        <v>338</v>
      </c>
      <c r="EH13" s="207">
        <v>152</v>
      </c>
      <c r="EI13" s="207">
        <v>136</v>
      </c>
      <c r="EJ13" s="207">
        <v>295</v>
      </c>
      <c r="EK13" s="270">
        <v>287</v>
      </c>
      <c r="EL13" s="207">
        <v>746</v>
      </c>
      <c r="EM13" s="207">
        <v>448</v>
      </c>
      <c r="EN13" s="268">
        <v>0</v>
      </c>
      <c r="EO13" s="207">
        <v>0</v>
      </c>
      <c r="EP13" s="270">
        <v>0</v>
      </c>
      <c r="EQ13" s="207">
        <v>236</v>
      </c>
      <c r="ER13" s="207">
        <v>150</v>
      </c>
      <c r="ES13" s="207">
        <v>23</v>
      </c>
      <c r="ET13" s="207">
        <v>6</v>
      </c>
      <c r="EU13" s="207">
        <v>0</v>
      </c>
      <c r="EV13" s="207">
        <v>0</v>
      </c>
      <c r="EW13" s="268">
        <v>2</v>
      </c>
      <c r="EX13" s="207">
        <v>6</v>
      </c>
      <c r="EY13" s="207">
        <v>130</v>
      </c>
      <c r="EZ13" s="207">
        <v>46</v>
      </c>
      <c r="FA13" s="207">
        <v>60</v>
      </c>
      <c r="FB13" s="207">
        <v>51</v>
      </c>
      <c r="FC13" s="207">
        <v>33</v>
      </c>
      <c r="FD13" s="207">
        <v>22</v>
      </c>
      <c r="FE13" s="207">
        <v>16</v>
      </c>
      <c r="FF13" s="207">
        <v>17</v>
      </c>
      <c r="FG13" s="207">
        <v>9</v>
      </c>
      <c r="FH13" s="273">
        <v>23</v>
      </c>
      <c r="FI13" s="270">
        <v>5517</v>
      </c>
      <c r="FJ13" s="268">
        <v>12</v>
      </c>
      <c r="FK13" s="274">
        <v>0</v>
      </c>
      <c r="FN13" s="207">
        <f t="shared" si="0"/>
        <v>822</v>
      </c>
      <c r="FO13" s="206">
        <f t="shared" si="1"/>
        <v>5068452</v>
      </c>
      <c r="FQ13" s="206">
        <f t="shared" si="2"/>
        <v>415</v>
      </c>
      <c r="FR13" s="206">
        <f t="shared" si="3"/>
        <v>2289555</v>
      </c>
      <c r="FT13" s="206">
        <f t="shared" si="4"/>
        <v>3121</v>
      </c>
      <c r="FU13" s="206">
        <f t="shared" si="5"/>
        <v>119534.29999999999</v>
      </c>
      <c r="FW13" s="206">
        <f t="shared" si="6"/>
        <v>1663</v>
      </c>
      <c r="FX13" s="206">
        <f t="shared" si="7"/>
        <v>63027.7</v>
      </c>
    </row>
    <row r="14" spans="1:181" x14ac:dyDescent="0.2">
      <c r="A14" s="266" t="s">
        <v>61</v>
      </c>
      <c r="B14" s="266">
        <v>7798</v>
      </c>
      <c r="C14" s="206">
        <v>618</v>
      </c>
      <c r="D14" s="590">
        <v>0</v>
      </c>
      <c r="E14" s="272">
        <v>69</v>
      </c>
      <c r="F14" s="272">
        <v>14</v>
      </c>
      <c r="G14" s="272">
        <v>384</v>
      </c>
      <c r="H14" s="272">
        <v>145</v>
      </c>
      <c r="I14" s="272">
        <v>2</v>
      </c>
      <c r="J14" s="272">
        <v>4</v>
      </c>
      <c r="K14" s="590">
        <v>4961</v>
      </c>
      <c r="L14" s="206">
        <v>85</v>
      </c>
      <c r="M14" s="206">
        <v>1393</v>
      </c>
      <c r="N14" s="267">
        <v>250</v>
      </c>
      <c r="O14" s="206">
        <v>411</v>
      </c>
      <c r="P14" s="206">
        <v>86</v>
      </c>
      <c r="Q14" s="206">
        <v>1077</v>
      </c>
      <c r="R14" s="206">
        <v>860</v>
      </c>
      <c r="S14" s="206">
        <v>932</v>
      </c>
      <c r="T14" s="206">
        <v>1009</v>
      </c>
      <c r="U14" s="206">
        <v>861</v>
      </c>
      <c r="V14" s="206">
        <v>824</v>
      </c>
      <c r="W14" s="206">
        <v>803</v>
      </c>
      <c r="X14" s="206">
        <v>866</v>
      </c>
      <c r="Y14" s="206">
        <v>145</v>
      </c>
      <c r="Z14" s="206">
        <v>10</v>
      </c>
      <c r="AA14" s="268">
        <v>38.5</v>
      </c>
      <c r="AB14" s="269">
        <v>94</v>
      </c>
      <c r="AC14" s="206">
        <v>148</v>
      </c>
      <c r="AD14" s="206">
        <v>2621</v>
      </c>
      <c r="AE14" s="206">
        <v>6</v>
      </c>
      <c r="AF14" s="206">
        <v>247</v>
      </c>
      <c r="AG14" s="206">
        <v>2511</v>
      </c>
      <c r="AH14" s="206">
        <v>74</v>
      </c>
      <c r="AI14" s="206">
        <v>216</v>
      </c>
      <c r="AJ14" s="206">
        <v>349</v>
      </c>
      <c r="AK14" s="206">
        <v>1139</v>
      </c>
      <c r="AL14" s="206">
        <v>47</v>
      </c>
      <c r="AM14" s="206">
        <v>75</v>
      </c>
      <c r="AN14" s="206">
        <v>266</v>
      </c>
      <c r="AO14" s="267">
        <v>5</v>
      </c>
      <c r="AP14" s="207">
        <v>81</v>
      </c>
      <c r="AQ14" s="206">
        <v>208</v>
      </c>
      <c r="AR14" s="206">
        <v>587</v>
      </c>
      <c r="AS14" s="206">
        <v>944</v>
      </c>
      <c r="AT14" s="206">
        <v>1660</v>
      </c>
      <c r="AU14" s="206">
        <v>43</v>
      </c>
      <c r="AV14" s="206">
        <v>700</v>
      </c>
      <c r="AW14" s="206">
        <v>644</v>
      </c>
      <c r="AX14" s="206">
        <v>2488</v>
      </c>
      <c r="AY14" s="206">
        <v>1</v>
      </c>
      <c r="AZ14" s="206">
        <v>442</v>
      </c>
      <c r="BA14" s="268">
        <v>1867</v>
      </c>
      <c r="BB14" s="206">
        <v>1349</v>
      </c>
      <c r="BC14" s="206">
        <v>748</v>
      </c>
      <c r="BD14" s="206">
        <v>628</v>
      </c>
      <c r="BE14" s="206">
        <v>1450</v>
      </c>
      <c r="BF14" s="267">
        <v>1756</v>
      </c>
      <c r="BG14" s="207">
        <v>4433</v>
      </c>
      <c r="BH14" s="207">
        <v>568</v>
      </c>
      <c r="BI14" s="269">
        <v>0</v>
      </c>
      <c r="BJ14" s="206">
        <v>0</v>
      </c>
      <c r="BK14" s="270">
        <v>0</v>
      </c>
      <c r="BL14" s="206">
        <v>1009</v>
      </c>
      <c r="BM14" s="206">
        <v>592</v>
      </c>
      <c r="BN14" s="206">
        <v>137</v>
      </c>
      <c r="BO14" s="206">
        <v>55</v>
      </c>
      <c r="BP14" s="206">
        <v>3</v>
      </c>
      <c r="BQ14" s="206">
        <v>0</v>
      </c>
      <c r="BR14" s="268">
        <v>7</v>
      </c>
      <c r="BS14" s="206">
        <v>34</v>
      </c>
      <c r="BT14" s="206">
        <v>417</v>
      </c>
      <c r="BU14" s="206">
        <v>255</v>
      </c>
      <c r="BV14" s="206">
        <v>209</v>
      </c>
      <c r="BW14" s="206">
        <v>184</v>
      </c>
      <c r="BX14" s="206">
        <v>198</v>
      </c>
      <c r="BY14" s="206">
        <v>164</v>
      </c>
      <c r="BZ14" s="206">
        <v>106</v>
      </c>
      <c r="CA14" s="206">
        <v>61</v>
      </c>
      <c r="CB14" s="206">
        <v>50</v>
      </c>
      <c r="CC14" s="271">
        <v>111</v>
      </c>
      <c r="CD14" s="270">
        <v>5939</v>
      </c>
      <c r="CE14" s="269">
        <v>64</v>
      </c>
      <c r="CF14" s="272">
        <v>0</v>
      </c>
      <c r="CG14" s="266">
        <v>3985</v>
      </c>
      <c r="CH14" s="206">
        <v>317</v>
      </c>
      <c r="CI14" s="590">
        <v>0</v>
      </c>
      <c r="CJ14" s="272">
        <v>32</v>
      </c>
      <c r="CK14" s="272">
        <v>10</v>
      </c>
      <c r="CL14" s="272">
        <v>207</v>
      </c>
      <c r="CM14" s="272">
        <v>65</v>
      </c>
      <c r="CN14" s="272">
        <v>1</v>
      </c>
      <c r="CO14" s="271">
        <v>2</v>
      </c>
      <c r="CP14" s="206">
        <v>2643</v>
      </c>
      <c r="CQ14" s="206">
        <v>85</v>
      </c>
      <c r="CR14" s="206">
        <v>1380</v>
      </c>
      <c r="CS14" s="267">
        <v>100</v>
      </c>
      <c r="CT14" s="206">
        <v>170</v>
      </c>
      <c r="CU14" s="206">
        <v>47</v>
      </c>
      <c r="CV14" s="206">
        <v>482</v>
      </c>
      <c r="CW14" s="206">
        <v>418</v>
      </c>
      <c r="CX14" s="206">
        <v>507</v>
      </c>
      <c r="CY14" s="206">
        <v>588</v>
      </c>
      <c r="CZ14" s="206">
        <v>490</v>
      </c>
      <c r="DA14" s="206">
        <v>462</v>
      </c>
      <c r="DB14" s="206">
        <v>444</v>
      </c>
      <c r="DC14" s="206">
        <v>389</v>
      </c>
      <c r="DD14" s="206">
        <v>27</v>
      </c>
      <c r="DE14" s="206">
        <v>8</v>
      </c>
      <c r="DF14" s="268">
        <v>38.700000000000003</v>
      </c>
      <c r="DG14" s="268">
        <v>48</v>
      </c>
      <c r="DH14" s="207">
        <v>61</v>
      </c>
      <c r="DI14" s="207">
        <v>1357</v>
      </c>
      <c r="DJ14" s="207">
        <v>5</v>
      </c>
      <c r="DK14" s="207">
        <v>120</v>
      </c>
      <c r="DL14" s="207">
        <v>1105</v>
      </c>
      <c r="DM14" s="207">
        <v>60</v>
      </c>
      <c r="DN14" s="207">
        <v>127</v>
      </c>
      <c r="DO14" s="207">
        <v>164</v>
      </c>
      <c r="DP14" s="207">
        <v>721</v>
      </c>
      <c r="DQ14" s="207">
        <v>31</v>
      </c>
      <c r="DR14" s="207">
        <v>44</v>
      </c>
      <c r="DS14" s="207">
        <v>137</v>
      </c>
      <c r="DT14" s="270">
        <v>5</v>
      </c>
      <c r="DU14" s="207">
        <v>20</v>
      </c>
      <c r="DV14" s="207">
        <v>112</v>
      </c>
      <c r="DW14" s="207">
        <v>264</v>
      </c>
      <c r="DX14" s="207">
        <v>739</v>
      </c>
      <c r="DY14" s="207">
        <v>1164</v>
      </c>
      <c r="DZ14" s="207">
        <v>25</v>
      </c>
      <c r="EA14" s="207">
        <v>73</v>
      </c>
      <c r="EB14" s="207">
        <v>129</v>
      </c>
      <c r="EC14" s="207">
        <v>1260</v>
      </c>
      <c r="ED14" s="207">
        <v>0</v>
      </c>
      <c r="EE14" s="207">
        <v>199</v>
      </c>
      <c r="EF14" s="268">
        <v>842</v>
      </c>
      <c r="EG14" s="207">
        <v>719</v>
      </c>
      <c r="EH14" s="207">
        <v>389</v>
      </c>
      <c r="EI14" s="207">
        <v>303</v>
      </c>
      <c r="EJ14" s="207">
        <v>746</v>
      </c>
      <c r="EK14" s="270">
        <v>986</v>
      </c>
      <c r="EL14" s="207">
        <v>2455</v>
      </c>
      <c r="EM14" s="207">
        <v>616</v>
      </c>
      <c r="EN14" s="268">
        <v>0</v>
      </c>
      <c r="EO14" s="207">
        <v>0</v>
      </c>
      <c r="EP14" s="270">
        <v>0</v>
      </c>
      <c r="EQ14" s="207">
        <v>493</v>
      </c>
      <c r="ER14" s="207">
        <v>344</v>
      </c>
      <c r="ES14" s="207">
        <v>78</v>
      </c>
      <c r="ET14" s="207">
        <v>25</v>
      </c>
      <c r="EU14" s="207">
        <v>2</v>
      </c>
      <c r="EV14" s="207">
        <v>0</v>
      </c>
      <c r="EW14" s="268">
        <v>4</v>
      </c>
      <c r="EX14" s="207">
        <v>21</v>
      </c>
      <c r="EY14" s="207">
        <v>296</v>
      </c>
      <c r="EZ14" s="207">
        <v>125</v>
      </c>
      <c r="FA14" s="207">
        <v>125</v>
      </c>
      <c r="FB14" s="207">
        <v>83</v>
      </c>
      <c r="FC14" s="207">
        <v>85</v>
      </c>
      <c r="FD14" s="207">
        <v>67</v>
      </c>
      <c r="FE14" s="207">
        <v>45</v>
      </c>
      <c r="FF14" s="207">
        <v>24</v>
      </c>
      <c r="FG14" s="207">
        <v>20</v>
      </c>
      <c r="FH14" s="273">
        <v>47</v>
      </c>
      <c r="FI14" s="270">
        <v>5411</v>
      </c>
      <c r="FJ14" s="268">
        <v>24</v>
      </c>
      <c r="FK14" s="274">
        <v>0</v>
      </c>
      <c r="FN14" s="207">
        <f t="shared" si="0"/>
        <v>1796</v>
      </c>
      <c r="FO14" s="206">
        <f t="shared" si="1"/>
        <v>10666444</v>
      </c>
      <c r="FQ14" s="206">
        <f t="shared" si="2"/>
        <v>942</v>
      </c>
      <c r="FR14" s="206">
        <f t="shared" si="3"/>
        <v>5097162</v>
      </c>
      <c r="FT14" s="206">
        <f t="shared" si="4"/>
        <v>7798</v>
      </c>
      <c r="FU14" s="206">
        <f t="shared" si="5"/>
        <v>300223</v>
      </c>
      <c r="FW14" s="206">
        <f t="shared" si="6"/>
        <v>3985</v>
      </c>
      <c r="FX14" s="206">
        <f t="shared" si="7"/>
        <v>154219.5</v>
      </c>
    </row>
    <row r="15" spans="1:181" x14ac:dyDescent="0.2">
      <c r="A15" s="266" t="s">
        <v>62</v>
      </c>
      <c r="B15" s="266">
        <v>5073</v>
      </c>
      <c r="C15" s="206">
        <v>560</v>
      </c>
      <c r="D15" s="590">
        <v>1</v>
      </c>
      <c r="E15" s="272">
        <v>117</v>
      </c>
      <c r="F15" s="272">
        <v>66</v>
      </c>
      <c r="G15" s="272">
        <v>269</v>
      </c>
      <c r="H15" s="272">
        <v>103</v>
      </c>
      <c r="I15" s="272">
        <v>1</v>
      </c>
      <c r="J15" s="272">
        <v>3</v>
      </c>
      <c r="K15" s="590">
        <v>2763</v>
      </c>
      <c r="L15" s="206">
        <v>42</v>
      </c>
      <c r="M15" s="206">
        <v>518</v>
      </c>
      <c r="N15" s="267">
        <v>17</v>
      </c>
      <c r="O15" s="206">
        <v>276</v>
      </c>
      <c r="P15" s="206">
        <v>79</v>
      </c>
      <c r="Q15" s="206">
        <v>684</v>
      </c>
      <c r="R15" s="206">
        <v>560</v>
      </c>
      <c r="S15" s="206">
        <v>639</v>
      </c>
      <c r="T15" s="206">
        <v>663</v>
      </c>
      <c r="U15" s="206">
        <v>508</v>
      </c>
      <c r="V15" s="206">
        <v>486</v>
      </c>
      <c r="W15" s="206">
        <v>566</v>
      </c>
      <c r="X15" s="206">
        <v>579</v>
      </c>
      <c r="Y15" s="206">
        <v>111</v>
      </c>
      <c r="Z15" s="206">
        <v>1</v>
      </c>
      <c r="AA15" s="268">
        <v>38.6</v>
      </c>
      <c r="AB15" s="269">
        <v>6</v>
      </c>
      <c r="AC15" s="206">
        <v>6</v>
      </c>
      <c r="AD15" s="206">
        <v>1435</v>
      </c>
      <c r="AE15" s="206">
        <v>4</v>
      </c>
      <c r="AF15" s="206">
        <v>112</v>
      </c>
      <c r="AG15" s="206">
        <v>2007</v>
      </c>
      <c r="AH15" s="206">
        <v>83</v>
      </c>
      <c r="AI15" s="206">
        <v>139</v>
      </c>
      <c r="AJ15" s="206">
        <v>207</v>
      </c>
      <c r="AK15" s="206">
        <v>844</v>
      </c>
      <c r="AL15" s="206">
        <v>39</v>
      </c>
      <c r="AM15" s="206">
        <v>42</v>
      </c>
      <c r="AN15" s="206">
        <v>146</v>
      </c>
      <c r="AO15" s="267">
        <v>3</v>
      </c>
      <c r="AP15" s="207">
        <v>25</v>
      </c>
      <c r="AQ15" s="206">
        <v>128</v>
      </c>
      <c r="AR15" s="206">
        <v>302</v>
      </c>
      <c r="AS15" s="206">
        <v>595</v>
      </c>
      <c r="AT15" s="206">
        <v>866</v>
      </c>
      <c r="AU15" s="206">
        <v>46</v>
      </c>
      <c r="AV15" s="206">
        <v>554</v>
      </c>
      <c r="AW15" s="206">
        <v>492</v>
      </c>
      <c r="AX15" s="206">
        <v>1492</v>
      </c>
      <c r="AY15" s="206">
        <v>0</v>
      </c>
      <c r="AZ15" s="206">
        <v>573</v>
      </c>
      <c r="BA15" s="268">
        <v>1579</v>
      </c>
      <c r="BB15" s="206">
        <v>970</v>
      </c>
      <c r="BC15" s="206">
        <v>520</v>
      </c>
      <c r="BD15" s="206">
        <v>360</v>
      </c>
      <c r="BE15" s="206">
        <v>848</v>
      </c>
      <c r="BF15" s="267">
        <v>796</v>
      </c>
      <c r="BG15" s="207">
        <v>1910</v>
      </c>
      <c r="BH15" s="207">
        <v>377</v>
      </c>
      <c r="BI15" s="269">
        <v>0</v>
      </c>
      <c r="BJ15" s="206">
        <v>0</v>
      </c>
      <c r="BK15" s="270">
        <v>0</v>
      </c>
      <c r="BL15" s="206">
        <v>837</v>
      </c>
      <c r="BM15" s="206">
        <v>439</v>
      </c>
      <c r="BN15" s="206">
        <v>101</v>
      </c>
      <c r="BO15" s="206">
        <v>23</v>
      </c>
      <c r="BP15" s="206">
        <v>1</v>
      </c>
      <c r="BQ15" s="206">
        <v>0</v>
      </c>
      <c r="BR15" s="268">
        <v>10</v>
      </c>
      <c r="BS15" s="206">
        <v>27</v>
      </c>
      <c r="BT15" s="206">
        <v>346</v>
      </c>
      <c r="BU15" s="206">
        <v>228</v>
      </c>
      <c r="BV15" s="206">
        <v>155</v>
      </c>
      <c r="BW15" s="206">
        <v>170</v>
      </c>
      <c r="BX15" s="206">
        <v>111</v>
      </c>
      <c r="BY15" s="206">
        <v>106</v>
      </c>
      <c r="BZ15" s="206">
        <v>89</v>
      </c>
      <c r="CA15" s="206">
        <v>62</v>
      </c>
      <c r="CB15" s="206">
        <v>36</v>
      </c>
      <c r="CC15" s="271">
        <v>61</v>
      </c>
      <c r="CD15" s="270">
        <v>5700</v>
      </c>
      <c r="CE15" s="269">
        <v>31</v>
      </c>
      <c r="CF15" s="272">
        <v>0</v>
      </c>
      <c r="CG15" s="266">
        <v>2517</v>
      </c>
      <c r="CH15" s="206">
        <v>266</v>
      </c>
      <c r="CI15" s="590">
        <v>0</v>
      </c>
      <c r="CJ15" s="272">
        <v>51</v>
      </c>
      <c r="CK15" s="272">
        <v>38</v>
      </c>
      <c r="CL15" s="272">
        <v>123</v>
      </c>
      <c r="CM15" s="272">
        <v>53</v>
      </c>
      <c r="CN15" s="272">
        <v>0</v>
      </c>
      <c r="CO15" s="271">
        <v>1</v>
      </c>
      <c r="CP15" s="206">
        <v>1518</v>
      </c>
      <c r="CQ15" s="206">
        <v>42</v>
      </c>
      <c r="CR15" s="206">
        <v>515</v>
      </c>
      <c r="CS15" s="267">
        <v>9</v>
      </c>
      <c r="CT15" s="206">
        <v>119</v>
      </c>
      <c r="CU15" s="206">
        <v>34</v>
      </c>
      <c r="CV15" s="206">
        <v>292</v>
      </c>
      <c r="CW15" s="206">
        <v>272</v>
      </c>
      <c r="CX15" s="206">
        <v>335</v>
      </c>
      <c r="CY15" s="206">
        <v>379</v>
      </c>
      <c r="CZ15" s="206">
        <v>296</v>
      </c>
      <c r="DA15" s="206">
        <v>253</v>
      </c>
      <c r="DB15" s="206">
        <v>318</v>
      </c>
      <c r="DC15" s="206">
        <v>238</v>
      </c>
      <c r="DD15" s="206">
        <v>14</v>
      </c>
      <c r="DE15" s="206">
        <v>1</v>
      </c>
      <c r="DF15" s="268">
        <v>38.6</v>
      </c>
      <c r="DG15" s="268">
        <v>6</v>
      </c>
      <c r="DH15" s="207">
        <v>0</v>
      </c>
      <c r="DI15" s="207">
        <v>719</v>
      </c>
      <c r="DJ15" s="207">
        <v>4</v>
      </c>
      <c r="DK15" s="207">
        <v>45</v>
      </c>
      <c r="DL15" s="207">
        <v>843</v>
      </c>
      <c r="DM15" s="207">
        <v>62</v>
      </c>
      <c r="DN15" s="207">
        <v>88</v>
      </c>
      <c r="DO15" s="207">
        <v>109</v>
      </c>
      <c r="DP15" s="207">
        <v>520</v>
      </c>
      <c r="DQ15" s="207">
        <v>27</v>
      </c>
      <c r="DR15" s="207">
        <v>26</v>
      </c>
      <c r="DS15" s="207">
        <v>66</v>
      </c>
      <c r="DT15" s="270">
        <v>2</v>
      </c>
      <c r="DU15" s="207">
        <v>8</v>
      </c>
      <c r="DV15" s="207">
        <v>63</v>
      </c>
      <c r="DW15" s="207">
        <v>127</v>
      </c>
      <c r="DX15" s="207">
        <v>469</v>
      </c>
      <c r="DY15" s="207">
        <v>648</v>
      </c>
      <c r="DZ15" s="207">
        <v>26</v>
      </c>
      <c r="EA15" s="207">
        <v>45</v>
      </c>
      <c r="EB15" s="207">
        <v>94</v>
      </c>
      <c r="EC15" s="207">
        <v>787</v>
      </c>
      <c r="ED15" s="207">
        <v>0</v>
      </c>
      <c r="EE15" s="207">
        <v>250</v>
      </c>
      <c r="EF15" s="268">
        <v>644</v>
      </c>
      <c r="EG15" s="207">
        <v>492</v>
      </c>
      <c r="EH15" s="207">
        <v>265</v>
      </c>
      <c r="EI15" s="207">
        <v>175</v>
      </c>
      <c r="EJ15" s="207">
        <v>450</v>
      </c>
      <c r="EK15" s="270">
        <v>491</v>
      </c>
      <c r="EL15" s="207">
        <v>1113</v>
      </c>
      <c r="EM15" s="207">
        <v>442</v>
      </c>
      <c r="EN15" s="268">
        <v>0</v>
      </c>
      <c r="EO15" s="207">
        <v>0</v>
      </c>
      <c r="EP15" s="270">
        <v>0</v>
      </c>
      <c r="EQ15" s="207">
        <v>340</v>
      </c>
      <c r="ER15" s="207">
        <v>245</v>
      </c>
      <c r="ES15" s="207">
        <v>50</v>
      </c>
      <c r="ET15" s="207">
        <v>12</v>
      </c>
      <c r="EU15" s="207">
        <v>1</v>
      </c>
      <c r="EV15" s="207">
        <v>0</v>
      </c>
      <c r="EW15" s="268">
        <v>4</v>
      </c>
      <c r="EX15" s="207">
        <v>15</v>
      </c>
      <c r="EY15" s="207">
        <v>160</v>
      </c>
      <c r="EZ15" s="207">
        <v>124</v>
      </c>
      <c r="FA15" s="207">
        <v>99</v>
      </c>
      <c r="FB15" s="207">
        <v>81</v>
      </c>
      <c r="FC15" s="207">
        <v>45</v>
      </c>
      <c r="FD15" s="207">
        <v>37</v>
      </c>
      <c r="FE15" s="207">
        <v>28</v>
      </c>
      <c r="FF15" s="207">
        <v>23</v>
      </c>
      <c r="FG15" s="207">
        <v>7</v>
      </c>
      <c r="FH15" s="273">
        <v>25</v>
      </c>
      <c r="FI15" s="270">
        <v>5327</v>
      </c>
      <c r="FJ15" s="268">
        <v>15</v>
      </c>
      <c r="FK15" s="274">
        <v>0</v>
      </c>
      <c r="FN15" s="207">
        <f t="shared" si="0"/>
        <v>1401</v>
      </c>
      <c r="FO15" s="206">
        <f t="shared" si="1"/>
        <v>7985700</v>
      </c>
      <c r="FQ15" s="206">
        <f t="shared" si="2"/>
        <v>648</v>
      </c>
      <c r="FR15" s="206">
        <f t="shared" si="3"/>
        <v>3451896</v>
      </c>
      <c r="FT15" s="206">
        <f t="shared" si="4"/>
        <v>5073</v>
      </c>
      <c r="FU15" s="206">
        <f t="shared" si="5"/>
        <v>195817.80000000002</v>
      </c>
      <c r="FW15" s="206">
        <f t="shared" si="6"/>
        <v>2517</v>
      </c>
      <c r="FX15" s="206">
        <f t="shared" si="7"/>
        <v>97156.2</v>
      </c>
    </row>
    <row r="16" spans="1:181" x14ac:dyDescent="0.2">
      <c r="A16" s="266" t="s">
        <v>63</v>
      </c>
      <c r="B16" s="266">
        <v>3684</v>
      </c>
      <c r="C16" s="206">
        <v>663</v>
      </c>
      <c r="D16" s="590">
        <v>0</v>
      </c>
      <c r="E16" s="272">
        <v>119</v>
      </c>
      <c r="F16" s="272">
        <v>54</v>
      </c>
      <c r="G16" s="272">
        <v>344</v>
      </c>
      <c r="H16" s="272">
        <v>144</v>
      </c>
      <c r="I16" s="272">
        <v>0</v>
      </c>
      <c r="J16" s="272">
        <v>2</v>
      </c>
      <c r="K16" s="590">
        <v>2044</v>
      </c>
      <c r="L16" s="206">
        <v>21</v>
      </c>
      <c r="M16" s="206">
        <v>172</v>
      </c>
      <c r="N16" s="267">
        <v>5</v>
      </c>
      <c r="O16" s="206">
        <v>142</v>
      </c>
      <c r="P16" s="206">
        <v>25</v>
      </c>
      <c r="Q16" s="206">
        <v>494</v>
      </c>
      <c r="R16" s="206">
        <v>346</v>
      </c>
      <c r="S16" s="206">
        <v>428</v>
      </c>
      <c r="T16" s="206">
        <v>453</v>
      </c>
      <c r="U16" s="206">
        <v>380</v>
      </c>
      <c r="V16" s="206">
        <v>402</v>
      </c>
      <c r="W16" s="206">
        <v>485</v>
      </c>
      <c r="X16" s="206">
        <v>480</v>
      </c>
      <c r="Y16" s="206">
        <v>70</v>
      </c>
      <c r="Z16" s="206">
        <v>4</v>
      </c>
      <c r="AA16" s="268">
        <v>39.9</v>
      </c>
      <c r="AB16" s="269">
        <v>2</v>
      </c>
      <c r="AC16" s="206">
        <v>5</v>
      </c>
      <c r="AD16" s="206">
        <v>931</v>
      </c>
      <c r="AE16" s="206">
        <v>1</v>
      </c>
      <c r="AF16" s="206">
        <v>86</v>
      </c>
      <c r="AG16" s="206">
        <v>1615</v>
      </c>
      <c r="AH16" s="206">
        <v>40</v>
      </c>
      <c r="AI16" s="206">
        <v>94</v>
      </c>
      <c r="AJ16" s="206">
        <v>150</v>
      </c>
      <c r="AK16" s="206">
        <v>593</v>
      </c>
      <c r="AL16" s="206">
        <v>32</v>
      </c>
      <c r="AM16" s="206">
        <v>29</v>
      </c>
      <c r="AN16" s="206">
        <v>103</v>
      </c>
      <c r="AO16" s="267">
        <v>3</v>
      </c>
      <c r="AP16" s="207">
        <v>17</v>
      </c>
      <c r="AQ16" s="206">
        <v>81</v>
      </c>
      <c r="AR16" s="206">
        <v>224</v>
      </c>
      <c r="AS16" s="206">
        <v>370</v>
      </c>
      <c r="AT16" s="206">
        <v>503</v>
      </c>
      <c r="AU16" s="206">
        <v>40</v>
      </c>
      <c r="AV16" s="206">
        <v>428</v>
      </c>
      <c r="AW16" s="206">
        <v>198</v>
      </c>
      <c r="AX16" s="206">
        <v>1003</v>
      </c>
      <c r="AY16" s="206">
        <v>0</v>
      </c>
      <c r="AZ16" s="206">
        <v>820</v>
      </c>
      <c r="BA16" s="268">
        <v>1151</v>
      </c>
      <c r="BB16" s="206">
        <v>703</v>
      </c>
      <c r="BC16" s="206">
        <v>360</v>
      </c>
      <c r="BD16" s="206">
        <v>252</v>
      </c>
      <c r="BE16" s="206">
        <v>580</v>
      </c>
      <c r="BF16" s="267">
        <v>638</v>
      </c>
      <c r="BG16" s="207">
        <v>1561</v>
      </c>
      <c r="BH16" s="207">
        <v>424</v>
      </c>
      <c r="BI16" s="269">
        <v>0</v>
      </c>
      <c r="BJ16" s="206">
        <v>0</v>
      </c>
      <c r="BK16" s="270">
        <v>0</v>
      </c>
      <c r="BL16" s="206">
        <v>668</v>
      </c>
      <c r="BM16" s="206">
        <v>307</v>
      </c>
      <c r="BN16" s="206">
        <v>90</v>
      </c>
      <c r="BO16" s="206">
        <v>25</v>
      </c>
      <c r="BP16" s="206">
        <v>4</v>
      </c>
      <c r="BQ16" s="206">
        <v>0</v>
      </c>
      <c r="BR16" s="268">
        <v>10</v>
      </c>
      <c r="BS16" s="206">
        <v>21</v>
      </c>
      <c r="BT16" s="206">
        <v>353</v>
      </c>
      <c r="BU16" s="206">
        <v>163</v>
      </c>
      <c r="BV16" s="206">
        <v>123</v>
      </c>
      <c r="BW16" s="206">
        <v>136</v>
      </c>
      <c r="BX16" s="206">
        <v>107</v>
      </c>
      <c r="BY16" s="206">
        <v>72</v>
      </c>
      <c r="BZ16" s="206">
        <v>42</v>
      </c>
      <c r="CA16" s="206">
        <v>27</v>
      </c>
      <c r="CB16" s="206">
        <v>11</v>
      </c>
      <c r="CC16" s="271">
        <v>29</v>
      </c>
      <c r="CD16" s="270">
        <v>5135</v>
      </c>
      <c r="CE16" s="269">
        <v>17</v>
      </c>
      <c r="CF16" s="272">
        <v>0</v>
      </c>
      <c r="CG16" s="266">
        <v>1894</v>
      </c>
      <c r="CH16" s="206">
        <v>349</v>
      </c>
      <c r="CI16" s="590">
        <v>0</v>
      </c>
      <c r="CJ16" s="272">
        <v>65</v>
      </c>
      <c r="CK16" s="272">
        <v>29</v>
      </c>
      <c r="CL16" s="272">
        <v>183</v>
      </c>
      <c r="CM16" s="272">
        <v>72</v>
      </c>
      <c r="CN16" s="272">
        <v>0</v>
      </c>
      <c r="CO16" s="271">
        <v>0</v>
      </c>
      <c r="CP16" s="206">
        <v>1175</v>
      </c>
      <c r="CQ16" s="206">
        <v>21</v>
      </c>
      <c r="CR16" s="206">
        <v>171</v>
      </c>
      <c r="CS16" s="267">
        <v>2</v>
      </c>
      <c r="CT16" s="206">
        <v>67</v>
      </c>
      <c r="CU16" s="206">
        <v>11</v>
      </c>
      <c r="CV16" s="206">
        <v>219</v>
      </c>
      <c r="CW16" s="206">
        <v>185</v>
      </c>
      <c r="CX16" s="206">
        <v>243</v>
      </c>
      <c r="CY16" s="206">
        <v>283</v>
      </c>
      <c r="CZ16" s="206">
        <v>210</v>
      </c>
      <c r="DA16" s="206">
        <v>209</v>
      </c>
      <c r="DB16" s="206">
        <v>254</v>
      </c>
      <c r="DC16" s="206">
        <v>210</v>
      </c>
      <c r="DD16" s="206">
        <v>11</v>
      </c>
      <c r="DE16" s="206">
        <v>3</v>
      </c>
      <c r="DF16" s="268">
        <v>39.5</v>
      </c>
      <c r="DG16" s="268">
        <v>0</v>
      </c>
      <c r="DH16" s="207">
        <v>2</v>
      </c>
      <c r="DI16" s="207">
        <v>486</v>
      </c>
      <c r="DJ16" s="207">
        <v>1</v>
      </c>
      <c r="DK16" s="207">
        <v>37</v>
      </c>
      <c r="DL16" s="207">
        <v>707</v>
      </c>
      <c r="DM16" s="207">
        <v>34</v>
      </c>
      <c r="DN16" s="207">
        <v>68</v>
      </c>
      <c r="DO16" s="207">
        <v>82</v>
      </c>
      <c r="DP16" s="207">
        <v>389</v>
      </c>
      <c r="DQ16" s="207">
        <v>19</v>
      </c>
      <c r="DR16" s="207">
        <v>21</v>
      </c>
      <c r="DS16" s="207">
        <v>47</v>
      </c>
      <c r="DT16" s="270">
        <v>1</v>
      </c>
      <c r="DU16" s="207">
        <v>5</v>
      </c>
      <c r="DV16" s="207">
        <v>48</v>
      </c>
      <c r="DW16" s="207">
        <v>104</v>
      </c>
      <c r="DX16" s="207">
        <v>314</v>
      </c>
      <c r="DY16" s="207">
        <v>381</v>
      </c>
      <c r="DZ16" s="207">
        <v>23</v>
      </c>
      <c r="EA16" s="207">
        <v>69</v>
      </c>
      <c r="EB16" s="207">
        <v>26</v>
      </c>
      <c r="EC16" s="207">
        <v>525</v>
      </c>
      <c r="ED16" s="207">
        <v>0</v>
      </c>
      <c r="EE16" s="207">
        <v>399</v>
      </c>
      <c r="EF16" s="268">
        <v>468</v>
      </c>
      <c r="EG16" s="207">
        <v>375</v>
      </c>
      <c r="EH16" s="207">
        <v>186</v>
      </c>
      <c r="EI16" s="207">
        <v>129</v>
      </c>
      <c r="EJ16" s="207">
        <v>338</v>
      </c>
      <c r="EK16" s="270">
        <v>398</v>
      </c>
      <c r="EL16" s="207">
        <v>920</v>
      </c>
      <c r="EM16" s="207">
        <v>486</v>
      </c>
      <c r="EN16" s="268">
        <v>0</v>
      </c>
      <c r="EO16" s="207">
        <v>0</v>
      </c>
      <c r="EP16" s="270">
        <v>0</v>
      </c>
      <c r="EQ16" s="207">
        <v>276</v>
      </c>
      <c r="ER16" s="207">
        <v>164</v>
      </c>
      <c r="ES16" s="207">
        <v>43</v>
      </c>
      <c r="ET16" s="207">
        <v>10</v>
      </c>
      <c r="EU16" s="207">
        <v>4</v>
      </c>
      <c r="EV16" s="207">
        <v>0</v>
      </c>
      <c r="EW16" s="268">
        <v>3</v>
      </c>
      <c r="EX16" s="207">
        <v>14</v>
      </c>
      <c r="EY16" s="207">
        <v>162</v>
      </c>
      <c r="EZ16" s="207">
        <v>88</v>
      </c>
      <c r="FA16" s="207">
        <v>61</v>
      </c>
      <c r="FB16" s="207">
        <v>57</v>
      </c>
      <c r="FC16" s="207">
        <v>50</v>
      </c>
      <c r="FD16" s="207">
        <v>24</v>
      </c>
      <c r="FE16" s="207">
        <v>14</v>
      </c>
      <c r="FF16" s="207">
        <v>13</v>
      </c>
      <c r="FG16" s="207">
        <v>4</v>
      </c>
      <c r="FH16" s="273">
        <v>7</v>
      </c>
      <c r="FI16" s="270">
        <v>4882</v>
      </c>
      <c r="FJ16" s="268">
        <v>5</v>
      </c>
      <c r="FK16" s="274">
        <v>0</v>
      </c>
      <c r="FN16" s="207">
        <f t="shared" si="0"/>
        <v>1094</v>
      </c>
      <c r="FO16" s="206">
        <f t="shared" si="1"/>
        <v>5617690</v>
      </c>
      <c r="FQ16" s="206">
        <f t="shared" si="2"/>
        <v>497</v>
      </c>
      <c r="FR16" s="206">
        <f t="shared" si="3"/>
        <v>2426354</v>
      </c>
      <c r="FT16" s="206">
        <f t="shared" si="4"/>
        <v>3684</v>
      </c>
      <c r="FU16" s="206">
        <f t="shared" si="5"/>
        <v>146991.6</v>
      </c>
      <c r="FW16" s="206">
        <f t="shared" si="6"/>
        <v>1894</v>
      </c>
      <c r="FX16" s="206">
        <f t="shared" si="7"/>
        <v>74813</v>
      </c>
    </row>
    <row r="17" spans="1:181" x14ac:dyDescent="0.2">
      <c r="A17" s="266" t="s">
        <v>64</v>
      </c>
      <c r="B17" s="266">
        <v>4684</v>
      </c>
      <c r="C17" s="206">
        <v>513</v>
      </c>
      <c r="D17" s="590">
        <v>0</v>
      </c>
      <c r="E17" s="272">
        <v>93</v>
      </c>
      <c r="F17" s="272">
        <v>30</v>
      </c>
      <c r="G17" s="272">
        <v>251</v>
      </c>
      <c r="H17" s="272">
        <v>133</v>
      </c>
      <c r="I17" s="272">
        <v>0</v>
      </c>
      <c r="J17" s="272">
        <v>6</v>
      </c>
      <c r="K17" s="590">
        <v>2790</v>
      </c>
      <c r="L17" s="206">
        <v>35</v>
      </c>
      <c r="M17" s="206">
        <v>550</v>
      </c>
      <c r="N17" s="267">
        <v>2</v>
      </c>
      <c r="O17" s="206">
        <v>302</v>
      </c>
      <c r="P17" s="206">
        <v>47</v>
      </c>
      <c r="Q17" s="206">
        <v>677</v>
      </c>
      <c r="R17" s="206">
        <v>477</v>
      </c>
      <c r="S17" s="206">
        <v>534</v>
      </c>
      <c r="T17" s="206">
        <v>559</v>
      </c>
      <c r="U17" s="206">
        <v>497</v>
      </c>
      <c r="V17" s="206">
        <v>451</v>
      </c>
      <c r="W17" s="206">
        <v>531</v>
      </c>
      <c r="X17" s="206">
        <v>554</v>
      </c>
      <c r="Y17" s="206">
        <v>101</v>
      </c>
      <c r="Z17" s="206">
        <v>1</v>
      </c>
      <c r="AA17" s="268">
        <v>38.6</v>
      </c>
      <c r="AB17" s="269">
        <v>1</v>
      </c>
      <c r="AC17" s="206">
        <v>10</v>
      </c>
      <c r="AD17" s="206">
        <v>1533</v>
      </c>
      <c r="AE17" s="206">
        <v>6</v>
      </c>
      <c r="AF17" s="206">
        <v>129</v>
      </c>
      <c r="AG17" s="206">
        <v>1739</v>
      </c>
      <c r="AH17" s="206">
        <v>28</v>
      </c>
      <c r="AI17" s="206">
        <v>80</v>
      </c>
      <c r="AJ17" s="206">
        <v>270</v>
      </c>
      <c r="AK17" s="206">
        <v>670</v>
      </c>
      <c r="AL17" s="206">
        <v>26</v>
      </c>
      <c r="AM17" s="206">
        <v>52</v>
      </c>
      <c r="AN17" s="206">
        <v>134</v>
      </c>
      <c r="AO17" s="267">
        <v>6</v>
      </c>
      <c r="AP17" s="207">
        <v>32</v>
      </c>
      <c r="AQ17" s="206">
        <v>159</v>
      </c>
      <c r="AR17" s="206">
        <v>366</v>
      </c>
      <c r="AS17" s="206">
        <v>706</v>
      </c>
      <c r="AT17" s="206">
        <v>1120</v>
      </c>
      <c r="AU17" s="206">
        <v>85</v>
      </c>
      <c r="AV17" s="206">
        <v>579</v>
      </c>
      <c r="AW17" s="206">
        <v>386</v>
      </c>
      <c r="AX17" s="206">
        <v>1244</v>
      </c>
      <c r="AY17" s="206">
        <v>1</v>
      </c>
      <c r="AZ17" s="206">
        <v>6</v>
      </c>
      <c r="BA17" s="268">
        <v>1207</v>
      </c>
      <c r="BB17" s="206">
        <v>953</v>
      </c>
      <c r="BC17" s="206">
        <v>470</v>
      </c>
      <c r="BD17" s="206">
        <v>376</v>
      </c>
      <c r="BE17" s="206">
        <v>842</v>
      </c>
      <c r="BF17" s="267">
        <v>836</v>
      </c>
      <c r="BG17" s="207">
        <v>2180</v>
      </c>
      <c r="BH17" s="207">
        <v>465</v>
      </c>
      <c r="BI17" s="269">
        <v>0</v>
      </c>
      <c r="BJ17" s="206">
        <v>0</v>
      </c>
      <c r="BK17" s="270">
        <v>0</v>
      </c>
      <c r="BL17" s="206">
        <v>618</v>
      </c>
      <c r="BM17" s="206">
        <v>345</v>
      </c>
      <c r="BN17" s="206">
        <v>120</v>
      </c>
      <c r="BO17" s="206">
        <v>36</v>
      </c>
      <c r="BP17" s="206">
        <v>0</v>
      </c>
      <c r="BQ17" s="206">
        <v>0</v>
      </c>
      <c r="BR17" s="268">
        <v>4</v>
      </c>
      <c r="BS17" s="206">
        <v>16</v>
      </c>
      <c r="BT17" s="206">
        <v>268</v>
      </c>
      <c r="BU17" s="206">
        <v>144</v>
      </c>
      <c r="BV17" s="206">
        <v>146</v>
      </c>
      <c r="BW17" s="206">
        <v>114</v>
      </c>
      <c r="BX17" s="206">
        <v>137</v>
      </c>
      <c r="BY17" s="206">
        <v>89</v>
      </c>
      <c r="BZ17" s="206">
        <v>58</v>
      </c>
      <c r="CA17" s="206">
        <v>45</v>
      </c>
      <c r="CB17" s="206">
        <v>24</v>
      </c>
      <c r="CC17" s="271">
        <v>74</v>
      </c>
      <c r="CD17" s="270">
        <v>5923</v>
      </c>
      <c r="CE17" s="269">
        <v>43</v>
      </c>
      <c r="CF17" s="272">
        <v>0</v>
      </c>
      <c r="CG17" s="266">
        <v>2450</v>
      </c>
      <c r="CH17" s="206">
        <v>232</v>
      </c>
      <c r="CI17" s="590">
        <v>0</v>
      </c>
      <c r="CJ17" s="272">
        <v>46</v>
      </c>
      <c r="CK17" s="272">
        <v>18</v>
      </c>
      <c r="CL17" s="272">
        <v>105</v>
      </c>
      <c r="CM17" s="272">
        <v>62</v>
      </c>
      <c r="CN17" s="272">
        <v>0</v>
      </c>
      <c r="CO17" s="271">
        <v>1</v>
      </c>
      <c r="CP17" s="206">
        <v>1545</v>
      </c>
      <c r="CQ17" s="206">
        <v>35</v>
      </c>
      <c r="CR17" s="206">
        <v>535</v>
      </c>
      <c r="CS17" s="267">
        <v>1</v>
      </c>
      <c r="CT17" s="206">
        <v>142</v>
      </c>
      <c r="CU17" s="206">
        <v>24</v>
      </c>
      <c r="CV17" s="206">
        <v>311</v>
      </c>
      <c r="CW17" s="206">
        <v>228</v>
      </c>
      <c r="CX17" s="206">
        <v>290</v>
      </c>
      <c r="CY17" s="206">
        <v>365</v>
      </c>
      <c r="CZ17" s="206">
        <v>303</v>
      </c>
      <c r="DA17" s="206">
        <v>250</v>
      </c>
      <c r="DB17" s="206">
        <v>299</v>
      </c>
      <c r="DC17" s="206">
        <v>250</v>
      </c>
      <c r="DD17" s="206">
        <v>11</v>
      </c>
      <c r="DE17" s="206">
        <v>1</v>
      </c>
      <c r="DF17" s="268">
        <v>38.5</v>
      </c>
      <c r="DG17" s="268">
        <v>1</v>
      </c>
      <c r="DH17" s="207">
        <v>4</v>
      </c>
      <c r="DI17" s="207">
        <v>835</v>
      </c>
      <c r="DJ17" s="207">
        <v>4</v>
      </c>
      <c r="DK17" s="207">
        <v>58</v>
      </c>
      <c r="DL17" s="207">
        <v>802</v>
      </c>
      <c r="DM17" s="207">
        <v>27</v>
      </c>
      <c r="DN17" s="207">
        <v>56</v>
      </c>
      <c r="DO17" s="207">
        <v>143</v>
      </c>
      <c r="DP17" s="207">
        <v>404</v>
      </c>
      <c r="DQ17" s="207">
        <v>18</v>
      </c>
      <c r="DR17" s="207">
        <v>29</v>
      </c>
      <c r="DS17" s="207">
        <v>65</v>
      </c>
      <c r="DT17" s="270">
        <v>4</v>
      </c>
      <c r="DU17" s="207">
        <v>9</v>
      </c>
      <c r="DV17" s="207">
        <v>81</v>
      </c>
      <c r="DW17" s="207">
        <v>168</v>
      </c>
      <c r="DX17" s="207">
        <v>551</v>
      </c>
      <c r="DY17" s="207">
        <v>783</v>
      </c>
      <c r="DZ17" s="207">
        <v>52</v>
      </c>
      <c r="EA17" s="207">
        <v>62</v>
      </c>
      <c r="EB17" s="207">
        <v>45</v>
      </c>
      <c r="EC17" s="207">
        <v>694</v>
      </c>
      <c r="ED17" s="207">
        <v>1</v>
      </c>
      <c r="EE17" s="207">
        <v>4</v>
      </c>
      <c r="EF17" s="268">
        <v>546</v>
      </c>
      <c r="EG17" s="207">
        <v>508</v>
      </c>
      <c r="EH17" s="207">
        <v>242</v>
      </c>
      <c r="EI17" s="207">
        <v>193</v>
      </c>
      <c r="EJ17" s="207">
        <v>454</v>
      </c>
      <c r="EK17" s="270">
        <v>507</v>
      </c>
      <c r="EL17" s="207">
        <v>1299</v>
      </c>
      <c r="EM17" s="207">
        <v>530</v>
      </c>
      <c r="EN17" s="268">
        <v>0</v>
      </c>
      <c r="EO17" s="207">
        <v>0</v>
      </c>
      <c r="EP17" s="270">
        <v>0</v>
      </c>
      <c r="EQ17" s="207">
        <v>311</v>
      </c>
      <c r="ER17" s="207">
        <v>201</v>
      </c>
      <c r="ES17" s="207">
        <v>57</v>
      </c>
      <c r="ET17" s="207">
        <v>13</v>
      </c>
      <c r="EU17" s="207">
        <v>0</v>
      </c>
      <c r="EV17" s="207">
        <v>0</v>
      </c>
      <c r="EW17" s="268">
        <v>1</v>
      </c>
      <c r="EX17" s="207">
        <v>9</v>
      </c>
      <c r="EY17" s="207">
        <v>167</v>
      </c>
      <c r="EZ17" s="207">
        <v>77</v>
      </c>
      <c r="FA17" s="207">
        <v>88</v>
      </c>
      <c r="FB17" s="207">
        <v>54</v>
      </c>
      <c r="FC17" s="207">
        <v>61</v>
      </c>
      <c r="FD17" s="207">
        <v>44</v>
      </c>
      <c r="FE17" s="207">
        <v>23</v>
      </c>
      <c r="FF17" s="207">
        <v>18</v>
      </c>
      <c r="FG17" s="207">
        <v>12</v>
      </c>
      <c r="FH17" s="273">
        <v>28</v>
      </c>
      <c r="FI17" s="270">
        <v>5506</v>
      </c>
      <c r="FJ17" s="268">
        <v>16</v>
      </c>
      <c r="FK17" s="274">
        <v>0</v>
      </c>
      <c r="FN17" s="207">
        <f t="shared" si="0"/>
        <v>1119</v>
      </c>
      <c r="FO17" s="206">
        <f t="shared" si="1"/>
        <v>6627837</v>
      </c>
      <c r="FQ17" s="206">
        <f t="shared" si="2"/>
        <v>582</v>
      </c>
      <c r="FR17" s="206">
        <f t="shared" si="3"/>
        <v>3204492</v>
      </c>
      <c r="FT17" s="206">
        <f t="shared" si="4"/>
        <v>4684</v>
      </c>
      <c r="FU17" s="206">
        <f t="shared" si="5"/>
        <v>180802.4</v>
      </c>
      <c r="FW17" s="206">
        <f t="shared" si="6"/>
        <v>2450</v>
      </c>
      <c r="FX17" s="206">
        <f t="shared" si="7"/>
        <v>94325</v>
      </c>
    </row>
    <row r="18" spans="1:181" x14ac:dyDescent="0.2">
      <c r="A18" s="266" t="s">
        <v>65</v>
      </c>
      <c r="B18" s="266">
        <v>3474</v>
      </c>
      <c r="C18" s="206">
        <v>506</v>
      </c>
      <c r="D18" s="590">
        <v>0</v>
      </c>
      <c r="E18" s="272">
        <v>146</v>
      </c>
      <c r="F18" s="272">
        <v>42</v>
      </c>
      <c r="G18" s="272">
        <v>215</v>
      </c>
      <c r="H18" s="272">
        <v>101</v>
      </c>
      <c r="I18" s="272">
        <v>0</v>
      </c>
      <c r="J18" s="272">
        <v>2</v>
      </c>
      <c r="K18" s="590">
        <v>1893</v>
      </c>
      <c r="L18" s="206">
        <v>30</v>
      </c>
      <c r="M18" s="206">
        <v>428</v>
      </c>
      <c r="N18" s="267">
        <v>35</v>
      </c>
      <c r="O18" s="206">
        <v>194</v>
      </c>
      <c r="P18" s="206">
        <v>50</v>
      </c>
      <c r="Q18" s="206">
        <v>409</v>
      </c>
      <c r="R18" s="206">
        <v>390</v>
      </c>
      <c r="S18" s="206">
        <v>400</v>
      </c>
      <c r="T18" s="206">
        <v>410</v>
      </c>
      <c r="U18" s="206">
        <v>298</v>
      </c>
      <c r="V18" s="206">
        <v>333</v>
      </c>
      <c r="W18" s="206">
        <v>425</v>
      </c>
      <c r="X18" s="206">
        <v>473</v>
      </c>
      <c r="Y18" s="206">
        <v>138</v>
      </c>
      <c r="Z18" s="206">
        <v>4</v>
      </c>
      <c r="AA18" s="268">
        <v>39.799999999999997</v>
      </c>
      <c r="AB18" s="269">
        <v>1</v>
      </c>
      <c r="AC18" s="206">
        <v>5</v>
      </c>
      <c r="AD18" s="206">
        <v>967</v>
      </c>
      <c r="AE18" s="206">
        <v>3</v>
      </c>
      <c r="AF18" s="206">
        <v>66</v>
      </c>
      <c r="AG18" s="206">
        <v>1282</v>
      </c>
      <c r="AH18" s="206">
        <v>30</v>
      </c>
      <c r="AI18" s="206">
        <v>116</v>
      </c>
      <c r="AJ18" s="206">
        <v>157</v>
      </c>
      <c r="AK18" s="206">
        <v>636</v>
      </c>
      <c r="AL18" s="206">
        <v>27</v>
      </c>
      <c r="AM18" s="206">
        <v>36</v>
      </c>
      <c r="AN18" s="206">
        <v>144</v>
      </c>
      <c r="AO18" s="267">
        <v>4</v>
      </c>
      <c r="AP18" s="207">
        <v>40</v>
      </c>
      <c r="AQ18" s="206">
        <v>112</v>
      </c>
      <c r="AR18" s="206">
        <v>294</v>
      </c>
      <c r="AS18" s="206">
        <v>431</v>
      </c>
      <c r="AT18" s="206">
        <v>601</v>
      </c>
      <c r="AU18" s="206">
        <v>38</v>
      </c>
      <c r="AV18" s="206">
        <v>364</v>
      </c>
      <c r="AW18" s="206">
        <v>416</v>
      </c>
      <c r="AX18" s="206">
        <v>909</v>
      </c>
      <c r="AY18" s="206">
        <v>1</v>
      </c>
      <c r="AZ18" s="206">
        <v>268</v>
      </c>
      <c r="BA18" s="268">
        <v>1060</v>
      </c>
      <c r="BB18" s="206">
        <v>702</v>
      </c>
      <c r="BC18" s="206">
        <v>341</v>
      </c>
      <c r="BD18" s="206">
        <v>244</v>
      </c>
      <c r="BE18" s="206">
        <v>594</v>
      </c>
      <c r="BF18" s="267">
        <v>533</v>
      </c>
      <c r="BG18" s="207">
        <v>1317</v>
      </c>
      <c r="BH18" s="207">
        <v>379</v>
      </c>
      <c r="BI18" s="269">
        <v>0</v>
      </c>
      <c r="BJ18" s="206">
        <v>0</v>
      </c>
      <c r="BK18" s="270">
        <v>0</v>
      </c>
      <c r="BL18" s="206">
        <v>601</v>
      </c>
      <c r="BM18" s="206">
        <v>328</v>
      </c>
      <c r="BN18" s="206">
        <v>97</v>
      </c>
      <c r="BO18" s="206">
        <v>34</v>
      </c>
      <c r="BP18" s="206">
        <v>1</v>
      </c>
      <c r="BQ18" s="206">
        <v>0</v>
      </c>
      <c r="BR18" s="268">
        <v>9</v>
      </c>
      <c r="BS18" s="206">
        <v>16</v>
      </c>
      <c r="BT18" s="206">
        <v>273</v>
      </c>
      <c r="BU18" s="206">
        <v>122</v>
      </c>
      <c r="BV18" s="206">
        <v>91</v>
      </c>
      <c r="BW18" s="206">
        <v>96</v>
      </c>
      <c r="BX18" s="206">
        <v>134</v>
      </c>
      <c r="BY18" s="206">
        <v>76</v>
      </c>
      <c r="BZ18" s="206">
        <v>70</v>
      </c>
      <c r="CA18" s="206">
        <v>35</v>
      </c>
      <c r="CB18" s="206">
        <v>38</v>
      </c>
      <c r="CC18" s="271">
        <v>101</v>
      </c>
      <c r="CD18" s="270">
        <v>6193</v>
      </c>
      <c r="CE18" s="269">
        <v>51</v>
      </c>
      <c r="CF18" s="272">
        <v>0</v>
      </c>
      <c r="CG18" s="266">
        <v>1927</v>
      </c>
      <c r="CH18" s="206">
        <v>294</v>
      </c>
      <c r="CI18" s="590">
        <v>0</v>
      </c>
      <c r="CJ18" s="272">
        <v>83</v>
      </c>
      <c r="CK18" s="272">
        <v>29</v>
      </c>
      <c r="CL18" s="272">
        <v>128</v>
      </c>
      <c r="CM18" s="272">
        <v>54</v>
      </c>
      <c r="CN18" s="272">
        <v>0</v>
      </c>
      <c r="CO18" s="271">
        <v>0</v>
      </c>
      <c r="CP18" s="206">
        <v>1107</v>
      </c>
      <c r="CQ18" s="206">
        <v>30</v>
      </c>
      <c r="CR18" s="206">
        <v>416</v>
      </c>
      <c r="CS18" s="267">
        <v>20</v>
      </c>
      <c r="CT18" s="206">
        <v>109</v>
      </c>
      <c r="CU18" s="206">
        <v>27</v>
      </c>
      <c r="CV18" s="206">
        <v>218</v>
      </c>
      <c r="CW18" s="206">
        <v>210</v>
      </c>
      <c r="CX18" s="206">
        <v>236</v>
      </c>
      <c r="CY18" s="206">
        <v>263</v>
      </c>
      <c r="CZ18" s="206">
        <v>183</v>
      </c>
      <c r="DA18" s="206">
        <v>213</v>
      </c>
      <c r="DB18" s="206">
        <v>245</v>
      </c>
      <c r="DC18" s="206">
        <v>239</v>
      </c>
      <c r="DD18" s="206">
        <v>7</v>
      </c>
      <c r="DE18" s="206">
        <v>4</v>
      </c>
      <c r="DF18" s="268">
        <v>39.1</v>
      </c>
      <c r="DG18" s="268">
        <v>0</v>
      </c>
      <c r="DH18" s="207">
        <v>2</v>
      </c>
      <c r="DI18" s="207">
        <v>538</v>
      </c>
      <c r="DJ18" s="207">
        <v>3</v>
      </c>
      <c r="DK18" s="207">
        <v>33</v>
      </c>
      <c r="DL18" s="207">
        <v>640</v>
      </c>
      <c r="DM18" s="207">
        <v>28</v>
      </c>
      <c r="DN18" s="207">
        <v>79</v>
      </c>
      <c r="DO18" s="207">
        <v>83</v>
      </c>
      <c r="DP18" s="207">
        <v>410</v>
      </c>
      <c r="DQ18" s="207">
        <v>20</v>
      </c>
      <c r="DR18" s="207">
        <v>18</v>
      </c>
      <c r="DS18" s="207">
        <v>72</v>
      </c>
      <c r="DT18" s="270">
        <v>1</v>
      </c>
      <c r="DU18" s="207">
        <v>15</v>
      </c>
      <c r="DV18" s="207">
        <v>62</v>
      </c>
      <c r="DW18" s="207">
        <v>148</v>
      </c>
      <c r="DX18" s="207">
        <v>360</v>
      </c>
      <c r="DY18" s="207">
        <v>473</v>
      </c>
      <c r="DZ18" s="207">
        <v>27</v>
      </c>
      <c r="EA18" s="207">
        <v>64</v>
      </c>
      <c r="EB18" s="207">
        <v>139</v>
      </c>
      <c r="EC18" s="207">
        <v>512</v>
      </c>
      <c r="ED18" s="207">
        <v>0</v>
      </c>
      <c r="EE18" s="207">
        <v>127</v>
      </c>
      <c r="EF18" s="268">
        <v>523</v>
      </c>
      <c r="EG18" s="207">
        <v>402</v>
      </c>
      <c r="EH18" s="207">
        <v>197</v>
      </c>
      <c r="EI18" s="207">
        <v>120</v>
      </c>
      <c r="EJ18" s="207">
        <v>340</v>
      </c>
      <c r="EK18" s="270">
        <v>345</v>
      </c>
      <c r="EL18" s="207">
        <v>795</v>
      </c>
      <c r="EM18" s="207">
        <v>412</v>
      </c>
      <c r="EN18" s="268">
        <v>0</v>
      </c>
      <c r="EO18" s="207">
        <v>0</v>
      </c>
      <c r="EP18" s="270">
        <v>0</v>
      </c>
      <c r="EQ18" s="207">
        <v>295</v>
      </c>
      <c r="ER18" s="207">
        <v>194</v>
      </c>
      <c r="ES18" s="207">
        <v>50</v>
      </c>
      <c r="ET18" s="207">
        <v>12</v>
      </c>
      <c r="EU18" s="207">
        <v>0</v>
      </c>
      <c r="EV18" s="207">
        <v>0</v>
      </c>
      <c r="EW18" s="268">
        <v>4</v>
      </c>
      <c r="EX18" s="207">
        <v>8</v>
      </c>
      <c r="EY18" s="207">
        <v>179</v>
      </c>
      <c r="EZ18" s="207">
        <v>65</v>
      </c>
      <c r="FA18" s="207">
        <v>55</v>
      </c>
      <c r="FB18" s="207">
        <v>57</v>
      </c>
      <c r="FC18" s="207">
        <v>67</v>
      </c>
      <c r="FD18" s="207">
        <v>28</v>
      </c>
      <c r="FE18" s="207">
        <v>27</v>
      </c>
      <c r="FF18" s="207">
        <v>11</v>
      </c>
      <c r="FG18" s="207">
        <v>19</v>
      </c>
      <c r="FH18" s="273">
        <v>31</v>
      </c>
      <c r="FI18" s="270">
        <v>5521</v>
      </c>
      <c r="FJ18" s="268">
        <v>10</v>
      </c>
      <c r="FK18" s="274">
        <v>0</v>
      </c>
      <c r="FN18" s="207">
        <f t="shared" si="0"/>
        <v>1061</v>
      </c>
      <c r="FO18" s="206">
        <f t="shared" si="1"/>
        <v>6570773</v>
      </c>
      <c r="FQ18" s="206">
        <f t="shared" si="2"/>
        <v>551</v>
      </c>
      <c r="FR18" s="206">
        <f t="shared" si="3"/>
        <v>3042071</v>
      </c>
      <c r="FT18" s="206">
        <f t="shared" si="4"/>
        <v>3474</v>
      </c>
      <c r="FU18" s="206">
        <f t="shared" si="5"/>
        <v>138265.19999999998</v>
      </c>
      <c r="FW18" s="206">
        <f t="shared" si="6"/>
        <v>1927</v>
      </c>
      <c r="FX18" s="206">
        <f t="shared" si="7"/>
        <v>75345.7</v>
      </c>
    </row>
    <row r="19" spans="1:181" x14ac:dyDescent="0.2">
      <c r="A19" s="266" t="s">
        <v>66</v>
      </c>
      <c r="B19" s="266">
        <v>4879</v>
      </c>
      <c r="C19" s="206">
        <v>608</v>
      </c>
      <c r="D19" s="590">
        <v>0</v>
      </c>
      <c r="E19" s="272">
        <v>158</v>
      </c>
      <c r="F19" s="272">
        <v>45</v>
      </c>
      <c r="G19" s="272">
        <v>268</v>
      </c>
      <c r="H19" s="272">
        <v>136</v>
      </c>
      <c r="I19" s="272">
        <v>0</v>
      </c>
      <c r="J19" s="272">
        <v>1</v>
      </c>
      <c r="K19" s="590">
        <v>1037</v>
      </c>
      <c r="L19" s="206">
        <v>29</v>
      </c>
      <c r="M19" s="206">
        <v>772</v>
      </c>
      <c r="N19" s="267">
        <v>3</v>
      </c>
      <c r="O19" s="206">
        <v>230</v>
      </c>
      <c r="P19" s="206">
        <v>39</v>
      </c>
      <c r="Q19" s="206">
        <v>698</v>
      </c>
      <c r="R19" s="206">
        <v>536</v>
      </c>
      <c r="S19" s="206">
        <v>611</v>
      </c>
      <c r="T19" s="206">
        <v>682</v>
      </c>
      <c r="U19" s="206">
        <v>469</v>
      </c>
      <c r="V19" s="206">
        <v>489</v>
      </c>
      <c r="W19" s="206">
        <v>531</v>
      </c>
      <c r="X19" s="206">
        <v>562</v>
      </c>
      <c r="Y19" s="206">
        <v>68</v>
      </c>
      <c r="Z19" s="206">
        <v>3</v>
      </c>
      <c r="AA19" s="268">
        <v>38.5</v>
      </c>
      <c r="AB19" s="269">
        <v>3</v>
      </c>
      <c r="AC19" s="206">
        <v>3</v>
      </c>
      <c r="AD19" s="206">
        <v>1172</v>
      </c>
      <c r="AE19" s="206">
        <v>2</v>
      </c>
      <c r="AF19" s="206">
        <v>83</v>
      </c>
      <c r="AG19" s="206">
        <v>2045</v>
      </c>
      <c r="AH19" s="206">
        <v>38</v>
      </c>
      <c r="AI19" s="206">
        <v>168</v>
      </c>
      <c r="AJ19" s="206">
        <v>237</v>
      </c>
      <c r="AK19" s="206">
        <v>852</v>
      </c>
      <c r="AL19" s="206">
        <v>41</v>
      </c>
      <c r="AM19" s="206">
        <v>47</v>
      </c>
      <c r="AN19" s="206">
        <v>185</v>
      </c>
      <c r="AO19" s="267">
        <v>3</v>
      </c>
      <c r="AP19" s="207">
        <v>67</v>
      </c>
      <c r="AQ19" s="206">
        <v>198</v>
      </c>
      <c r="AR19" s="206">
        <v>516</v>
      </c>
      <c r="AS19" s="206">
        <v>623</v>
      </c>
      <c r="AT19" s="206">
        <v>1012</v>
      </c>
      <c r="AU19" s="206">
        <v>53</v>
      </c>
      <c r="AV19" s="206">
        <v>690</v>
      </c>
      <c r="AW19" s="206">
        <v>409</v>
      </c>
      <c r="AX19" s="206">
        <v>1221</v>
      </c>
      <c r="AY19" s="206">
        <v>2</v>
      </c>
      <c r="AZ19" s="206">
        <v>88</v>
      </c>
      <c r="BA19" s="268">
        <v>1361</v>
      </c>
      <c r="BB19" s="206">
        <v>816</v>
      </c>
      <c r="BC19" s="206">
        <v>481</v>
      </c>
      <c r="BD19" s="206">
        <v>338</v>
      </c>
      <c r="BE19" s="206">
        <v>892</v>
      </c>
      <c r="BF19" s="267">
        <v>991</v>
      </c>
      <c r="BG19" s="207">
        <v>2280</v>
      </c>
      <c r="BH19" s="207">
        <v>467</v>
      </c>
      <c r="BI19" s="269">
        <v>0</v>
      </c>
      <c r="BJ19" s="206">
        <v>0</v>
      </c>
      <c r="BK19" s="270">
        <v>0</v>
      </c>
      <c r="BL19" s="206">
        <v>773</v>
      </c>
      <c r="BM19" s="206">
        <v>347</v>
      </c>
      <c r="BN19" s="206">
        <v>89</v>
      </c>
      <c r="BO19" s="206">
        <v>23</v>
      </c>
      <c r="BP19" s="206">
        <v>0</v>
      </c>
      <c r="BQ19" s="206">
        <v>0</v>
      </c>
      <c r="BR19" s="268">
        <v>5</v>
      </c>
      <c r="BS19" s="206">
        <v>20</v>
      </c>
      <c r="BT19" s="206">
        <v>318</v>
      </c>
      <c r="BU19" s="206">
        <v>198</v>
      </c>
      <c r="BV19" s="206">
        <v>160</v>
      </c>
      <c r="BW19" s="206">
        <v>122</v>
      </c>
      <c r="BX19" s="206">
        <v>87</v>
      </c>
      <c r="BY19" s="206">
        <v>81</v>
      </c>
      <c r="BZ19" s="206">
        <v>73</v>
      </c>
      <c r="CA19" s="206">
        <v>70</v>
      </c>
      <c r="CB19" s="206">
        <v>30</v>
      </c>
      <c r="CC19" s="271">
        <v>68</v>
      </c>
      <c r="CD19" s="270">
        <v>5762</v>
      </c>
      <c r="CE19" s="269">
        <v>35</v>
      </c>
      <c r="CF19" s="272">
        <v>0</v>
      </c>
      <c r="CG19" s="266">
        <v>2426</v>
      </c>
      <c r="CH19" s="206">
        <v>349</v>
      </c>
      <c r="CI19" s="590">
        <v>0</v>
      </c>
      <c r="CJ19" s="272">
        <v>93</v>
      </c>
      <c r="CK19" s="272">
        <v>28</v>
      </c>
      <c r="CL19" s="272">
        <v>162</v>
      </c>
      <c r="CM19" s="272">
        <v>66</v>
      </c>
      <c r="CN19" s="272">
        <v>0</v>
      </c>
      <c r="CO19" s="271">
        <v>0</v>
      </c>
      <c r="CP19" s="206">
        <v>624</v>
      </c>
      <c r="CQ19" s="206">
        <v>29</v>
      </c>
      <c r="CR19" s="206">
        <v>760</v>
      </c>
      <c r="CS19" s="267">
        <v>1</v>
      </c>
      <c r="CT19" s="206">
        <v>105</v>
      </c>
      <c r="CU19" s="206">
        <v>20</v>
      </c>
      <c r="CV19" s="206">
        <v>275</v>
      </c>
      <c r="CW19" s="206">
        <v>247</v>
      </c>
      <c r="CX19" s="206">
        <v>343</v>
      </c>
      <c r="CY19" s="206">
        <v>389</v>
      </c>
      <c r="CZ19" s="206">
        <v>252</v>
      </c>
      <c r="DA19" s="206">
        <v>265</v>
      </c>
      <c r="DB19" s="206">
        <v>286</v>
      </c>
      <c r="DC19" s="206">
        <v>252</v>
      </c>
      <c r="DD19" s="206">
        <v>10</v>
      </c>
      <c r="DE19" s="206">
        <v>2</v>
      </c>
      <c r="DF19" s="268">
        <v>38.799999999999997</v>
      </c>
      <c r="DG19" s="268">
        <v>3</v>
      </c>
      <c r="DH19" s="207">
        <v>2</v>
      </c>
      <c r="DI19" s="207">
        <v>597</v>
      </c>
      <c r="DJ19" s="207">
        <v>0</v>
      </c>
      <c r="DK19" s="207">
        <v>22</v>
      </c>
      <c r="DL19" s="207">
        <v>868</v>
      </c>
      <c r="DM19" s="207">
        <v>34</v>
      </c>
      <c r="DN19" s="207">
        <v>102</v>
      </c>
      <c r="DO19" s="207">
        <v>113</v>
      </c>
      <c r="DP19" s="207">
        <v>526</v>
      </c>
      <c r="DQ19" s="207">
        <v>29</v>
      </c>
      <c r="DR19" s="207">
        <v>31</v>
      </c>
      <c r="DS19" s="207">
        <v>97</v>
      </c>
      <c r="DT19" s="270">
        <v>2</v>
      </c>
      <c r="DU19" s="207">
        <v>17</v>
      </c>
      <c r="DV19" s="207">
        <v>110</v>
      </c>
      <c r="DW19" s="207">
        <v>280</v>
      </c>
      <c r="DX19" s="207">
        <v>479</v>
      </c>
      <c r="DY19" s="207">
        <v>725</v>
      </c>
      <c r="DZ19" s="207">
        <v>29</v>
      </c>
      <c r="EA19" s="207">
        <v>76</v>
      </c>
      <c r="EB19" s="207">
        <v>35</v>
      </c>
      <c r="EC19" s="207">
        <v>640</v>
      </c>
      <c r="ED19" s="207">
        <v>1</v>
      </c>
      <c r="EE19" s="207">
        <v>34</v>
      </c>
      <c r="EF19" s="268">
        <v>591</v>
      </c>
      <c r="EG19" s="207">
        <v>411</v>
      </c>
      <c r="EH19" s="207">
        <v>224</v>
      </c>
      <c r="EI19" s="207">
        <v>163</v>
      </c>
      <c r="EJ19" s="207">
        <v>483</v>
      </c>
      <c r="EK19" s="270">
        <v>554</v>
      </c>
      <c r="EL19" s="207">
        <v>1258</v>
      </c>
      <c r="EM19" s="207">
        <v>519</v>
      </c>
      <c r="EN19" s="268">
        <v>0</v>
      </c>
      <c r="EO19" s="207">
        <v>0</v>
      </c>
      <c r="EP19" s="270">
        <v>0</v>
      </c>
      <c r="EQ19" s="207">
        <v>344</v>
      </c>
      <c r="ER19" s="207">
        <v>186</v>
      </c>
      <c r="ES19" s="207">
        <v>43</v>
      </c>
      <c r="ET19" s="207">
        <v>7</v>
      </c>
      <c r="EU19" s="207">
        <v>0</v>
      </c>
      <c r="EV19" s="207">
        <v>0</v>
      </c>
      <c r="EW19" s="268">
        <v>3</v>
      </c>
      <c r="EX19" s="207">
        <v>11</v>
      </c>
      <c r="EY19" s="207">
        <v>155</v>
      </c>
      <c r="EZ19" s="207">
        <v>106</v>
      </c>
      <c r="FA19" s="207">
        <v>83</v>
      </c>
      <c r="FB19" s="207">
        <v>67</v>
      </c>
      <c r="FC19" s="207">
        <v>39</v>
      </c>
      <c r="FD19" s="207">
        <v>35</v>
      </c>
      <c r="FE19" s="207">
        <v>29</v>
      </c>
      <c r="FF19" s="207">
        <v>23</v>
      </c>
      <c r="FG19" s="207">
        <v>9</v>
      </c>
      <c r="FH19" s="273">
        <v>20</v>
      </c>
      <c r="FI19" s="270">
        <v>5354</v>
      </c>
      <c r="FJ19" s="268">
        <v>10</v>
      </c>
      <c r="FK19" s="274">
        <v>0</v>
      </c>
      <c r="FN19" s="207">
        <f t="shared" si="0"/>
        <v>1232</v>
      </c>
      <c r="FO19" s="206">
        <f t="shared" si="1"/>
        <v>7098784</v>
      </c>
      <c r="FQ19" s="206">
        <f t="shared" si="2"/>
        <v>580</v>
      </c>
      <c r="FR19" s="206">
        <f t="shared" si="3"/>
        <v>3105320</v>
      </c>
      <c r="FT19" s="206">
        <f t="shared" si="4"/>
        <v>4879</v>
      </c>
      <c r="FU19" s="206">
        <f t="shared" si="5"/>
        <v>187841.5</v>
      </c>
      <c r="FW19" s="206">
        <f t="shared" si="6"/>
        <v>2426</v>
      </c>
      <c r="FX19" s="206">
        <f t="shared" si="7"/>
        <v>94128.799999999988</v>
      </c>
    </row>
    <row r="20" spans="1:181" x14ac:dyDescent="0.2">
      <c r="A20" s="266" t="s">
        <v>67</v>
      </c>
      <c r="B20" s="266">
        <v>2828</v>
      </c>
      <c r="C20" s="206">
        <v>298</v>
      </c>
      <c r="D20" s="590">
        <v>0</v>
      </c>
      <c r="E20" s="272">
        <v>15</v>
      </c>
      <c r="F20" s="272">
        <v>13</v>
      </c>
      <c r="G20" s="272">
        <v>151</v>
      </c>
      <c r="H20" s="272">
        <v>117</v>
      </c>
      <c r="I20" s="272">
        <v>1</v>
      </c>
      <c r="J20" s="272">
        <v>1</v>
      </c>
      <c r="K20" s="590">
        <v>1012</v>
      </c>
      <c r="L20" s="206">
        <v>17</v>
      </c>
      <c r="M20" s="206">
        <v>397</v>
      </c>
      <c r="N20" s="267">
        <v>2</v>
      </c>
      <c r="O20" s="206">
        <v>167</v>
      </c>
      <c r="P20" s="206">
        <v>20</v>
      </c>
      <c r="Q20" s="206">
        <v>454</v>
      </c>
      <c r="R20" s="206">
        <v>307</v>
      </c>
      <c r="S20" s="206">
        <v>339</v>
      </c>
      <c r="T20" s="206">
        <v>330</v>
      </c>
      <c r="U20" s="206">
        <v>249</v>
      </c>
      <c r="V20" s="206">
        <v>248</v>
      </c>
      <c r="W20" s="206">
        <v>323</v>
      </c>
      <c r="X20" s="206">
        <v>349</v>
      </c>
      <c r="Y20" s="206">
        <v>62</v>
      </c>
      <c r="Z20" s="206">
        <v>0</v>
      </c>
      <c r="AA20" s="268">
        <v>38.299999999999997</v>
      </c>
      <c r="AB20" s="269">
        <v>1</v>
      </c>
      <c r="AC20" s="206">
        <v>2</v>
      </c>
      <c r="AD20" s="206">
        <v>422</v>
      </c>
      <c r="AE20" s="206">
        <v>3</v>
      </c>
      <c r="AF20" s="206">
        <v>75</v>
      </c>
      <c r="AG20" s="206">
        <v>1045</v>
      </c>
      <c r="AH20" s="206">
        <v>10</v>
      </c>
      <c r="AI20" s="206">
        <v>107</v>
      </c>
      <c r="AJ20" s="206">
        <v>164</v>
      </c>
      <c r="AK20" s="206">
        <v>658</v>
      </c>
      <c r="AL20" s="206">
        <v>50</v>
      </c>
      <c r="AM20" s="206">
        <v>50</v>
      </c>
      <c r="AN20" s="206">
        <v>229</v>
      </c>
      <c r="AO20" s="267">
        <v>12</v>
      </c>
      <c r="AP20" s="207">
        <v>125</v>
      </c>
      <c r="AQ20" s="206">
        <v>231</v>
      </c>
      <c r="AR20" s="206">
        <v>319</v>
      </c>
      <c r="AS20" s="206">
        <v>548</v>
      </c>
      <c r="AT20" s="206">
        <v>641</v>
      </c>
      <c r="AU20" s="206">
        <v>39</v>
      </c>
      <c r="AV20" s="206">
        <v>333</v>
      </c>
      <c r="AW20" s="206">
        <v>345</v>
      </c>
      <c r="AX20" s="206">
        <v>223</v>
      </c>
      <c r="AY20" s="206">
        <v>1</v>
      </c>
      <c r="AZ20" s="206">
        <v>23</v>
      </c>
      <c r="BA20" s="268">
        <v>1188</v>
      </c>
      <c r="BB20" s="206">
        <v>770</v>
      </c>
      <c r="BC20" s="206">
        <v>298</v>
      </c>
      <c r="BD20" s="206">
        <v>161</v>
      </c>
      <c r="BE20" s="206">
        <v>276</v>
      </c>
      <c r="BF20" s="267">
        <v>135</v>
      </c>
      <c r="BG20" s="207">
        <v>583</v>
      </c>
      <c r="BH20" s="207">
        <v>206</v>
      </c>
      <c r="BI20" s="269">
        <v>0</v>
      </c>
      <c r="BJ20" s="206">
        <v>0</v>
      </c>
      <c r="BK20" s="270">
        <v>0</v>
      </c>
      <c r="BL20" s="206">
        <v>587</v>
      </c>
      <c r="BM20" s="206">
        <v>377</v>
      </c>
      <c r="BN20" s="206">
        <v>97</v>
      </c>
      <c r="BO20" s="206">
        <v>25</v>
      </c>
      <c r="BP20" s="206">
        <v>2</v>
      </c>
      <c r="BQ20" s="206">
        <v>0</v>
      </c>
      <c r="BR20" s="268">
        <v>4</v>
      </c>
      <c r="BS20" s="206">
        <v>13</v>
      </c>
      <c r="BT20" s="206">
        <v>247</v>
      </c>
      <c r="BU20" s="206">
        <v>105</v>
      </c>
      <c r="BV20" s="206">
        <v>100</v>
      </c>
      <c r="BW20" s="206">
        <v>119</v>
      </c>
      <c r="BX20" s="206">
        <v>124</v>
      </c>
      <c r="BY20" s="206">
        <v>95</v>
      </c>
      <c r="BZ20" s="206">
        <v>69</v>
      </c>
      <c r="CA20" s="206">
        <v>57</v>
      </c>
      <c r="CB20" s="206">
        <v>34</v>
      </c>
      <c r="CC20" s="271">
        <v>121</v>
      </c>
      <c r="CD20" s="270">
        <v>6579</v>
      </c>
      <c r="CE20" s="269">
        <v>70</v>
      </c>
      <c r="CF20" s="272">
        <v>0</v>
      </c>
      <c r="CG20" s="266">
        <v>1415</v>
      </c>
      <c r="CH20" s="206">
        <v>158</v>
      </c>
      <c r="CI20" s="590">
        <v>0</v>
      </c>
      <c r="CJ20" s="272">
        <v>9</v>
      </c>
      <c r="CK20" s="272">
        <v>8</v>
      </c>
      <c r="CL20" s="272">
        <v>87</v>
      </c>
      <c r="CM20" s="272">
        <v>53</v>
      </c>
      <c r="CN20" s="272">
        <v>1</v>
      </c>
      <c r="CO20" s="271">
        <v>0</v>
      </c>
      <c r="CP20" s="206">
        <v>518</v>
      </c>
      <c r="CQ20" s="206">
        <v>17</v>
      </c>
      <c r="CR20" s="206">
        <v>391</v>
      </c>
      <c r="CS20" s="267">
        <v>1</v>
      </c>
      <c r="CT20" s="206">
        <v>82</v>
      </c>
      <c r="CU20" s="206">
        <v>10</v>
      </c>
      <c r="CV20" s="206">
        <v>210</v>
      </c>
      <c r="CW20" s="206">
        <v>132</v>
      </c>
      <c r="CX20" s="206">
        <v>174</v>
      </c>
      <c r="CY20" s="206">
        <v>203</v>
      </c>
      <c r="CZ20" s="206">
        <v>147</v>
      </c>
      <c r="DA20" s="206">
        <v>141</v>
      </c>
      <c r="DB20" s="206">
        <v>173</v>
      </c>
      <c r="DC20" s="206">
        <v>147</v>
      </c>
      <c r="DD20" s="206">
        <v>6</v>
      </c>
      <c r="DE20" s="206">
        <v>0</v>
      </c>
      <c r="DF20" s="268">
        <v>38.1</v>
      </c>
      <c r="DG20" s="268">
        <v>1</v>
      </c>
      <c r="DH20" s="207">
        <v>1</v>
      </c>
      <c r="DI20" s="207">
        <v>230</v>
      </c>
      <c r="DJ20" s="207">
        <v>3</v>
      </c>
      <c r="DK20" s="207">
        <v>34</v>
      </c>
      <c r="DL20" s="207">
        <v>430</v>
      </c>
      <c r="DM20" s="207">
        <v>8</v>
      </c>
      <c r="DN20" s="207">
        <v>70</v>
      </c>
      <c r="DO20" s="207">
        <v>63</v>
      </c>
      <c r="DP20" s="207">
        <v>389</v>
      </c>
      <c r="DQ20" s="207">
        <v>36</v>
      </c>
      <c r="DR20" s="207">
        <v>26</v>
      </c>
      <c r="DS20" s="207">
        <v>120</v>
      </c>
      <c r="DT20" s="270">
        <v>4</v>
      </c>
      <c r="DU20" s="207">
        <v>30</v>
      </c>
      <c r="DV20" s="207">
        <v>124</v>
      </c>
      <c r="DW20" s="207">
        <v>166</v>
      </c>
      <c r="DX20" s="207">
        <v>430</v>
      </c>
      <c r="DY20" s="207">
        <v>423</v>
      </c>
      <c r="DZ20" s="207">
        <v>22</v>
      </c>
      <c r="EA20" s="207">
        <v>43</v>
      </c>
      <c r="EB20" s="207">
        <v>39</v>
      </c>
      <c r="EC20" s="207">
        <v>128</v>
      </c>
      <c r="ED20" s="207">
        <v>0</v>
      </c>
      <c r="EE20" s="207">
        <v>10</v>
      </c>
      <c r="EF20" s="268">
        <v>565</v>
      </c>
      <c r="EG20" s="207">
        <v>406</v>
      </c>
      <c r="EH20" s="207">
        <v>146</v>
      </c>
      <c r="EI20" s="207">
        <v>80</v>
      </c>
      <c r="EJ20" s="207">
        <v>140</v>
      </c>
      <c r="EK20" s="270">
        <v>78</v>
      </c>
      <c r="EL20" s="207">
        <v>305</v>
      </c>
      <c r="EM20" s="207">
        <v>215</v>
      </c>
      <c r="EN20" s="268">
        <v>0</v>
      </c>
      <c r="EO20" s="207">
        <v>0</v>
      </c>
      <c r="EP20" s="270">
        <v>0</v>
      </c>
      <c r="EQ20" s="207">
        <v>298</v>
      </c>
      <c r="ER20" s="207">
        <v>213</v>
      </c>
      <c r="ES20" s="207">
        <v>47</v>
      </c>
      <c r="ET20" s="207">
        <v>12</v>
      </c>
      <c r="EU20" s="207">
        <v>1</v>
      </c>
      <c r="EV20" s="207">
        <v>0</v>
      </c>
      <c r="EW20" s="268">
        <v>3</v>
      </c>
      <c r="EX20" s="207">
        <v>5</v>
      </c>
      <c r="EY20" s="207">
        <v>163</v>
      </c>
      <c r="EZ20" s="207">
        <v>53</v>
      </c>
      <c r="FA20" s="207">
        <v>56</v>
      </c>
      <c r="FB20" s="207">
        <v>68</v>
      </c>
      <c r="FC20" s="207">
        <v>64</v>
      </c>
      <c r="FD20" s="207">
        <v>40</v>
      </c>
      <c r="FE20" s="207">
        <v>31</v>
      </c>
      <c r="FF20" s="207">
        <v>23</v>
      </c>
      <c r="FG20" s="207">
        <v>19</v>
      </c>
      <c r="FH20" s="273">
        <v>46</v>
      </c>
      <c r="FI20" s="270">
        <v>6071</v>
      </c>
      <c r="FJ20" s="268">
        <v>24</v>
      </c>
      <c r="FK20" s="274">
        <v>0</v>
      </c>
      <c r="FN20" s="207">
        <f t="shared" si="0"/>
        <v>1088</v>
      </c>
      <c r="FO20" s="206">
        <f t="shared" si="1"/>
        <v>7157952</v>
      </c>
      <c r="FQ20" s="206">
        <f t="shared" si="2"/>
        <v>571</v>
      </c>
      <c r="FR20" s="206">
        <f t="shared" si="3"/>
        <v>3466541</v>
      </c>
      <c r="FT20" s="206">
        <f t="shared" si="4"/>
        <v>2828</v>
      </c>
      <c r="FU20" s="206">
        <f t="shared" si="5"/>
        <v>108312.4</v>
      </c>
      <c r="FW20" s="206">
        <f t="shared" si="6"/>
        <v>1415</v>
      </c>
      <c r="FX20" s="206">
        <f t="shared" si="7"/>
        <v>53911.5</v>
      </c>
    </row>
    <row r="21" spans="1:181" x14ac:dyDescent="0.2">
      <c r="A21" s="266" t="s">
        <v>68</v>
      </c>
      <c r="B21" s="266">
        <v>2525</v>
      </c>
      <c r="C21" s="206">
        <v>189</v>
      </c>
      <c r="D21" s="590">
        <v>0</v>
      </c>
      <c r="E21" s="272">
        <v>54</v>
      </c>
      <c r="F21" s="272">
        <v>17</v>
      </c>
      <c r="G21" s="272">
        <v>78</v>
      </c>
      <c r="H21" s="272">
        <v>39</v>
      </c>
      <c r="I21" s="272">
        <v>0</v>
      </c>
      <c r="J21" s="272">
        <v>1</v>
      </c>
      <c r="K21" s="590">
        <v>1136</v>
      </c>
      <c r="L21" s="206">
        <v>10</v>
      </c>
      <c r="M21" s="206">
        <v>129</v>
      </c>
      <c r="N21" s="267">
        <v>19</v>
      </c>
      <c r="O21" s="206">
        <v>117</v>
      </c>
      <c r="P21" s="206">
        <v>14</v>
      </c>
      <c r="Q21" s="206">
        <v>394</v>
      </c>
      <c r="R21" s="206">
        <v>296</v>
      </c>
      <c r="S21" s="206">
        <v>307</v>
      </c>
      <c r="T21" s="206">
        <v>354</v>
      </c>
      <c r="U21" s="206">
        <v>235</v>
      </c>
      <c r="V21" s="206">
        <v>210</v>
      </c>
      <c r="W21" s="206">
        <v>247</v>
      </c>
      <c r="X21" s="206">
        <v>305</v>
      </c>
      <c r="Y21" s="206">
        <v>56</v>
      </c>
      <c r="Z21" s="206">
        <v>4</v>
      </c>
      <c r="AA21" s="268">
        <v>38.200000000000003</v>
      </c>
      <c r="AB21" s="269">
        <v>0</v>
      </c>
      <c r="AC21" s="206">
        <v>0</v>
      </c>
      <c r="AD21" s="206">
        <v>419</v>
      </c>
      <c r="AE21" s="206">
        <v>2</v>
      </c>
      <c r="AF21" s="206">
        <v>37</v>
      </c>
      <c r="AG21" s="206">
        <v>800</v>
      </c>
      <c r="AH21" s="206">
        <v>29</v>
      </c>
      <c r="AI21" s="206">
        <v>102</v>
      </c>
      <c r="AJ21" s="206">
        <v>144</v>
      </c>
      <c r="AK21" s="206">
        <v>598</v>
      </c>
      <c r="AL21" s="206">
        <v>38</v>
      </c>
      <c r="AM21" s="206">
        <v>52</v>
      </c>
      <c r="AN21" s="206">
        <v>297</v>
      </c>
      <c r="AO21" s="267">
        <v>7</v>
      </c>
      <c r="AP21" s="207">
        <v>91</v>
      </c>
      <c r="AQ21" s="206">
        <v>228</v>
      </c>
      <c r="AR21" s="206">
        <v>338</v>
      </c>
      <c r="AS21" s="206">
        <v>437</v>
      </c>
      <c r="AT21" s="206">
        <v>508</v>
      </c>
      <c r="AU21" s="206">
        <v>25</v>
      </c>
      <c r="AV21" s="206">
        <v>192</v>
      </c>
      <c r="AW21" s="206">
        <v>155</v>
      </c>
      <c r="AX21" s="206">
        <v>258</v>
      </c>
      <c r="AY21" s="206">
        <v>1</v>
      </c>
      <c r="AZ21" s="206">
        <v>292</v>
      </c>
      <c r="BA21" s="268">
        <v>907</v>
      </c>
      <c r="BB21" s="206">
        <v>671</v>
      </c>
      <c r="BC21" s="206">
        <v>308</v>
      </c>
      <c r="BD21" s="206">
        <v>186</v>
      </c>
      <c r="BE21" s="206">
        <v>291</v>
      </c>
      <c r="BF21" s="267">
        <v>162</v>
      </c>
      <c r="BG21" s="207">
        <v>596</v>
      </c>
      <c r="BH21" s="207">
        <v>236</v>
      </c>
      <c r="BI21" s="269">
        <v>0</v>
      </c>
      <c r="BJ21" s="206">
        <v>0</v>
      </c>
      <c r="BK21" s="270">
        <v>0</v>
      </c>
      <c r="BL21" s="206">
        <v>387</v>
      </c>
      <c r="BM21" s="206">
        <v>329</v>
      </c>
      <c r="BN21" s="206">
        <v>91</v>
      </c>
      <c r="BO21" s="206">
        <v>24</v>
      </c>
      <c r="BP21" s="206">
        <v>0</v>
      </c>
      <c r="BQ21" s="206">
        <v>0</v>
      </c>
      <c r="BR21" s="268">
        <v>2</v>
      </c>
      <c r="BS21" s="206">
        <v>16</v>
      </c>
      <c r="BT21" s="206">
        <v>175</v>
      </c>
      <c r="BU21" s="206">
        <v>103</v>
      </c>
      <c r="BV21" s="206">
        <v>84</v>
      </c>
      <c r="BW21" s="206">
        <v>86</v>
      </c>
      <c r="BX21" s="206">
        <v>72</v>
      </c>
      <c r="BY21" s="206">
        <v>66</v>
      </c>
      <c r="BZ21" s="206">
        <v>60</v>
      </c>
      <c r="CA21" s="206">
        <v>35</v>
      </c>
      <c r="CB21" s="206">
        <v>20</v>
      </c>
      <c r="CC21" s="271">
        <v>112</v>
      </c>
      <c r="CD21" s="270">
        <v>6598</v>
      </c>
      <c r="CE21" s="269">
        <v>77</v>
      </c>
      <c r="CF21" s="272">
        <v>0</v>
      </c>
      <c r="CG21" s="266">
        <v>1288</v>
      </c>
      <c r="CH21" s="206">
        <v>88</v>
      </c>
      <c r="CI21" s="590">
        <v>0</v>
      </c>
      <c r="CJ21" s="272">
        <v>21</v>
      </c>
      <c r="CK21" s="272">
        <v>10</v>
      </c>
      <c r="CL21" s="272">
        <v>36</v>
      </c>
      <c r="CM21" s="272">
        <v>20</v>
      </c>
      <c r="CN21" s="272">
        <v>0</v>
      </c>
      <c r="CO21" s="271">
        <v>1</v>
      </c>
      <c r="CP21" s="206">
        <v>603</v>
      </c>
      <c r="CQ21" s="206">
        <v>10</v>
      </c>
      <c r="CR21" s="206">
        <v>129</v>
      </c>
      <c r="CS21" s="267">
        <v>3</v>
      </c>
      <c r="CT21" s="206">
        <v>48</v>
      </c>
      <c r="CU21" s="206">
        <v>3</v>
      </c>
      <c r="CV21" s="206">
        <v>164</v>
      </c>
      <c r="CW21" s="206">
        <v>145</v>
      </c>
      <c r="CX21" s="206">
        <v>171</v>
      </c>
      <c r="CY21" s="206">
        <v>246</v>
      </c>
      <c r="CZ21" s="206">
        <v>135</v>
      </c>
      <c r="DA21" s="206">
        <v>125</v>
      </c>
      <c r="DB21" s="206">
        <v>122</v>
      </c>
      <c r="DC21" s="206">
        <v>126</v>
      </c>
      <c r="DD21" s="206">
        <v>5</v>
      </c>
      <c r="DE21" s="206">
        <v>1</v>
      </c>
      <c r="DF21" s="268">
        <v>38</v>
      </c>
      <c r="DG21" s="268">
        <v>0</v>
      </c>
      <c r="DH21" s="207">
        <v>0</v>
      </c>
      <c r="DI21" s="207">
        <v>221</v>
      </c>
      <c r="DJ21" s="207">
        <v>1</v>
      </c>
      <c r="DK21" s="207">
        <v>16</v>
      </c>
      <c r="DL21" s="207">
        <v>333</v>
      </c>
      <c r="DM21" s="207">
        <v>18</v>
      </c>
      <c r="DN21" s="207">
        <v>70</v>
      </c>
      <c r="DO21" s="207">
        <v>70</v>
      </c>
      <c r="DP21" s="207">
        <v>362</v>
      </c>
      <c r="DQ21" s="207">
        <v>27</v>
      </c>
      <c r="DR21" s="207">
        <v>29</v>
      </c>
      <c r="DS21" s="207">
        <v>139</v>
      </c>
      <c r="DT21" s="270">
        <v>2</v>
      </c>
      <c r="DU21" s="207">
        <v>27</v>
      </c>
      <c r="DV21" s="207">
        <v>110</v>
      </c>
      <c r="DW21" s="207">
        <v>176</v>
      </c>
      <c r="DX21" s="207">
        <v>343</v>
      </c>
      <c r="DY21" s="207">
        <v>324</v>
      </c>
      <c r="DZ21" s="207">
        <v>14</v>
      </c>
      <c r="EA21" s="207">
        <v>20</v>
      </c>
      <c r="EB21" s="207">
        <v>11</v>
      </c>
      <c r="EC21" s="207">
        <v>118</v>
      </c>
      <c r="ED21" s="207">
        <v>1</v>
      </c>
      <c r="EE21" s="207">
        <v>144</v>
      </c>
      <c r="EF21" s="268">
        <v>449</v>
      </c>
      <c r="EG21" s="207">
        <v>341</v>
      </c>
      <c r="EH21" s="207">
        <v>169</v>
      </c>
      <c r="EI21" s="207">
        <v>90</v>
      </c>
      <c r="EJ21" s="207">
        <v>158</v>
      </c>
      <c r="EK21" s="270">
        <v>81</v>
      </c>
      <c r="EL21" s="207">
        <v>314</v>
      </c>
      <c r="EM21" s="207">
        <v>244</v>
      </c>
      <c r="EN21" s="268">
        <v>0</v>
      </c>
      <c r="EO21" s="207">
        <v>0</v>
      </c>
      <c r="EP21" s="270">
        <v>0</v>
      </c>
      <c r="EQ21" s="207">
        <v>212</v>
      </c>
      <c r="ER21" s="207">
        <v>172</v>
      </c>
      <c r="ES21" s="207">
        <v>43</v>
      </c>
      <c r="ET21" s="207">
        <v>8</v>
      </c>
      <c r="EU21" s="207">
        <v>0</v>
      </c>
      <c r="EV21" s="207">
        <v>0</v>
      </c>
      <c r="EW21" s="268">
        <v>2</v>
      </c>
      <c r="EX21" s="207">
        <v>9</v>
      </c>
      <c r="EY21" s="207">
        <v>112</v>
      </c>
      <c r="EZ21" s="207">
        <v>61</v>
      </c>
      <c r="FA21" s="207">
        <v>42</v>
      </c>
      <c r="FB21" s="207">
        <v>42</v>
      </c>
      <c r="FC21" s="207">
        <v>37</v>
      </c>
      <c r="FD21" s="207">
        <v>36</v>
      </c>
      <c r="FE21" s="207">
        <v>31</v>
      </c>
      <c r="FF21" s="207">
        <v>18</v>
      </c>
      <c r="FG21" s="207">
        <v>13</v>
      </c>
      <c r="FH21" s="273">
        <v>32</v>
      </c>
      <c r="FI21" s="270">
        <v>5971</v>
      </c>
      <c r="FJ21" s="268">
        <v>20</v>
      </c>
      <c r="FK21" s="274">
        <v>0</v>
      </c>
      <c r="FN21" s="207">
        <f t="shared" si="0"/>
        <v>831</v>
      </c>
      <c r="FO21" s="206">
        <f t="shared" si="1"/>
        <v>5482938</v>
      </c>
      <c r="FQ21" s="206">
        <f t="shared" si="2"/>
        <v>435</v>
      </c>
      <c r="FR21" s="206">
        <f t="shared" si="3"/>
        <v>2597385</v>
      </c>
      <c r="FT21" s="206">
        <f t="shared" si="4"/>
        <v>2525</v>
      </c>
      <c r="FU21" s="206">
        <f t="shared" si="5"/>
        <v>96455</v>
      </c>
      <c r="FW21" s="206">
        <f t="shared" si="6"/>
        <v>1288</v>
      </c>
      <c r="FX21" s="206">
        <f t="shared" si="7"/>
        <v>48944</v>
      </c>
    </row>
    <row r="22" spans="1:181" x14ac:dyDescent="0.2">
      <c r="A22" s="266" t="s">
        <v>69</v>
      </c>
      <c r="B22" s="266">
        <v>6079</v>
      </c>
      <c r="C22" s="206">
        <v>795</v>
      </c>
      <c r="D22" s="590">
        <v>0</v>
      </c>
      <c r="E22" s="272">
        <v>20</v>
      </c>
      <c r="F22" s="272">
        <v>24</v>
      </c>
      <c r="G22" s="272">
        <v>553</v>
      </c>
      <c r="H22" s="272">
        <v>197</v>
      </c>
      <c r="I22" s="272">
        <v>0</v>
      </c>
      <c r="J22" s="272">
        <v>1</v>
      </c>
      <c r="K22" s="590">
        <v>3454</v>
      </c>
      <c r="L22" s="206">
        <v>28</v>
      </c>
      <c r="M22" s="206">
        <v>692</v>
      </c>
      <c r="N22" s="267">
        <v>34</v>
      </c>
      <c r="O22" s="206">
        <v>236</v>
      </c>
      <c r="P22" s="206">
        <v>29</v>
      </c>
      <c r="Q22" s="206">
        <v>794</v>
      </c>
      <c r="R22" s="206">
        <v>631</v>
      </c>
      <c r="S22" s="206">
        <v>756</v>
      </c>
      <c r="T22" s="206">
        <v>753</v>
      </c>
      <c r="U22" s="206">
        <v>594</v>
      </c>
      <c r="V22" s="206">
        <v>619</v>
      </c>
      <c r="W22" s="206">
        <v>732</v>
      </c>
      <c r="X22" s="206">
        <v>774</v>
      </c>
      <c r="Y22" s="206">
        <v>189</v>
      </c>
      <c r="Z22" s="206">
        <v>1</v>
      </c>
      <c r="AA22" s="268">
        <v>39.799999999999997</v>
      </c>
      <c r="AB22" s="269">
        <v>1</v>
      </c>
      <c r="AC22" s="206">
        <v>2</v>
      </c>
      <c r="AD22" s="206">
        <v>1393</v>
      </c>
      <c r="AE22" s="206">
        <v>1</v>
      </c>
      <c r="AF22" s="206">
        <v>132</v>
      </c>
      <c r="AG22" s="206">
        <v>2826</v>
      </c>
      <c r="AH22" s="206">
        <v>32</v>
      </c>
      <c r="AI22" s="206">
        <v>179</v>
      </c>
      <c r="AJ22" s="206">
        <v>275</v>
      </c>
      <c r="AK22" s="206">
        <v>933</v>
      </c>
      <c r="AL22" s="206">
        <v>43</v>
      </c>
      <c r="AM22" s="206">
        <v>67</v>
      </c>
      <c r="AN22" s="206">
        <v>191</v>
      </c>
      <c r="AO22" s="267">
        <v>4</v>
      </c>
      <c r="AP22" s="207">
        <v>43</v>
      </c>
      <c r="AQ22" s="206">
        <v>201</v>
      </c>
      <c r="AR22" s="206">
        <v>445</v>
      </c>
      <c r="AS22" s="206">
        <v>729</v>
      </c>
      <c r="AT22" s="206">
        <v>1324</v>
      </c>
      <c r="AU22" s="206">
        <v>105</v>
      </c>
      <c r="AV22" s="206">
        <v>1091</v>
      </c>
      <c r="AW22" s="206">
        <v>758</v>
      </c>
      <c r="AX22" s="206">
        <v>1322</v>
      </c>
      <c r="AY22" s="206">
        <v>1</v>
      </c>
      <c r="AZ22" s="206">
        <v>60</v>
      </c>
      <c r="BA22" s="268">
        <v>1915</v>
      </c>
      <c r="BB22" s="206">
        <v>1023</v>
      </c>
      <c r="BC22" s="206">
        <v>502</v>
      </c>
      <c r="BD22" s="206">
        <v>403</v>
      </c>
      <c r="BE22" s="206">
        <v>997</v>
      </c>
      <c r="BF22" s="267">
        <v>1239</v>
      </c>
      <c r="BG22" s="207">
        <v>3258</v>
      </c>
      <c r="BH22" s="207">
        <v>536</v>
      </c>
      <c r="BI22" s="269">
        <v>0</v>
      </c>
      <c r="BJ22" s="206">
        <v>0</v>
      </c>
      <c r="BK22" s="270">
        <v>0</v>
      </c>
      <c r="BL22" s="206">
        <v>1196</v>
      </c>
      <c r="BM22" s="206">
        <v>404</v>
      </c>
      <c r="BN22" s="206">
        <v>114</v>
      </c>
      <c r="BO22" s="206">
        <v>31</v>
      </c>
      <c r="BP22" s="206">
        <v>2</v>
      </c>
      <c r="BQ22" s="206">
        <v>0</v>
      </c>
      <c r="BR22" s="268">
        <v>16</v>
      </c>
      <c r="BS22" s="206">
        <v>33</v>
      </c>
      <c r="BT22" s="206">
        <v>522</v>
      </c>
      <c r="BU22" s="206">
        <v>212</v>
      </c>
      <c r="BV22" s="206">
        <v>190</v>
      </c>
      <c r="BW22" s="206">
        <v>196</v>
      </c>
      <c r="BX22" s="206">
        <v>150</v>
      </c>
      <c r="BY22" s="206">
        <v>114</v>
      </c>
      <c r="BZ22" s="206">
        <v>86</v>
      </c>
      <c r="CA22" s="206">
        <v>70</v>
      </c>
      <c r="CB22" s="206">
        <v>46</v>
      </c>
      <c r="CC22" s="271">
        <v>112</v>
      </c>
      <c r="CD22" s="270">
        <v>5671</v>
      </c>
      <c r="CE22" s="269">
        <v>50</v>
      </c>
      <c r="CF22" s="272">
        <v>0</v>
      </c>
      <c r="CG22" s="266">
        <v>2770</v>
      </c>
      <c r="CH22" s="206">
        <v>345</v>
      </c>
      <c r="CI22" s="590">
        <v>0</v>
      </c>
      <c r="CJ22" s="272">
        <v>9</v>
      </c>
      <c r="CK22" s="272">
        <v>14</v>
      </c>
      <c r="CL22" s="272">
        <v>229</v>
      </c>
      <c r="CM22" s="272">
        <v>93</v>
      </c>
      <c r="CN22" s="272">
        <v>0</v>
      </c>
      <c r="CO22" s="271">
        <v>0</v>
      </c>
      <c r="CP22" s="206">
        <v>1683</v>
      </c>
      <c r="CQ22" s="206">
        <v>28</v>
      </c>
      <c r="CR22" s="206">
        <v>682</v>
      </c>
      <c r="CS22" s="267">
        <v>10</v>
      </c>
      <c r="CT22" s="206">
        <v>101</v>
      </c>
      <c r="CU22" s="206">
        <v>17</v>
      </c>
      <c r="CV22" s="206">
        <v>318</v>
      </c>
      <c r="CW22" s="206">
        <v>249</v>
      </c>
      <c r="CX22" s="206">
        <v>387</v>
      </c>
      <c r="CY22" s="206">
        <v>406</v>
      </c>
      <c r="CZ22" s="206">
        <v>305</v>
      </c>
      <c r="DA22" s="206">
        <v>325</v>
      </c>
      <c r="DB22" s="206">
        <v>374</v>
      </c>
      <c r="DC22" s="206">
        <v>288</v>
      </c>
      <c r="DD22" s="206">
        <v>17</v>
      </c>
      <c r="DE22" s="206">
        <v>0</v>
      </c>
      <c r="DF22" s="268">
        <v>39.4</v>
      </c>
      <c r="DG22" s="268">
        <v>1</v>
      </c>
      <c r="DH22" s="207">
        <v>2</v>
      </c>
      <c r="DI22" s="207">
        <v>718</v>
      </c>
      <c r="DJ22" s="207">
        <v>0</v>
      </c>
      <c r="DK22" s="207">
        <v>44</v>
      </c>
      <c r="DL22" s="207">
        <v>1067</v>
      </c>
      <c r="DM22" s="207">
        <v>24</v>
      </c>
      <c r="DN22" s="207">
        <v>110</v>
      </c>
      <c r="DO22" s="207">
        <v>113</v>
      </c>
      <c r="DP22" s="207">
        <v>531</v>
      </c>
      <c r="DQ22" s="207">
        <v>28</v>
      </c>
      <c r="DR22" s="207">
        <v>36</v>
      </c>
      <c r="DS22" s="207">
        <v>95</v>
      </c>
      <c r="DT22" s="270">
        <v>1</v>
      </c>
      <c r="DU22" s="207">
        <v>8</v>
      </c>
      <c r="DV22" s="207">
        <v>98</v>
      </c>
      <c r="DW22" s="207">
        <v>185</v>
      </c>
      <c r="DX22" s="207">
        <v>571</v>
      </c>
      <c r="DY22" s="207">
        <v>902</v>
      </c>
      <c r="DZ22" s="207">
        <v>64</v>
      </c>
      <c r="EA22" s="207">
        <v>96</v>
      </c>
      <c r="EB22" s="207">
        <v>201</v>
      </c>
      <c r="EC22" s="207">
        <v>618</v>
      </c>
      <c r="ED22" s="207">
        <v>0</v>
      </c>
      <c r="EE22" s="207">
        <v>27</v>
      </c>
      <c r="EF22" s="268">
        <v>736</v>
      </c>
      <c r="EG22" s="207">
        <v>521</v>
      </c>
      <c r="EH22" s="207">
        <v>274</v>
      </c>
      <c r="EI22" s="207">
        <v>193</v>
      </c>
      <c r="EJ22" s="207">
        <v>480</v>
      </c>
      <c r="EK22" s="270">
        <v>566</v>
      </c>
      <c r="EL22" s="207">
        <v>1339</v>
      </c>
      <c r="EM22" s="207">
        <v>483</v>
      </c>
      <c r="EN22" s="268">
        <v>0</v>
      </c>
      <c r="EO22" s="207">
        <v>0</v>
      </c>
      <c r="EP22" s="270">
        <v>0</v>
      </c>
      <c r="EQ22" s="207">
        <v>464</v>
      </c>
      <c r="ER22" s="207">
        <v>223</v>
      </c>
      <c r="ES22" s="207">
        <v>61</v>
      </c>
      <c r="ET22" s="207">
        <v>14</v>
      </c>
      <c r="EU22" s="207">
        <v>0</v>
      </c>
      <c r="EV22" s="207">
        <v>0</v>
      </c>
      <c r="EW22" s="268">
        <v>10</v>
      </c>
      <c r="EX22" s="207">
        <v>18</v>
      </c>
      <c r="EY22" s="207">
        <v>241</v>
      </c>
      <c r="EZ22" s="207">
        <v>115</v>
      </c>
      <c r="FA22" s="207">
        <v>110</v>
      </c>
      <c r="FB22" s="207">
        <v>93</v>
      </c>
      <c r="FC22" s="207">
        <v>67</v>
      </c>
      <c r="FD22" s="207">
        <v>30</v>
      </c>
      <c r="FE22" s="207">
        <v>26</v>
      </c>
      <c r="FF22" s="207">
        <v>23</v>
      </c>
      <c r="FG22" s="207">
        <v>9</v>
      </c>
      <c r="FH22" s="273">
        <v>20</v>
      </c>
      <c r="FI22" s="270">
        <v>5004</v>
      </c>
      <c r="FJ22" s="268">
        <v>10</v>
      </c>
      <c r="FK22" s="274">
        <v>0</v>
      </c>
      <c r="FN22" s="207">
        <f t="shared" si="0"/>
        <v>1747</v>
      </c>
      <c r="FO22" s="206">
        <f t="shared" si="1"/>
        <v>9907237</v>
      </c>
      <c r="FQ22" s="206">
        <f t="shared" si="2"/>
        <v>762</v>
      </c>
      <c r="FR22" s="206">
        <f t="shared" si="3"/>
        <v>3813048</v>
      </c>
      <c r="FT22" s="206">
        <f t="shared" si="4"/>
        <v>6079</v>
      </c>
      <c r="FU22" s="206">
        <f t="shared" si="5"/>
        <v>241944.19999999998</v>
      </c>
      <c r="FW22" s="206">
        <f t="shared" si="6"/>
        <v>2770</v>
      </c>
      <c r="FX22" s="206">
        <f t="shared" si="7"/>
        <v>109138</v>
      </c>
    </row>
    <row r="23" spans="1:181" x14ac:dyDescent="0.2">
      <c r="A23" s="266" t="s">
        <v>70</v>
      </c>
      <c r="B23" s="266">
        <v>2561</v>
      </c>
      <c r="C23" s="206">
        <v>433</v>
      </c>
      <c r="D23" s="590">
        <v>0</v>
      </c>
      <c r="E23" s="272">
        <v>50</v>
      </c>
      <c r="F23" s="272">
        <v>20</v>
      </c>
      <c r="G23" s="272">
        <v>274</v>
      </c>
      <c r="H23" s="272">
        <v>86</v>
      </c>
      <c r="I23" s="272">
        <v>1</v>
      </c>
      <c r="J23" s="272">
        <v>2</v>
      </c>
      <c r="K23" s="590">
        <v>1488</v>
      </c>
      <c r="L23" s="206">
        <v>41</v>
      </c>
      <c r="M23" s="206">
        <v>413</v>
      </c>
      <c r="N23" s="267">
        <v>7</v>
      </c>
      <c r="O23" s="206">
        <v>133</v>
      </c>
      <c r="P23" s="206">
        <v>30</v>
      </c>
      <c r="Q23" s="206">
        <v>385</v>
      </c>
      <c r="R23" s="206">
        <v>293</v>
      </c>
      <c r="S23" s="206">
        <v>289</v>
      </c>
      <c r="T23" s="206">
        <v>311</v>
      </c>
      <c r="U23" s="206">
        <v>247</v>
      </c>
      <c r="V23" s="206">
        <v>243</v>
      </c>
      <c r="W23" s="206">
        <v>267</v>
      </c>
      <c r="X23" s="206">
        <v>340</v>
      </c>
      <c r="Y23" s="206">
        <v>52</v>
      </c>
      <c r="Z23" s="206">
        <v>1</v>
      </c>
      <c r="AA23" s="268">
        <v>38.6</v>
      </c>
      <c r="AB23" s="269">
        <v>1</v>
      </c>
      <c r="AC23" s="206">
        <v>3</v>
      </c>
      <c r="AD23" s="206">
        <v>713</v>
      </c>
      <c r="AE23" s="206">
        <v>1</v>
      </c>
      <c r="AF23" s="206">
        <v>53</v>
      </c>
      <c r="AG23" s="206">
        <v>1049</v>
      </c>
      <c r="AH23" s="206">
        <v>26</v>
      </c>
      <c r="AI23" s="206">
        <v>72</v>
      </c>
      <c r="AJ23" s="206">
        <v>106</v>
      </c>
      <c r="AK23" s="206">
        <v>419</v>
      </c>
      <c r="AL23" s="206">
        <v>15</v>
      </c>
      <c r="AM23" s="206">
        <v>24</v>
      </c>
      <c r="AN23" s="206">
        <v>78</v>
      </c>
      <c r="AO23" s="267">
        <v>1</v>
      </c>
      <c r="AP23" s="207">
        <v>20</v>
      </c>
      <c r="AQ23" s="206">
        <v>67</v>
      </c>
      <c r="AR23" s="206">
        <v>169</v>
      </c>
      <c r="AS23" s="206">
        <v>205</v>
      </c>
      <c r="AT23" s="206">
        <v>359</v>
      </c>
      <c r="AU23" s="206">
        <v>28</v>
      </c>
      <c r="AV23" s="206">
        <v>260</v>
      </c>
      <c r="AW23" s="206">
        <v>146</v>
      </c>
      <c r="AX23" s="206">
        <v>574</v>
      </c>
      <c r="AY23" s="206">
        <v>2</v>
      </c>
      <c r="AZ23" s="206">
        <v>731</v>
      </c>
      <c r="BA23" s="268">
        <v>721</v>
      </c>
      <c r="BB23" s="206">
        <v>497</v>
      </c>
      <c r="BC23" s="206">
        <v>272</v>
      </c>
      <c r="BD23" s="206">
        <v>209</v>
      </c>
      <c r="BE23" s="206">
        <v>467</v>
      </c>
      <c r="BF23" s="267">
        <v>395</v>
      </c>
      <c r="BG23" s="207">
        <v>926</v>
      </c>
      <c r="BH23" s="207">
        <v>361</v>
      </c>
      <c r="BI23" s="269">
        <v>0</v>
      </c>
      <c r="BJ23" s="206">
        <v>0</v>
      </c>
      <c r="BK23" s="270">
        <v>0</v>
      </c>
      <c r="BL23" s="206">
        <v>414</v>
      </c>
      <c r="BM23" s="206">
        <v>163</v>
      </c>
      <c r="BN23" s="206">
        <v>52</v>
      </c>
      <c r="BO23" s="206">
        <v>30</v>
      </c>
      <c r="BP23" s="206">
        <v>8</v>
      </c>
      <c r="BQ23" s="206">
        <v>0</v>
      </c>
      <c r="BR23" s="268">
        <v>6</v>
      </c>
      <c r="BS23" s="206">
        <v>8</v>
      </c>
      <c r="BT23" s="206">
        <v>163</v>
      </c>
      <c r="BU23" s="206">
        <v>119</v>
      </c>
      <c r="BV23" s="206">
        <v>98</v>
      </c>
      <c r="BW23" s="206">
        <v>83</v>
      </c>
      <c r="BX23" s="206">
        <v>59</v>
      </c>
      <c r="BY23" s="206">
        <v>43</v>
      </c>
      <c r="BZ23" s="206">
        <v>31</v>
      </c>
      <c r="CA23" s="206">
        <v>15</v>
      </c>
      <c r="CB23" s="206">
        <v>16</v>
      </c>
      <c r="CC23" s="271">
        <v>26</v>
      </c>
      <c r="CD23" s="270">
        <v>5463</v>
      </c>
      <c r="CE23" s="269">
        <v>16</v>
      </c>
      <c r="CF23" s="272">
        <v>0</v>
      </c>
      <c r="CG23" s="266">
        <v>1331</v>
      </c>
      <c r="CH23" s="206">
        <v>241</v>
      </c>
      <c r="CI23" s="590">
        <v>0</v>
      </c>
      <c r="CJ23" s="272">
        <v>30</v>
      </c>
      <c r="CK23" s="272">
        <v>14</v>
      </c>
      <c r="CL23" s="272">
        <v>149</v>
      </c>
      <c r="CM23" s="272">
        <v>47</v>
      </c>
      <c r="CN23" s="272">
        <v>0</v>
      </c>
      <c r="CO23" s="271">
        <v>1</v>
      </c>
      <c r="CP23" s="206">
        <v>833</v>
      </c>
      <c r="CQ23" s="206">
        <v>41</v>
      </c>
      <c r="CR23" s="206">
        <v>406</v>
      </c>
      <c r="CS23" s="267">
        <v>1</v>
      </c>
      <c r="CT23" s="206">
        <v>70</v>
      </c>
      <c r="CU23" s="206">
        <v>21</v>
      </c>
      <c r="CV23" s="206">
        <v>182</v>
      </c>
      <c r="CW23" s="206">
        <v>148</v>
      </c>
      <c r="CX23" s="206">
        <v>153</v>
      </c>
      <c r="CY23" s="206">
        <v>188</v>
      </c>
      <c r="CZ23" s="206">
        <v>147</v>
      </c>
      <c r="DA23" s="206">
        <v>143</v>
      </c>
      <c r="DB23" s="206">
        <v>148</v>
      </c>
      <c r="DC23" s="206">
        <v>148</v>
      </c>
      <c r="DD23" s="206">
        <v>4</v>
      </c>
      <c r="DE23" s="206">
        <v>0</v>
      </c>
      <c r="DF23" s="268">
        <v>38.299999999999997</v>
      </c>
      <c r="DG23" s="268">
        <v>1</v>
      </c>
      <c r="DH23" s="207">
        <v>2</v>
      </c>
      <c r="DI23" s="207">
        <v>412</v>
      </c>
      <c r="DJ23" s="207">
        <v>0</v>
      </c>
      <c r="DK23" s="207">
        <v>26</v>
      </c>
      <c r="DL23" s="207">
        <v>463</v>
      </c>
      <c r="DM23" s="207">
        <v>23</v>
      </c>
      <c r="DN23" s="207">
        <v>54</v>
      </c>
      <c r="DO23" s="207">
        <v>57</v>
      </c>
      <c r="DP23" s="207">
        <v>239</v>
      </c>
      <c r="DQ23" s="207">
        <v>10</v>
      </c>
      <c r="DR23" s="207">
        <v>16</v>
      </c>
      <c r="DS23" s="207">
        <v>28</v>
      </c>
      <c r="DT23" s="270">
        <v>0</v>
      </c>
      <c r="DU23" s="207">
        <v>3</v>
      </c>
      <c r="DV23" s="207">
        <v>33</v>
      </c>
      <c r="DW23" s="207">
        <v>73</v>
      </c>
      <c r="DX23" s="207">
        <v>174</v>
      </c>
      <c r="DY23" s="207">
        <v>279</v>
      </c>
      <c r="DZ23" s="207">
        <v>24</v>
      </c>
      <c r="EA23" s="207">
        <v>58</v>
      </c>
      <c r="EB23" s="207">
        <v>25</v>
      </c>
      <c r="EC23" s="207">
        <v>322</v>
      </c>
      <c r="ED23" s="207">
        <v>0</v>
      </c>
      <c r="EE23" s="207">
        <v>340</v>
      </c>
      <c r="EF23" s="268">
        <v>308</v>
      </c>
      <c r="EG23" s="207">
        <v>277</v>
      </c>
      <c r="EH23" s="207">
        <v>143</v>
      </c>
      <c r="EI23" s="207">
        <v>108</v>
      </c>
      <c r="EJ23" s="207">
        <v>262</v>
      </c>
      <c r="EK23" s="270">
        <v>233</v>
      </c>
      <c r="EL23" s="207">
        <v>524</v>
      </c>
      <c r="EM23" s="207">
        <v>394</v>
      </c>
      <c r="EN23" s="268">
        <v>0</v>
      </c>
      <c r="EO23" s="207">
        <v>0</v>
      </c>
      <c r="EP23" s="270">
        <v>0</v>
      </c>
      <c r="EQ23" s="207">
        <v>187</v>
      </c>
      <c r="ER23" s="207">
        <v>98</v>
      </c>
      <c r="ES23" s="207">
        <v>27</v>
      </c>
      <c r="ET23" s="207">
        <v>11</v>
      </c>
      <c r="EU23" s="207">
        <v>5</v>
      </c>
      <c r="EV23" s="207">
        <v>0</v>
      </c>
      <c r="EW23" s="268">
        <v>2</v>
      </c>
      <c r="EX23" s="207">
        <v>6</v>
      </c>
      <c r="EY23" s="207">
        <v>101</v>
      </c>
      <c r="EZ23" s="207">
        <v>64</v>
      </c>
      <c r="FA23" s="207">
        <v>54</v>
      </c>
      <c r="FB23" s="207">
        <v>42</v>
      </c>
      <c r="FC23" s="207">
        <v>22</v>
      </c>
      <c r="FD23" s="207">
        <v>14</v>
      </c>
      <c r="FE23" s="207">
        <v>6</v>
      </c>
      <c r="FF23" s="207">
        <v>6</v>
      </c>
      <c r="FG23" s="207">
        <v>2</v>
      </c>
      <c r="FH23" s="273">
        <v>9</v>
      </c>
      <c r="FI23" s="270">
        <v>4842</v>
      </c>
      <c r="FJ23" s="268">
        <v>4</v>
      </c>
      <c r="FK23" s="274">
        <v>0</v>
      </c>
      <c r="FN23" s="207">
        <f t="shared" si="0"/>
        <v>667</v>
      </c>
      <c r="FO23" s="206">
        <f t="shared" si="1"/>
        <v>3643821</v>
      </c>
      <c r="FQ23" s="206">
        <f t="shared" si="2"/>
        <v>328</v>
      </c>
      <c r="FR23" s="206">
        <f t="shared" si="3"/>
        <v>1588176</v>
      </c>
      <c r="FT23" s="206">
        <f t="shared" si="4"/>
        <v>2561</v>
      </c>
      <c r="FU23" s="206">
        <f t="shared" si="5"/>
        <v>98854.6</v>
      </c>
      <c r="FW23" s="206">
        <f t="shared" si="6"/>
        <v>1331</v>
      </c>
      <c r="FX23" s="206">
        <f t="shared" si="7"/>
        <v>50977.299999999996</v>
      </c>
    </row>
    <row r="24" spans="1:181" x14ac:dyDescent="0.2">
      <c r="A24" s="255" t="s">
        <v>71</v>
      </c>
      <c r="B24" s="255">
        <v>49558</v>
      </c>
      <c r="C24" s="256">
        <v>5741</v>
      </c>
      <c r="D24" s="589">
        <v>3</v>
      </c>
      <c r="E24" s="256">
        <v>891</v>
      </c>
      <c r="F24" s="256">
        <v>359</v>
      </c>
      <c r="G24" s="256">
        <v>3101</v>
      </c>
      <c r="H24" s="256">
        <v>1356</v>
      </c>
      <c r="I24" s="256">
        <v>5</v>
      </c>
      <c r="J24" s="256">
        <v>26</v>
      </c>
      <c r="K24" s="589">
        <v>24754</v>
      </c>
      <c r="L24" s="256">
        <v>386</v>
      </c>
      <c r="M24" s="256">
        <v>6276</v>
      </c>
      <c r="N24" s="257">
        <v>382</v>
      </c>
      <c r="O24" s="256">
        <v>2533</v>
      </c>
      <c r="P24" s="256">
        <v>470</v>
      </c>
      <c r="Q24" s="256">
        <v>6955</v>
      </c>
      <c r="R24" s="256">
        <v>5368</v>
      </c>
      <c r="S24" s="256">
        <v>5978</v>
      </c>
      <c r="T24" s="256">
        <v>6288</v>
      </c>
      <c r="U24" s="256">
        <v>4876</v>
      </c>
      <c r="V24" s="256">
        <v>4910</v>
      </c>
      <c r="W24" s="256">
        <v>5509</v>
      </c>
      <c r="X24" s="256">
        <v>6016</v>
      </c>
      <c r="Y24" s="256">
        <v>1093</v>
      </c>
      <c r="Z24" s="256">
        <v>32</v>
      </c>
      <c r="AA24" s="258">
        <v>38.834472739012867</v>
      </c>
      <c r="AB24" s="259">
        <v>113</v>
      </c>
      <c r="AC24" s="256">
        <v>191</v>
      </c>
      <c r="AD24" s="256">
        <v>12929</v>
      </c>
      <c r="AE24" s="256">
        <v>32</v>
      </c>
      <c r="AF24" s="256">
        <v>1151</v>
      </c>
      <c r="AG24" s="256">
        <v>19224</v>
      </c>
      <c r="AH24" s="256">
        <v>419</v>
      </c>
      <c r="AI24" s="256">
        <v>1453</v>
      </c>
      <c r="AJ24" s="256">
        <v>2445</v>
      </c>
      <c r="AK24" s="256">
        <v>8530</v>
      </c>
      <c r="AL24" s="256">
        <v>426</v>
      </c>
      <c r="AM24" s="256">
        <v>534</v>
      </c>
      <c r="AN24" s="256">
        <v>2051</v>
      </c>
      <c r="AO24" s="257">
        <v>60</v>
      </c>
      <c r="AP24" s="256">
        <v>621</v>
      </c>
      <c r="AQ24" s="256">
        <v>1844</v>
      </c>
      <c r="AR24" s="256">
        <v>4116</v>
      </c>
      <c r="AS24" s="256">
        <v>6188</v>
      </c>
      <c r="AT24" s="256">
        <v>9556</v>
      </c>
      <c r="AU24" s="256">
        <v>565</v>
      </c>
      <c r="AV24" s="256">
        <v>5863</v>
      </c>
      <c r="AW24" s="256">
        <v>4345</v>
      </c>
      <c r="AX24" s="256">
        <v>11595</v>
      </c>
      <c r="AY24" s="256">
        <v>10</v>
      </c>
      <c r="AZ24" s="256">
        <v>4855</v>
      </c>
      <c r="BA24" s="259">
        <v>15130</v>
      </c>
      <c r="BB24" s="256">
        <v>9672</v>
      </c>
      <c r="BC24" s="256">
        <v>4841</v>
      </c>
      <c r="BD24" s="256">
        <v>3582</v>
      </c>
      <c r="BE24" s="256">
        <v>8171</v>
      </c>
      <c r="BF24" s="257">
        <v>8162</v>
      </c>
      <c r="BG24" s="256">
        <v>20958</v>
      </c>
      <c r="BH24" s="260">
        <v>422.89842205093021</v>
      </c>
      <c r="BI24" s="259">
        <v>0</v>
      </c>
      <c r="BJ24" s="256">
        <v>0</v>
      </c>
      <c r="BK24" s="261" t="e">
        <v>#DIV/0!</v>
      </c>
      <c r="BL24" s="256">
        <v>8276</v>
      </c>
      <c r="BM24" s="256">
        <v>4120</v>
      </c>
      <c r="BN24" s="256">
        <v>1114</v>
      </c>
      <c r="BO24" s="256">
        <v>340</v>
      </c>
      <c r="BP24" s="256">
        <v>26</v>
      </c>
      <c r="BQ24" s="256">
        <v>0</v>
      </c>
      <c r="BR24" s="259">
        <v>85</v>
      </c>
      <c r="BS24" s="256">
        <v>233</v>
      </c>
      <c r="BT24" s="256">
        <v>3610</v>
      </c>
      <c r="BU24" s="256">
        <v>1894</v>
      </c>
      <c r="BV24" s="256">
        <v>1563</v>
      </c>
      <c r="BW24" s="256">
        <v>1515</v>
      </c>
      <c r="BX24" s="256">
        <v>1335</v>
      </c>
      <c r="BY24" s="256">
        <v>1046</v>
      </c>
      <c r="BZ24" s="256">
        <v>777</v>
      </c>
      <c r="CA24" s="256">
        <v>557</v>
      </c>
      <c r="CB24" s="256">
        <v>345</v>
      </c>
      <c r="CC24" s="262">
        <v>916</v>
      </c>
      <c r="CD24" s="261">
        <v>5851</v>
      </c>
      <c r="CE24" s="258">
        <v>509</v>
      </c>
      <c r="CF24" s="260">
        <v>0</v>
      </c>
      <c r="CG24" s="255">
        <v>25059</v>
      </c>
      <c r="CH24" s="256">
        <v>2907</v>
      </c>
      <c r="CI24" s="589">
        <v>0</v>
      </c>
      <c r="CJ24" s="256">
        <v>461</v>
      </c>
      <c r="CK24" s="256">
        <v>217</v>
      </c>
      <c r="CL24" s="256">
        <v>1566</v>
      </c>
      <c r="CM24" s="256">
        <v>653</v>
      </c>
      <c r="CN24" s="256">
        <v>2</v>
      </c>
      <c r="CO24" s="262">
        <v>8</v>
      </c>
      <c r="CP24" s="256">
        <v>13479</v>
      </c>
      <c r="CQ24" s="256">
        <v>386</v>
      </c>
      <c r="CR24" s="256">
        <v>6150</v>
      </c>
      <c r="CS24" s="257">
        <v>152</v>
      </c>
      <c r="CT24" s="256">
        <v>1168</v>
      </c>
      <c r="CU24" s="256">
        <v>242</v>
      </c>
      <c r="CV24" s="256">
        <v>3089</v>
      </c>
      <c r="CW24" s="256">
        <v>2557</v>
      </c>
      <c r="CX24" s="256">
        <v>3255</v>
      </c>
      <c r="CY24" s="256">
        <v>3754</v>
      </c>
      <c r="CZ24" s="256">
        <v>2785</v>
      </c>
      <c r="DA24" s="256">
        <v>2717</v>
      </c>
      <c r="DB24" s="256">
        <v>2993</v>
      </c>
      <c r="DC24" s="256">
        <v>2598</v>
      </c>
      <c r="DD24" s="256">
        <v>122</v>
      </c>
      <c r="DE24" s="256">
        <v>21</v>
      </c>
      <c r="DF24" s="258">
        <v>38.671136118759726</v>
      </c>
      <c r="DG24" s="259">
        <v>62</v>
      </c>
      <c r="DH24" s="256">
        <v>78</v>
      </c>
      <c r="DI24" s="256">
        <v>6841</v>
      </c>
      <c r="DJ24" s="256">
        <v>24</v>
      </c>
      <c r="DK24" s="256">
        <v>479</v>
      </c>
      <c r="DL24" s="256">
        <v>8234</v>
      </c>
      <c r="DM24" s="256">
        <v>346</v>
      </c>
      <c r="DN24" s="256">
        <v>941</v>
      </c>
      <c r="DO24" s="256">
        <v>1181</v>
      </c>
      <c r="DP24" s="256">
        <v>5241</v>
      </c>
      <c r="DQ24" s="256">
        <v>286</v>
      </c>
      <c r="DR24" s="256">
        <v>318</v>
      </c>
      <c r="DS24" s="256">
        <v>1000</v>
      </c>
      <c r="DT24" s="257">
        <v>28</v>
      </c>
      <c r="DU24" s="256">
        <v>158</v>
      </c>
      <c r="DV24" s="256">
        <v>978</v>
      </c>
      <c r="DW24" s="256">
        <v>1980</v>
      </c>
      <c r="DX24" s="256">
        <v>4916</v>
      </c>
      <c r="DY24" s="256">
        <v>6811</v>
      </c>
      <c r="DZ24" s="256">
        <v>348</v>
      </c>
      <c r="EA24" s="256">
        <v>692</v>
      </c>
      <c r="EB24" s="256">
        <v>791</v>
      </c>
      <c r="EC24" s="256">
        <v>6073</v>
      </c>
      <c r="ED24" s="256">
        <v>3</v>
      </c>
      <c r="EE24" s="256">
        <v>2309</v>
      </c>
      <c r="EF24" s="259">
        <v>6641</v>
      </c>
      <c r="EG24" s="256">
        <v>5129</v>
      </c>
      <c r="EH24" s="256">
        <v>2522</v>
      </c>
      <c r="EI24" s="256">
        <v>1796</v>
      </c>
      <c r="EJ24" s="256">
        <v>4359</v>
      </c>
      <c r="EK24" s="257">
        <v>4612</v>
      </c>
      <c r="EL24" s="256">
        <v>11404</v>
      </c>
      <c r="EM24" s="260">
        <v>455.08599704696917</v>
      </c>
      <c r="EN24" s="259">
        <v>0</v>
      </c>
      <c r="EO24" s="256">
        <v>0</v>
      </c>
      <c r="EP24" s="261" t="e">
        <v>#DIV/0!</v>
      </c>
      <c r="EQ24" s="256">
        <v>3757</v>
      </c>
      <c r="ER24" s="256">
        <v>2345</v>
      </c>
      <c r="ES24" s="256">
        <v>558</v>
      </c>
      <c r="ET24" s="256">
        <v>139</v>
      </c>
      <c r="EU24" s="256">
        <v>15</v>
      </c>
      <c r="EV24" s="256">
        <v>0</v>
      </c>
      <c r="EW24" s="259">
        <v>45</v>
      </c>
      <c r="EX24" s="256">
        <v>137</v>
      </c>
      <c r="EY24" s="256">
        <v>2025</v>
      </c>
      <c r="EZ24" s="256">
        <v>1016</v>
      </c>
      <c r="FA24" s="256">
        <v>895</v>
      </c>
      <c r="FB24" s="256">
        <v>748</v>
      </c>
      <c r="FC24" s="256">
        <v>605</v>
      </c>
      <c r="FD24" s="256">
        <v>407</v>
      </c>
      <c r="FE24" s="256">
        <v>293</v>
      </c>
      <c r="FF24" s="256">
        <v>213</v>
      </c>
      <c r="FG24" s="256">
        <v>130</v>
      </c>
      <c r="FH24" s="262">
        <v>300</v>
      </c>
      <c r="FI24" s="261">
        <v>5366</v>
      </c>
      <c r="FJ24" s="258">
        <v>155</v>
      </c>
      <c r="FK24" s="264">
        <v>0</v>
      </c>
      <c r="FN24" s="207">
        <f t="shared" si="0"/>
        <v>13876</v>
      </c>
      <c r="FO24" s="206">
        <f>SUM(FO12:FO23)</f>
        <v>81189434</v>
      </c>
      <c r="FP24" s="206">
        <f>+ROUND(FO24/FN24,0)</f>
        <v>5851</v>
      </c>
      <c r="FQ24" s="206">
        <f t="shared" si="2"/>
        <v>6814</v>
      </c>
      <c r="FR24" s="206">
        <f>SUM(FR12:FR23)</f>
        <v>36563802</v>
      </c>
      <c r="FS24" s="206">
        <f>+ROUND(FR24/FQ24,0)</f>
        <v>5366</v>
      </c>
      <c r="FT24" s="206">
        <f t="shared" si="4"/>
        <v>49558</v>
      </c>
      <c r="FU24" s="206">
        <f>SUM(FU12:FU23)</f>
        <v>1924558.7999999998</v>
      </c>
      <c r="FV24" s="206">
        <f>FU24/FT24</f>
        <v>38.834472739012867</v>
      </c>
      <c r="FW24" s="206">
        <f t="shared" si="6"/>
        <v>25059</v>
      </c>
      <c r="FX24" s="206">
        <f>SUM(FX12:FX23)</f>
        <v>969060</v>
      </c>
      <c r="FY24" s="206">
        <f>FX24/FW24</f>
        <v>38.671136118759726</v>
      </c>
    </row>
    <row r="25" spans="1:181" x14ac:dyDescent="0.2">
      <c r="A25" s="265" t="s">
        <v>72</v>
      </c>
      <c r="B25" s="266">
        <v>5819</v>
      </c>
      <c r="C25" s="206">
        <v>730</v>
      </c>
      <c r="D25" s="590">
        <v>1</v>
      </c>
      <c r="E25" s="272">
        <v>14</v>
      </c>
      <c r="F25" s="272">
        <v>93</v>
      </c>
      <c r="G25" s="272">
        <v>447</v>
      </c>
      <c r="H25" s="272">
        <v>172</v>
      </c>
      <c r="I25" s="272">
        <v>0</v>
      </c>
      <c r="J25" s="272">
        <v>3</v>
      </c>
      <c r="K25" s="590">
        <v>2576</v>
      </c>
      <c r="L25" s="206">
        <v>69</v>
      </c>
      <c r="M25" s="206">
        <v>531</v>
      </c>
      <c r="N25" s="267">
        <v>3</v>
      </c>
      <c r="O25" s="206">
        <v>329</v>
      </c>
      <c r="P25" s="206">
        <v>81</v>
      </c>
      <c r="Q25" s="206">
        <v>930</v>
      </c>
      <c r="R25" s="206">
        <v>746</v>
      </c>
      <c r="S25" s="206">
        <v>644</v>
      </c>
      <c r="T25" s="206">
        <v>700</v>
      </c>
      <c r="U25" s="206">
        <v>532</v>
      </c>
      <c r="V25" s="206">
        <v>565</v>
      </c>
      <c r="W25" s="206">
        <v>592</v>
      </c>
      <c r="X25" s="206">
        <v>671</v>
      </c>
      <c r="Y25" s="206">
        <v>107</v>
      </c>
      <c r="Z25" s="206">
        <v>3</v>
      </c>
      <c r="AA25" s="268">
        <v>37.9</v>
      </c>
      <c r="AB25" s="269">
        <v>1</v>
      </c>
      <c r="AC25" s="206">
        <v>14</v>
      </c>
      <c r="AD25" s="206">
        <v>1278</v>
      </c>
      <c r="AE25" s="206">
        <v>5</v>
      </c>
      <c r="AF25" s="206">
        <v>123</v>
      </c>
      <c r="AG25" s="206">
        <v>2182</v>
      </c>
      <c r="AH25" s="206">
        <v>44</v>
      </c>
      <c r="AI25" s="206">
        <v>209</v>
      </c>
      <c r="AJ25" s="206">
        <v>363</v>
      </c>
      <c r="AK25" s="206">
        <v>1022</v>
      </c>
      <c r="AL25" s="206">
        <v>68</v>
      </c>
      <c r="AM25" s="206">
        <v>130</v>
      </c>
      <c r="AN25" s="206">
        <v>374</v>
      </c>
      <c r="AO25" s="267">
        <v>6</v>
      </c>
      <c r="AP25" s="207">
        <v>94</v>
      </c>
      <c r="AQ25" s="206">
        <v>328</v>
      </c>
      <c r="AR25" s="206">
        <v>640</v>
      </c>
      <c r="AS25" s="206">
        <v>753</v>
      </c>
      <c r="AT25" s="206">
        <v>1237</v>
      </c>
      <c r="AU25" s="206">
        <v>88</v>
      </c>
      <c r="AV25" s="206">
        <v>854</v>
      </c>
      <c r="AW25" s="206">
        <v>619</v>
      </c>
      <c r="AX25" s="206">
        <v>1146</v>
      </c>
      <c r="AY25" s="206">
        <v>1</v>
      </c>
      <c r="AZ25" s="206">
        <v>59</v>
      </c>
      <c r="BA25" s="268">
        <v>2269</v>
      </c>
      <c r="BB25" s="206">
        <v>1360</v>
      </c>
      <c r="BC25" s="206">
        <v>609</v>
      </c>
      <c r="BD25" s="206">
        <v>381</v>
      </c>
      <c r="BE25" s="206">
        <v>737</v>
      </c>
      <c r="BF25" s="267">
        <v>463</v>
      </c>
      <c r="BG25" s="207">
        <v>1514</v>
      </c>
      <c r="BH25" s="207">
        <v>260</v>
      </c>
      <c r="BI25" s="269">
        <v>0</v>
      </c>
      <c r="BJ25" s="206">
        <v>0</v>
      </c>
      <c r="BK25" s="270">
        <v>0</v>
      </c>
      <c r="BL25" s="206">
        <v>1144</v>
      </c>
      <c r="BM25" s="206">
        <v>561</v>
      </c>
      <c r="BN25" s="206">
        <v>141</v>
      </c>
      <c r="BO25" s="206">
        <v>54</v>
      </c>
      <c r="BP25" s="206">
        <v>4</v>
      </c>
      <c r="BQ25" s="206">
        <v>0</v>
      </c>
      <c r="BR25" s="268">
        <v>13</v>
      </c>
      <c r="BS25" s="206">
        <v>37</v>
      </c>
      <c r="BT25" s="206">
        <v>483</v>
      </c>
      <c r="BU25" s="206">
        <v>221</v>
      </c>
      <c r="BV25" s="206">
        <v>249</v>
      </c>
      <c r="BW25" s="206">
        <v>233</v>
      </c>
      <c r="BX25" s="206">
        <v>180</v>
      </c>
      <c r="BY25" s="206">
        <v>162</v>
      </c>
      <c r="BZ25" s="206">
        <v>105</v>
      </c>
      <c r="CA25" s="206">
        <v>70</v>
      </c>
      <c r="CB25" s="206">
        <v>40</v>
      </c>
      <c r="CC25" s="271">
        <v>111</v>
      </c>
      <c r="CD25" s="270">
        <v>5815</v>
      </c>
      <c r="CE25" s="269">
        <v>65</v>
      </c>
      <c r="CF25" s="272">
        <v>0</v>
      </c>
      <c r="CG25" s="266">
        <v>2880</v>
      </c>
      <c r="CH25" s="206">
        <v>396</v>
      </c>
      <c r="CI25" s="590">
        <v>1</v>
      </c>
      <c r="CJ25" s="272">
        <v>6</v>
      </c>
      <c r="CK25" s="272">
        <v>55</v>
      </c>
      <c r="CL25" s="272">
        <v>252</v>
      </c>
      <c r="CM25" s="272">
        <v>81</v>
      </c>
      <c r="CN25" s="272">
        <v>0</v>
      </c>
      <c r="CO25" s="271">
        <v>1</v>
      </c>
      <c r="CP25" s="206">
        <v>1402</v>
      </c>
      <c r="CQ25" s="206">
        <v>69</v>
      </c>
      <c r="CR25" s="206">
        <v>517</v>
      </c>
      <c r="CS25" s="267">
        <v>1</v>
      </c>
      <c r="CT25" s="206">
        <v>137</v>
      </c>
      <c r="CU25" s="206">
        <v>41</v>
      </c>
      <c r="CV25" s="206">
        <v>426</v>
      </c>
      <c r="CW25" s="206">
        <v>385</v>
      </c>
      <c r="CX25" s="206">
        <v>331</v>
      </c>
      <c r="CY25" s="206">
        <v>439</v>
      </c>
      <c r="CZ25" s="206">
        <v>300</v>
      </c>
      <c r="DA25" s="206">
        <v>300</v>
      </c>
      <c r="DB25" s="206">
        <v>282</v>
      </c>
      <c r="DC25" s="206">
        <v>272</v>
      </c>
      <c r="DD25" s="206">
        <v>7</v>
      </c>
      <c r="DE25" s="206">
        <v>1</v>
      </c>
      <c r="DF25" s="268">
        <v>37.4</v>
      </c>
      <c r="DG25" s="268">
        <v>1</v>
      </c>
      <c r="DH25" s="207">
        <v>3</v>
      </c>
      <c r="DI25" s="207">
        <v>659</v>
      </c>
      <c r="DJ25" s="207">
        <v>3</v>
      </c>
      <c r="DK25" s="207">
        <v>48</v>
      </c>
      <c r="DL25" s="207">
        <v>917</v>
      </c>
      <c r="DM25" s="207">
        <v>33</v>
      </c>
      <c r="DN25" s="207">
        <v>122</v>
      </c>
      <c r="DO25" s="207">
        <v>189</v>
      </c>
      <c r="DP25" s="207">
        <v>580</v>
      </c>
      <c r="DQ25" s="207">
        <v>51</v>
      </c>
      <c r="DR25" s="207">
        <v>87</v>
      </c>
      <c r="DS25" s="207">
        <v>183</v>
      </c>
      <c r="DT25" s="270">
        <v>4</v>
      </c>
      <c r="DU25" s="207">
        <v>25</v>
      </c>
      <c r="DV25" s="207">
        <v>173</v>
      </c>
      <c r="DW25" s="207">
        <v>280</v>
      </c>
      <c r="DX25" s="207">
        <v>615</v>
      </c>
      <c r="DY25" s="207">
        <v>886</v>
      </c>
      <c r="DZ25" s="207">
        <v>42</v>
      </c>
      <c r="EA25" s="207">
        <v>92</v>
      </c>
      <c r="EB25" s="207">
        <v>111</v>
      </c>
      <c r="EC25" s="207">
        <v>628</v>
      </c>
      <c r="ED25" s="207">
        <v>0</v>
      </c>
      <c r="EE25" s="207">
        <v>28</v>
      </c>
      <c r="EF25" s="268">
        <v>978</v>
      </c>
      <c r="EG25" s="207">
        <v>715</v>
      </c>
      <c r="EH25" s="207">
        <v>330</v>
      </c>
      <c r="EI25" s="207">
        <v>209</v>
      </c>
      <c r="EJ25" s="207">
        <v>396</v>
      </c>
      <c r="EK25" s="270">
        <v>252</v>
      </c>
      <c r="EL25" s="207">
        <v>832</v>
      </c>
      <c r="EM25" s="207">
        <v>289</v>
      </c>
      <c r="EN25" s="268">
        <v>0</v>
      </c>
      <c r="EO25" s="207">
        <v>0</v>
      </c>
      <c r="EP25" s="270">
        <v>0</v>
      </c>
      <c r="EQ25" s="207">
        <v>546</v>
      </c>
      <c r="ER25" s="207">
        <v>309</v>
      </c>
      <c r="ES25" s="207">
        <v>55</v>
      </c>
      <c r="ET25" s="207">
        <v>16</v>
      </c>
      <c r="EU25" s="207">
        <v>2</v>
      </c>
      <c r="EV25" s="207">
        <v>0</v>
      </c>
      <c r="EW25" s="268">
        <v>8</v>
      </c>
      <c r="EX25" s="207">
        <v>22</v>
      </c>
      <c r="EY25" s="207">
        <v>289</v>
      </c>
      <c r="EZ25" s="207">
        <v>121</v>
      </c>
      <c r="FA25" s="207">
        <v>146</v>
      </c>
      <c r="FB25" s="207">
        <v>100</v>
      </c>
      <c r="FC25" s="207">
        <v>61</v>
      </c>
      <c r="FD25" s="207">
        <v>64</v>
      </c>
      <c r="FE25" s="207">
        <v>45</v>
      </c>
      <c r="FF25" s="207">
        <v>23</v>
      </c>
      <c r="FG25" s="207">
        <v>10</v>
      </c>
      <c r="FH25" s="273">
        <v>39</v>
      </c>
      <c r="FI25" s="270">
        <v>5258</v>
      </c>
      <c r="FJ25" s="268">
        <v>17</v>
      </c>
      <c r="FK25" s="274">
        <v>0</v>
      </c>
      <c r="FN25" s="207">
        <f t="shared" si="0"/>
        <v>1904</v>
      </c>
      <c r="FO25" s="206">
        <f t="shared" ref="FO25:FO32" si="8">FN25*CD25</f>
        <v>11071760</v>
      </c>
      <c r="FQ25" s="206">
        <f t="shared" si="2"/>
        <v>928</v>
      </c>
      <c r="FR25" s="206">
        <f t="shared" ref="FR25:FR32" si="9">FQ25*FI25</f>
        <v>4879424</v>
      </c>
      <c r="FT25" s="206">
        <f t="shared" si="4"/>
        <v>5819</v>
      </c>
      <c r="FU25" s="206">
        <f t="shared" ref="FU25:FU32" si="10">B25*AA25</f>
        <v>220540.1</v>
      </c>
      <c r="FW25" s="206">
        <f t="shared" si="6"/>
        <v>2880</v>
      </c>
      <c r="FX25" s="206">
        <f t="shared" ref="FX25:FX32" si="11">CG25*DF25</f>
        <v>107712</v>
      </c>
    </row>
    <row r="26" spans="1:181" x14ac:dyDescent="0.2">
      <c r="A26" s="266" t="s">
        <v>73</v>
      </c>
      <c r="B26" s="266">
        <v>3382</v>
      </c>
      <c r="C26" s="206">
        <v>398</v>
      </c>
      <c r="D26" s="590">
        <v>0</v>
      </c>
      <c r="E26" s="272">
        <v>18</v>
      </c>
      <c r="F26" s="272">
        <v>85</v>
      </c>
      <c r="G26" s="272">
        <v>197</v>
      </c>
      <c r="H26" s="272">
        <v>97</v>
      </c>
      <c r="I26" s="272">
        <v>2</v>
      </c>
      <c r="J26" s="272">
        <v>0</v>
      </c>
      <c r="K26" s="590">
        <v>955</v>
      </c>
      <c r="L26" s="206">
        <v>31</v>
      </c>
      <c r="M26" s="206">
        <v>301</v>
      </c>
      <c r="N26" s="267">
        <v>13</v>
      </c>
      <c r="O26" s="206">
        <v>188</v>
      </c>
      <c r="P26" s="206">
        <v>43</v>
      </c>
      <c r="Q26" s="206">
        <v>452</v>
      </c>
      <c r="R26" s="206">
        <v>356</v>
      </c>
      <c r="S26" s="206">
        <v>374</v>
      </c>
      <c r="T26" s="206">
        <v>418</v>
      </c>
      <c r="U26" s="206">
        <v>361</v>
      </c>
      <c r="V26" s="206">
        <v>368</v>
      </c>
      <c r="W26" s="206">
        <v>435</v>
      </c>
      <c r="X26" s="206">
        <v>388</v>
      </c>
      <c r="Y26" s="206">
        <v>39</v>
      </c>
      <c r="Z26" s="206">
        <v>3</v>
      </c>
      <c r="AA26" s="268">
        <v>39</v>
      </c>
      <c r="AB26" s="269">
        <v>1</v>
      </c>
      <c r="AC26" s="206">
        <v>4</v>
      </c>
      <c r="AD26" s="206">
        <v>1307</v>
      </c>
      <c r="AE26" s="206">
        <v>4</v>
      </c>
      <c r="AF26" s="206">
        <v>74</v>
      </c>
      <c r="AG26" s="206">
        <v>1325</v>
      </c>
      <c r="AH26" s="206">
        <v>22</v>
      </c>
      <c r="AI26" s="206">
        <v>64</v>
      </c>
      <c r="AJ26" s="206">
        <v>121</v>
      </c>
      <c r="AK26" s="206">
        <v>347</v>
      </c>
      <c r="AL26" s="206">
        <v>17</v>
      </c>
      <c r="AM26" s="206">
        <v>18</v>
      </c>
      <c r="AN26" s="206">
        <v>77</v>
      </c>
      <c r="AO26" s="267">
        <v>1</v>
      </c>
      <c r="AP26" s="207">
        <v>20</v>
      </c>
      <c r="AQ26" s="206">
        <v>61</v>
      </c>
      <c r="AR26" s="206">
        <v>159</v>
      </c>
      <c r="AS26" s="206">
        <v>188</v>
      </c>
      <c r="AT26" s="206">
        <v>551</v>
      </c>
      <c r="AU26" s="206">
        <v>67</v>
      </c>
      <c r="AV26" s="206">
        <v>550</v>
      </c>
      <c r="AW26" s="206">
        <v>320</v>
      </c>
      <c r="AX26" s="206">
        <v>763</v>
      </c>
      <c r="AY26" s="206">
        <v>1</v>
      </c>
      <c r="AZ26" s="206">
        <v>702</v>
      </c>
      <c r="BA26" s="268">
        <v>1317</v>
      </c>
      <c r="BB26" s="206">
        <v>579</v>
      </c>
      <c r="BC26" s="206">
        <v>239</v>
      </c>
      <c r="BD26" s="206">
        <v>185</v>
      </c>
      <c r="BE26" s="206">
        <v>519</v>
      </c>
      <c r="BF26" s="267">
        <v>543</v>
      </c>
      <c r="BG26" s="207">
        <v>1451</v>
      </c>
      <c r="BH26" s="207">
        <v>430</v>
      </c>
      <c r="BI26" s="269">
        <v>0</v>
      </c>
      <c r="BJ26" s="206">
        <v>0</v>
      </c>
      <c r="BK26" s="270">
        <v>0</v>
      </c>
      <c r="BL26" s="206">
        <v>784</v>
      </c>
      <c r="BM26" s="206">
        <v>235</v>
      </c>
      <c r="BN26" s="206">
        <v>38</v>
      </c>
      <c r="BO26" s="206">
        <v>13</v>
      </c>
      <c r="BP26" s="206">
        <v>0</v>
      </c>
      <c r="BQ26" s="206">
        <v>0</v>
      </c>
      <c r="BR26" s="268">
        <v>3</v>
      </c>
      <c r="BS26" s="206">
        <v>17</v>
      </c>
      <c r="BT26" s="206">
        <v>258</v>
      </c>
      <c r="BU26" s="206">
        <v>144</v>
      </c>
      <c r="BV26" s="206">
        <v>167</v>
      </c>
      <c r="BW26" s="206">
        <v>134</v>
      </c>
      <c r="BX26" s="206">
        <v>112</v>
      </c>
      <c r="BY26" s="206">
        <v>70</v>
      </c>
      <c r="BZ26" s="206">
        <v>35</v>
      </c>
      <c r="CA26" s="206">
        <v>21</v>
      </c>
      <c r="CB26" s="206">
        <v>17</v>
      </c>
      <c r="CC26" s="271">
        <v>92</v>
      </c>
      <c r="CD26" s="270">
        <v>5782</v>
      </c>
      <c r="CE26" s="269">
        <v>83</v>
      </c>
      <c r="CF26" s="272">
        <v>0</v>
      </c>
      <c r="CG26" s="266">
        <v>1579</v>
      </c>
      <c r="CH26" s="206">
        <v>209</v>
      </c>
      <c r="CI26" s="590">
        <v>0</v>
      </c>
      <c r="CJ26" s="272">
        <v>9</v>
      </c>
      <c r="CK26" s="272">
        <v>54</v>
      </c>
      <c r="CL26" s="272">
        <v>101</v>
      </c>
      <c r="CM26" s="272">
        <v>45</v>
      </c>
      <c r="CN26" s="272">
        <v>1</v>
      </c>
      <c r="CO26" s="271">
        <v>0</v>
      </c>
      <c r="CP26" s="206">
        <v>517</v>
      </c>
      <c r="CQ26" s="206">
        <v>31</v>
      </c>
      <c r="CR26" s="206">
        <v>299</v>
      </c>
      <c r="CS26" s="267">
        <v>4</v>
      </c>
      <c r="CT26" s="206">
        <v>93</v>
      </c>
      <c r="CU26" s="206">
        <v>20</v>
      </c>
      <c r="CV26" s="206">
        <v>196</v>
      </c>
      <c r="CW26" s="206">
        <v>156</v>
      </c>
      <c r="CX26" s="206">
        <v>180</v>
      </c>
      <c r="CY26" s="206">
        <v>221</v>
      </c>
      <c r="CZ26" s="206">
        <v>188</v>
      </c>
      <c r="DA26" s="206">
        <v>188</v>
      </c>
      <c r="DB26" s="206">
        <v>225</v>
      </c>
      <c r="DC26" s="206">
        <v>128</v>
      </c>
      <c r="DD26" s="206">
        <v>3</v>
      </c>
      <c r="DE26" s="206">
        <v>1</v>
      </c>
      <c r="DF26" s="268">
        <v>38.5</v>
      </c>
      <c r="DG26" s="268">
        <v>0</v>
      </c>
      <c r="DH26" s="207">
        <v>1</v>
      </c>
      <c r="DI26" s="207">
        <v>617</v>
      </c>
      <c r="DJ26" s="207">
        <v>3</v>
      </c>
      <c r="DK26" s="207">
        <v>30</v>
      </c>
      <c r="DL26" s="207">
        <v>529</v>
      </c>
      <c r="DM26" s="207">
        <v>20</v>
      </c>
      <c r="DN26" s="207">
        <v>43</v>
      </c>
      <c r="DO26" s="207">
        <v>59</v>
      </c>
      <c r="DP26" s="207">
        <v>212</v>
      </c>
      <c r="DQ26" s="207">
        <v>12</v>
      </c>
      <c r="DR26" s="207">
        <v>13</v>
      </c>
      <c r="DS26" s="207">
        <v>40</v>
      </c>
      <c r="DT26" s="270">
        <v>0</v>
      </c>
      <c r="DU26" s="207">
        <v>6</v>
      </c>
      <c r="DV26" s="207">
        <v>39</v>
      </c>
      <c r="DW26" s="207">
        <v>84</v>
      </c>
      <c r="DX26" s="207">
        <v>150</v>
      </c>
      <c r="DY26" s="207">
        <v>408</v>
      </c>
      <c r="DZ26" s="207">
        <v>29</v>
      </c>
      <c r="EA26" s="207">
        <v>37</v>
      </c>
      <c r="EB26" s="207">
        <v>87</v>
      </c>
      <c r="EC26" s="207">
        <v>435</v>
      </c>
      <c r="ED26" s="207">
        <v>0</v>
      </c>
      <c r="EE26" s="207">
        <v>304</v>
      </c>
      <c r="EF26" s="268">
        <v>490</v>
      </c>
      <c r="EG26" s="207">
        <v>317</v>
      </c>
      <c r="EH26" s="207">
        <v>123</v>
      </c>
      <c r="EI26" s="207">
        <v>87</v>
      </c>
      <c r="EJ26" s="207">
        <v>267</v>
      </c>
      <c r="EK26" s="270">
        <v>295</v>
      </c>
      <c r="EL26" s="207">
        <v>791</v>
      </c>
      <c r="EM26" s="207">
        <v>501</v>
      </c>
      <c r="EN26" s="268">
        <v>0</v>
      </c>
      <c r="EO26" s="207">
        <v>0</v>
      </c>
      <c r="EP26" s="270">
        <v>0</v>
      </c>
      <c r="EQ26" s="207">
        <v>296</v>
      </c>
      <c r="ER26" s="207">
        <v>142</v>
      </c>
      <c r="ES26" s="207">
        <v>15</v>
      </c>
      <c r="ET26" s="207">
        <v>7</v>
      </c>
      <c r="EU26" s="207">
        <v>0</v>
      </c>
      <c r="EV26" s="207">
        <v>0</v>
      </c>
      <c r="EW26" s="268">
        <v>1</v>
      </c>
      <c r="EX26" s="207">
        <v>7</v>
      </c>
      <c r="EY26" s="207">
        <v>117</v>
      </c>
      <c r="EZ26" s="207">
        <v>78</v>
      </c>
      <c r="FA26" s="207">
        <v>101</v>
      </c>
      <c r="FB26" s="207">
        <v>60</v>
      </c>
      <c r="FC26" s="207">
        <v>47</v>
      </c>
      <c r="FD26" s="207">
        <v>21</v>
      </c>
      <c r="FE26" s="207">
        <v>12</v>
      </c>
      <c r="FF26" s="207">
        <v>5</v>
      </c>
      <c r="FG26" s="207">
        <v>5</v>
      </c>
      <c r="FH26" s="273">
        <v>6</v>
      </c>
      <c r="FI26" s="270">
        <v>4988</v>
      </c>
      <c r="FJ26" s="268">
        <v>3</v>
      </c>
      <c r="FK26" s="274">
        <v>0</v>
      </c>
      <c r="FN26" s="207">
        <f t="shared" si="0"/>
        <v>1070</v>
      </c>
      <c r="FO26" s="206">
        <f t="shared" si="8"/>
        <v>6186740</v>
      </c>
      <c r="FQ26" s="206">
        <f t="shared" si="2"/>
        <v>460</v>
      </c>
      <c r="FR26" s="206">
        <f t="shared" si="9"/>
        <v>2294480</v>
      </c>
      <c r="FT26" s="206">
        <f t="shared" si="4"/>
        <v>3382</v>
      </c>
      <c r="FU26" s="206">
        <f t="shared" si="10"/>
        <v>131898</v>
      </c>
      <c r="FW26" s="206">
        <f t="shared" si="6"/>
        <v>1579</v>
      </c>
      <c r="FX26" s="206">
        <f t="shared" si="11"/>
        <v>60791.5</v>
      </c>
    </row>
    <row r="27" spans="1:181" x14ac:dyDescent="0.2">
      <c r="A27" s="266" t="s">
        <v>74</v>
      </c>
      <c r="B27" s="266">
        <v>3518</v>
      </c>
      <c r="C27" s="206">
        <v>357</v>
      </c>
      <c r="D27" s="590">
        <v>0</v>
      </c>
      <c r="E27" s="272">
        <v>69</v>
      </c>
      <c r="F27" s="272">
        <v>61</v>
      </c>
      <c r="G27" s="272">
        <v>132</v>
      </c>
      <c r="H27" s="272">
        <v>94</v>
      </c>
      <c r="I27" s="272">
        <v>0</v>
      </c>
      <c r="J27" s="272">
        <v>1</v>
      </c>
      <c r="K27" s="590">
        <v>1391</v>
      </c>
      <c r="L27" s="206">
        <v>38</v>
      </c>
      <c r="M27" s="206">
        <v>482</v>
      </c>
      <c r="N27" s="267">
        <v>9</v>
      </c>
      <c r="O27" s="206">
        <v>166</v>
      </c>
      <c r="P27" s="206">
        <v>20</v>
      </c>
      <c r="Q27" s="206">
        <v>507</v>
      </c>
      <c r="R27" s="206">
        <v>367</v>
      </c>
      <c r="S27" s="206">
        <v>400</v>
      </c>
      <c r="T27" s="206">
        <v>462</v>
      </c>
      <c r="U27" s="206">
        <v>375</v>
      </c>
      <c r="V27" s="206">
        <v>367</v>
      </c>
      <c r="W27" s="206">
        <v>459</v>
      </c>
      <c r="X27" s="206">
        <v>372</v>
      </c>
      <c r="Y27" s="206">
        <v>42</v>
      </c>
      <c r="Z27" s="206">
        <v>1</v>
      </c>
      <c r="AA27" s="268">
        <v>38.700000000000003</v>
      </c>
      <c r="AB27" s="269">
        <v>3</v>
      </c>
      <c r="AC27" s="206">
        <v>2</v>
      </c>
      <c r="AD27" s="206">
        <v>839</v>
      </c>
      <c r="AE27" s="206">
        <v>2</v>
      </c>
      <c r="AF27" s="206">
        <v>132</v>
      </c>
      <c r="AG27" s="206">
        <v>1559</v>
      </c>
      <c r="AH27" s="206">
        <v>22</v>
      </c>
      <c r="AI27" s="206">
        <v>78</v>
      </c>
      <c r="AJ27" s="206">
        <v>168</v>
      </c>
      <c r="AK27" s="206">
        <v>529</v>
      </c>
      <c r="AL27" s="206">
        <v>27</v>
      </c>
      <c r="AM27" s="206">
        <v>32</v>
      </c>
      <c r="AN27" s="206">
        <v>120</v>
      </c>
      <c r="AO27" s="267">
        <v>5</v>
      </c>
      <c r="AP27" s="207">
        <v>24</v>
      </c>
      <c r="AQ27" s="206">
        <v>148</v>
      </c>
      <c r="AR27" s="206">
        <v>330</v>
      </c>
      <c r="AS27" s="206">
        <v>294</v>
      </c>
      <c r="AT27" s="206">
        <v>457</v>
      </c>
      <c r="AU27" s="206">
        <v>100</v>
      </c>
      <c r="AV27" s="206">
        <v>1086</v>
      </c>
      <c r="AW27" s="206">
        <v>132</v>
      </c>
      <c r="AX27" s="206">
        <v>849</v>
      </c>
      <c r="AY27" s="206">
        <v>4</v>
      </c>
      <c r="AZ27" s="206">
        <v>94</v>
      </c>
      <c r="BA27" s="268">
        <v>1646</v>
      </c>
      <c r="BB27" s="206">
        <v>675</v>
      </c>
      <c r="BC27" s="206">
        <v>285</v>
      </c>
      <c r="BD27" s="206">
        <v>181</v>
      </c>
      <c r="BE27" s="206">
        <v>348</v>
      </c>
      <c r="BF27" s="267">
        <v>383</v>
      </c>
      <c r="BG27" s="207">
        <v>1006</v>
      </c>
      <c r="BH27" s="207">
        <v>286</v>
      </c>
      <c r="BI27" s="269">
        <v>0</v>
      </c>
      <c r="BJ27" s="206">
        <v>0</v>
      </c>
      <c r="BK27" s="270">
        <v>0</v>
      </c>
      <c r="BL27" s="206">
        <v>909</v>
      </c>
      <c r="BM27" s="206">
        <v>230</v>
      </c>
      <c r="BN27" s="206">
        <v>63</v>
      </c>
      <c r="BO27" s="206">
        <v>19</v>
      </c>
      <c r="BP27" s="206">
        <v>0</v>
      </c>
      <c r="BQ27" s="206">
        <v>0</v>
      </c>
      <c r="BR27" s="268">
        <v>4</v>
      </c>
      <c r="BS27" s="206">
        <v>14</v>
      </c>
      <c r="BT27" s="206">
        <v>314</v>
      </c>
      <c r="BU27" s="206">
        <v>198</v>
      </c>
      <c r="BV27" s="206">
        <v>187</v>
      </c>
      <c r="BW27" s="206">
        <v>143</v>
      </c>
      <c r="BX27" s="206">
        <v>107</v>
      </c>
      <c r="BY27" s="206">
        <v>78</v>
      </c>
      <c r="BZ27" s="206">
        <v>48</v>
      </c>
      <c r="CA27" s="206">
        <v>29</v>
      </c>
      <c r="CB27" s="206">
        <v>24</v>
      </c>
      <c r="CC27" s="271">
        <v>75</v>
      </c>
      <c r="CD27" s="270">
        <v>5581</v>
      </c>
      <c r="CE27" s="269">
        <v>41</v>
      </c>
      <c r="CF27" s="272">
        <v>0</v>
      </c>
      <c r="CG27" s="266">
        <v>1835</v>
      </c>
      <c r="CH27" s="206">
        <v>175</v>
      </c>
      <c r="CI27" s="590">
        <v>0</v>
      </c>
      <c r="CJ27" s="272">
        <v>33</v>
      </c>
      <c r="CK27" s="272">
        <v>33</v>
      </c>
      <c r="CL27" s="272">
        <v>64</v>
      </c>
      <c r="CM27" s="272">
        <v>45</v>
      </c>
      <c r="CN27" s="272">
        <v>0</v>
      </c>
      <c r="CO27" s="271">
        <v>0</v>
      </c>
      <c r="CP27" s="206">
        <v>883</v>
      </c>
      <c r="CQ27" s="206">
        <v>38</v>
      </c>
      <c r="CR27" s="206">
        <v>476</v>
      </c>
      <c r="CS27" s="267">
        <v>1</v>
      </c>
      <c r="CT27" s="206">
        <v>83</v>
      </c>
      <c r="CU27" s="206">
        <v>9</v>
      </c>
      <c r="CV27" s="206">
        <v>262</v>
      </c>
      <c r="CW27" s="206">
        <v>184</v>
      </c>
      <c r="CX27" s="206">
        <v>224</v>
      </c>
      <c r="CY27" s="206">
        <v>254</v>
      </c>
      <c r="CZ27" s="206">
        <v>213</v>
      </c>
      <c r="DA27" s="206">
        <v>205</v>
      </c>
      <c r="DB27" s="206">
        <v>264</v>
      </c>
      <c r="DC27" s="206">
        <v>144</v>
      </c>
      <c r="DD27" s="206">
        <v>2</v>
      </c>
      <c r="DE27" s="206">
        <v>0</v>
      </c>
      <c r="DF27" s="268">
        <v>38.200000000000003</v>
      </c>
      <c r="DG27" s="268">
        <v>1</v>
      </c>
      <c r="DH27" s="207">
        <v>1</v>
      </c>
      <c r="DI27" s="207">
        <v>471</v>
      </c>
      <c r="DJ27" s="207">
        <v>2</v>
      </c>
      <c r="DK27" s="207">
        <v>73</v>
      </c>
      <c r="DL27" s="207">
        <v>685</v>
      </c>
      <c r="DM27" s="207">
        <v>19</v>
      </c>
      <c r="DN27" s="207">
        <v>54</v>
      </c>
      <c r="DO27" s="207">
        <v>87</v>
      </c>
      <c r="DP27" s="207">
        <v>345</v>
      </c>
      <c r="DQ27" s="207">
        <v>17</v>
      </c>
      <c r="DR27" s="207">
        <v>16</v>
      </c>
      <c r="DS27" s="207">
        <v>62</v>
      </c>
      <c r="DT27" s="270">
        <v>2</v>
      </c>
      <c r="DU27" s="207">
        <v>12</v>
      </c>
      <c r="DV27" s="207">
        <v>83</v>
      </c>
      <c r="DW27" s="207">
        <v>197</v>
      </c>
      <c r="DX27" s="207">
        <v>232</v>
      </c>
      <c r="DY27" s="207">
        <v>365</v>
      </c>
      <c r="DZ27" s="207">
        <v>60</v>
      </c>
      <c r="EA27" s="207">
        <v>289</v>
      </c>
      <c r="EB27" s="207">
        <v>79</v>
      </c>
      <c r="EC27" s="207">
        <v>477</v>
      </c>
      <c r="ED27" s="207">
        <v>0</v>
      </c>
      <c r="EE27" s="207">
        <v>41</v>
      </c>
      <c r="EF27" s="268">
        <v>664</v>
      </c>
      <c r="EG27" s="207">
        <v>406</v>
      </c>
      <c r="EH27" s="207">
        <v>171</v>
      </c>
      <c r="EI27" s="207">
        <v>107</v>
      </c>
      <c r="EJ27" s="207">
        <v>214</v>
      </c>
      <c r="EK27" s="270">
        <v>273</v>
      </c>
      <c r="EL27" s="207">
        <v>642</v>
      </c>
      <c r="EM27" s="207">
        <v>350</v>
      </c>
      <c r="EN27" s="268">
        <v>0</v>
      </c>
      <c r="EO27" s="207">
        <v>0</v>
      </c>
      <c r="EP27" s="270">
        <v>0</v>
      </c>
      <c r="EQ27" s="207">
        <v>363</v>
      </c>
      <c r="ER27" s="207">
        <v>144</v>
      </c>
      <c r="ES27" s="207">
        <v>32</v>
      </c>
      <c r="ET27" s="207">
        <v>6</v>
      </c>
      <c r="EU27" s="207">
        <v>0</v>
      </c>
      <c r="EV27" s="207">
        <v>0</v>
      </c>
      <c r="EW27" s="268">
        <v>2</v>
      </c>
      <c r="EX27" s="207">
        <v>9</v>
      </c>
      <c r="EY27" s="207">
        <v>166</v>
      </c>
      <c r="EZ27" s="207">
        <v>109</v>
      </c>
      <c r="FA27" s="207">
        <v>107</v>
      </c>
      <c r="FB27" s="207">
        <v>60</v>
      </c>
      <c r="FC27" s="207">
        <v>26</v>
      </c>
      <c r="FD27" s="207">
        <v>27</v>
      </c>
      <c r="FE27" s="207">
        <v>11</v>
      </c>
      <c r="FF27" s="207">
        <v>7</v>
      </c>
      <c r="FG27" s="207">
        <v>6</v>
      </c>
      <c r="FH27" s="273">
        <v>15</v>
      </c>
      <c r="FI27" s="270">
        <v>4847</v>
      </c>
      <c r="FJ27" s="268">
        <v>8</v>
      </c>
      <c r="FK27" s="274">
        <v>0</v>
      </c>
      <c r="FN27" s="207">
        <f t="shared" si="0"/>
        <v>1221</v>
      </c>
      <c r="FO27" s="206">
        <f t="shared" si="8"/>
        <v>6814401</v>
      </c>
      <c r="FQ27" s="206">
        <f t="shared" si="2"/>
        <v>545</v>
      </c>
      <c r="FR27" s="206">
        <f t="shared" si="9"/>
        <v>2641615</v>
      </c>
      <c r="FT27" s="206">
        <f t="shared" si="4"/>
        <v>3518</v>
      </c>
      <c r="FU27" s="206">
        <f t="shared" si="10"/>
        <v>136146.6</v>
      </c>
      <c r="FW27" s="206">
        <f t="shared" si="6"/>
        <v>1835</v>
      </c>
      <c r="FX27" s="206">
        <f t="shared" si="11"/>
        <v>70097</v>
      </c>
    </row>
    <row r="28" spans="1:181" x14ac:dyDescent="0.2">
      <c r="A28" s="266" t="s">
        <v>75</v>
      </c>
      <c r="B28" s="266">
        <v>2351</v>
      </c>
      <c r="C28" s="206">
        <v>379</v>
      </c>
      <c r="D28" s="590">
        <v>0</v>
      </c>
      <c r="E28" s="272">
        <v>114</v>
      </c>
      <c r="F28" s="272">
        <v>27</v>
      </c>
      <c r="G28" s="272">
        <v>122</v>
      </c>
      <c r="H28" s="272">
        <v>116</v>
      </c>
      <c r="I28" s="272">
        <v>0</v>
      </c>
      <c r="J28" s="272">
        <v>0</v>
      </c>
      <c r="K28" s="590">
        <v>942</v>
      </c>
      <c r="L28" s="206">
        <v>22</v>
      </c>
      <c r="M28" s="206">
        <v>333</v>
      </c>
      <c r="N28" s="267">
        <v>17</v>
      </c>
      <c r="O28" s="206">
        <v>107</v>
      </c>
      <c r="P28" s="206">
        <v>9</v>
      </c>
      <c r="Q28" s="206">
        <v>313</v>
      </c>
      <c r="R28" s="206">
        <v>270</v>
      </c>
      <c r="S28" s="206">
        <v>280</v>
      </c>
      <c r="T28" s="206">
        <v>277</v>
      </c>
      <c r="U28" s="206">
        <v>247</v>
      </c>
      <c r="V28" s="206">
        <v>258</v>
      </c>
      <c r="W28" s="206">
        <v>267</v>
      </c>
      <c r="X28" s="206">
        <v>292</v>
      </c>
      <c r="Y28" s="206">
        <v>40</v>
      </c>
      <c r="Z28" s="206">
        <v>0</v>
      </c>
      <c r="AA28" s="268">
        <v>39.1</v>
      </c>
      <c r="AB28" s="269">
        <v>0</v>
      </c>
      <c r="AC28" s="206">
        <v>1</v>
      </c>
      <c r="AD28" s="206">
        <v>389</v>
      </c>
      <c r="AE28" s="206">
        <v>1</v>
      </c>
      <c r="AF28" s="206">
        <v>63</v>
      </c>
      <c r="AG28" s="206">
        <v>1115</v>
      </c>
      <c r="AH28" s="206">
        <v>28</v>
      </c>
      <c r="AI28" s="206">
        <v>48</v>
      </c>
      <c r="AJ28" s="206">
        <v>165</v>
      </c>
      <c r="AK28" s="206">
        <v>390</v>
      </c>
      <c r="AL28" s="206">
        <v>22</v>
      </c>
      <c r="AM28" s="206">
        <v>37</v>
      </c>
      <c r="AN28" s="206">
        <v>88</v>
      </c>
      <c r="AO28" s="267">
        <v>4</v>
      </c>
      <c r="AP28" s="207">
        <v>27</v>
      </c>
      <c r="AQ28" s="206">
        <v>101</v>
      </c>
      <c r="AR28" s="206">
        <v>278</v>
      </c>
      <c r="AS28" s="206">
        <v>170</v>
      </c>
      <c r="AT28" s="206">
        <v>376</v>
      </c>
      <c r="AU28" s="206">
        <v>67</v>
      </c>
      <c r="AV28" s="206">
        <v>821</v>
      </c>
      <c r="AW28" s="206">
        <v>82</v>
      </c>
      <c r="AX28" s="206">
        <v>403</v>
      </c>
      <c r="AY28" s="206">
        <v>1</v>
      </c>
      <c r="AZ28" s="206">
        <v>25</v>
      </c>
      <c r="BA28" s="268">
        <v>1063</v>
      </c>
      <c r="BB28" s="206">
        <v>498</v>
      </c>
      <c r="BC28" s="206">
        <v>175</v>
      </c>
      <c r="BD28" s="206">
        <v>114</v>
      </c>
      <c r="BE28" s="206">
        <v>249</v>
      </c>
      <c r="BF28" s="267">
        <v>252</v>
      </c>
      <c r="BG28" s="207">
        <v>658</v>
      </c>
      <c r="BH28" s="207">
        <v>280</v>
      </c>
      <c r="BI28" s="269">
        <v>0</v>
      </c>
      <c r="BJ28" s="206">
        <v>0</v>
      </c>
      <c r="BK28" s="270">
        <v>0</v>
      </c>
      <c r="BL28" s="206">
        <v>634</v>
      </c>
      <c r="BM28" s="206">
        <v>208</v>
      </c>
      <c r="BN28" s="206">
        <v>50</v>
      </c>
      <c r="BO28" s="206">
        <v>15</v>
      </c>
      <c r="BP28" s="206">
        <v>7</v>
      </c>
      <c r="BQ28" s="206">
        <v>0</v>
      </c>
      <c r="BR28" s="268">
        <v>3</v>
      </c>
      <c r="BS28" s="206">
        <v>10</v>
      </c>
      <c r="BT28" s="206">
        <v>345</v>
      </c>
      <c r="BU28" s="206">
        <v>108</v>
      </c>
      <c r="BV28" s="206">
        <v>96</v>
      </c>
      <c r="BW28" s="206">
        <v>77</v>
      </c>
      <c r="BX28" s="206">
        <v>94</v>
      </c>
      <c r="BY28" s="206">
        <v>58</v>
      </c>
      <c r="BZ28" s="206">
        <v>34</v>
      </c>
      <c r="CA28" s="206">
        <v>36</v>
      </c>
      <c r="CB28" s="206">
        <v>20</v>
      </c>
      <c r="CC28" s="271">
        <v>33</v>
      </c>
      <c r="CD28" s="270">
        <v>5234</v>
      </c>
      <c r="CE28" s="269">
        <v>10</v>
      </c>
      <c r="CF28" s="272">
        <v>0</v>
      </c>
      <c r="CG28" s="266">
        <v>1133</v>
      </c>
      <c r="CH28" s="206">
        <v>196</v>
      </c>
      <c r="CI28" s="590">
        <v>0</v>
      </c>
      <c r="CJ28" s="272">
        <v>66</v>
      </c>
      <c r="CK28" s="272">
        <v>17</v>
      </c>
      <c r="CL28" s="272">
        <v>74</v>
      </c>
      <c r="CM28" s="272">
        <v>39</v>
      </c>
      <c r="CN28" s="272">
        <v>0</v>
      </c>
      <c r="CO28" s="271">
        <v>0</v>
      </c>
      <c r="CP28" s="206">
        <v>591</v>
      </c>
      <c r="CQ28" s="206">
        <v>22</v>
      </c>
      <c r="CR28" s="206">
        <v>327</v>
      </c>
      <c r="CS28" s="267">
        <v>10</v>
      </c>
      <c r="CT28" s="206">
        <v>51</v>
      </c>
      <c r="CU28" s="206">
        <v>4</v>
      </c>
      <c r="CV28" s="206">
        <v>164</v>
      </c>
      <c r="CW28" s="206">
        <v>122</v>
      </c>
      <c r="CX28" s="206">
        <v>138</v>
      </c>
      <c r="CY28" s="206">
        <v>149</v>
      </c>
      <c r="CZ28" s="206">
        <v>130</v>
      </c>
      <c r="DA28" s="206">
        <v>131</v>
      </c>
      <c r="DB28" s="206">
        <v>131</v>
      </c>
      <c r="DC28" s="206">
        <v>113</v>
      </c>
      <c r="DD28" s="206">
        <v>4</v>
      </c>
      <c r="DE28" s="206">
        <v>0</v>
      </c>
      <c r="DF28" s="268">
        <v>38.200000000000003</v>
      </c>
      <c r="DG28" s="268">
        <v>0</v>
      </c>
      <c r="DH28" s="207">
        <v>0</v>
      </c>
      <c r="DI28" s="207">
        <v>197</v>
      </c>
      <c r="DJ28" s="207">
        <v>1</v>
      </c>
      <c r="DK28" s="207">
        <v>33</v>
      </c>
      <c r="DL28" s="207">
        <v>445</v>
      </c>
      <c r="DM28" s="207">
        <v>15</v>
      </c>
      <c r="DN28" s="207">
        <v>33</v>
      </c>
      <c r="DO28" s="207">
        <v>84</v>
      </c>
      <c r="DP28" s="207">
        <v>234</v>
      </c>
      <c r="DQ28" s="207">
        <v>14</v>
      </c>
      <c r="DR28" s="207">
        <v>29</v>
      </c>
      <c r="DS28" s="207">
        <v>46</v>
      </c>
      <c r="DT28" s="270">
        <v>2</v>
      </c>
      <c r="DU28" s="207">
        <v>19</v>
      </c>
      <c r="DV28" s="207">
        <v>58</v>
      </c>
      <c r="DW28" s="207">
        <v>144</v>
      </c>
      <c r="DX28" s="207">
        <v>131</v>
      </c>
      <c r="DY28" s="207">
        <v>274</v>
      </c>
      <c r="DZ28" s="207">
        <v>43</v>
      </c>
      <c r="EA28" s="207">
        <v>189</v>
      </c>
      <c r="EB28" s="207">
        <v>60</v>
      </c>
      <c r="EC28" s="207">
        <v>207</v>
      </c>
      <c r="ED28" s="207">
        <v>0</v>
      </c>
      <c r="EE28" s="207">
        <v>8</v>
      </c>
      <c r="EF28" s="268">
        <v>368</v>
      </c>
      <c r="EG28" s="207">
        <v>276</v>
      </c>
      <c r="EH28" s="207">
        <v>114</v>
      </c>
      <c r="EI28" s="207">
        <v>62</v>
      </c>
      <c r="EJ28" s="207">
        <v>154</v>
      </c>
      <c r="EK28" s="270">
        <v>159</v>
      </c>
      <c r="EL28" s="207">
        <v>388</v>
      </c>
      <c r="EM28" s="207">
        <v>343</v>
      </c>
      <c r="EN28" s="268">
        <v>0</v>
      </c>
      <c r="EO28" s="207">
        <v>0</v>
      </c>
      <c r="EP28" s="270">
        <v>0</v>
      </c>
      <c r="EQ28" s="207">
        <v>186</v>
      </c>
      <c r="ER28" s="207">
        <v>116</v>
      </c>
      <c r="ES28" s="207">
        <v>31</v>
      </c>
      <c r="ET28" s="207">
        <v>7</v>
      </c>
      <c r="EU28" s="207">
        <v>4</v>
      </c>
      <c r="EV28" s="207">
        <v>0</v>
      </c>
      <c r="EW28" s="268">
        <v>2</v>
      </c>
      <c r="EX28" s="207">
        <v>6</v>
      </c>
      <c r="EY28" s="207">
        <v>117</v>
      </c>
      <c r="EZ28" s="207">
        <v>52</v>
      </c>
      <c r="FA28" s="207">
        <v>54</v>
      </c>
      <c r="FB28" s="207">
        <v>44</v>
      </c>
      <c r="FC28" s="207">
        <v>28</v>
      </c>
      <c r="FD28" s="207">
        <v>15</v>
      </c>
      <c r="FE28" s="207">
        <v>11</v>
      </c>
      <c r="FF28" s="207">
        <v>6</v>
      </c>
      <c r="FG28" s="207">
        <v>1</v>
      </c>
      <c r="FH28" s="273">
        <v>8</v>
      </c>
      <c r="FI28" s="270">
        <v>4844</v>
      </c>
      <c r="FJ28" s="268">
        <v>2</v>
      </c>
      <c r="FK28" s="274">
        <v>0</v>
      </c>
      <c r="FN28" s="207">
        <f t="shared" si="0"/>
        <v>914</v>
      </c>
      <c r="FO28" s="206">
        <f t="shared" si="8"/>
        <v>4783876</v>
      </c>
      <c r="FQ28" s="206">
        <f t="shared" si="2"/>
        <v>344</v>
      </c>
      <c r="FR28" s="206">
        <f t="shared" si="9"/>
        <v>1666336</v>
      </c>
      <c r="FT28" s="206">
        <f t="shared" si="4"/>
        <v>2351</v>
      </c>
      <c r="FU28" s="206">
        <f t="shared" si="10"/>
        <v>91924.1</v>
      </c>
      <c r="FW28" s="206">
        <f t="shared" si="6"/>
        <v>1133</v>
      </c>
      <c r="FX28" s="206">
        <f t="shared" si="11"/>
        <v>43280.600000000006</v>
      </c>
    </row>
    <row r="29" spans="1:181" x14ac:dyDescent="0.2">
      <c r="A29" s="266" t="s">
        <v>76</v>
      </c>
      <c r="B29" s="266">
        <v>2591</v>
      </c>
      <c r="C29" s="206">
        <v>257</v>
      </c>
      <c r="D29" s="590">
        <v>0</v>
      </c>
      <c r="E29" s="272">
        <v>4</v>
      </c>
      <c r="F29" s="272">
        <v>44</v>
      </c>
      <c r="G29" s="272">
        <v>153</v>
      </c>
      <c r="H29" s="272">
        <v>53</v>
      </c>
      <c r="I29" s="272">
        <v>1</v>
      </c>
      <c r="J29" s="272">
        <v>2</v>
      </c>
      <c r="K29" s="590">
        <v>1030</v>
      </c>
      <c r="L29" s="206">
        <v>26</v>
      </c>
      <c r="M29" s="206">
        <v>272</v>
      </c>
      <c r="N29" s="267">
        <v>8</v>
      </c>
      <c r="O29" s="206">
        <v>128</v>
      </c>
      <c r="P29" s="206">
        <v>24</v>
      </c>
      <c r="Q29" s="206">
        <v>316</v>
      </c>
      <c r="R29" s="206">
        <v>279</v>
      </c>
      <c r="S29" s="206">
        <v>312</v>
      </c>
      <c r="T29" s="206">
        <v>351</v>
      </c>
      <c r="U29" s="206">
        <v>292</v>
      </c>
      <c r="V29" s="206">
        <v>278</v>
      </c>
      <c r="W29" s="206">
        <v>285</v>
      </c>
      <c r="X29" s="206">
        <v>304</v>
      </c>
      <c r="Y29" s="206">
        <v>46</v>
      </c>
      <c r="Z29" s="206">
        <v>0</v>
      </c>
      <c r="AA29" s="268">
        <v>39.1</v>
      </c>
      <c r="AB29" s="269">
        <v>0</v>
      </c>
      <c r="AC29" s="206">
        <v>7</v>
      </c>
      <c r="AD29" s="206">
        <v>568</v>
      </c>
      <c r="AE29" s="206">
        <v>8</v>
      </c>
      <c r="AF29" s="206">
        <v>46</v>
      </c>
      <c r="AG29" s="206">
        <v>1138</v>
      </c>
      <c r="AH29" s="206">
        <v>17</v>
      </c>
      <c r="AI29" s="206">
        <v>47</v>
      </c>
      <c r="AJ29" s="206">
        <v>147</v>
      </c>
      <c r="AK29" s="206">
        <v>448</v>
      </c>
      <c r="AL29" s="206">
        <v>35</v>
      </c>
      <c r="AM29" s="206">
        <v>32</v>
      </c>
      <c r="AN29" s="206">
        <v>94</v>
      </c>
      <c r="AO29" s="267">
        <v>4</v>
      </c>
      <c r="AP29" s="207">
        <v>16</v>
      </c>
      <c r="AQ29" s="206">
        <v>78</v>
      </c>
      <c r="AR29" s="206">
        <v>160</v>
      </c>
      <c r="AS29" s="206">
        <v>244</v>
      </c>
      <c r="AT29" s="206">
        <v>439</v>
      </c>
      <c r="AU29" s="206">
        <v>48</v>
      </c>
      <c r="AV29" s="206">
        <v>317</v>
      </c>
      <c r="AW29" s="206">
        <v>225</v>
      </c>
      <c r="AX29" s="206">
        <v>620</v>
      </c>
      <c r="AY29" s="206">
        <v>0</v>
      </c>
      <c r="AZ29" s="206">
        <v>444</v>
      </c>
      <c r="BA29" s="268">
        <v>1202</v>
      </c>
      <c r="BB29" s="206">
        <v>515</v>
      </c>
      <c r="BC29" s="206">
        <v>215</v>
      </c>
      <c r="BD29" s="206">
        <v>118</v>
      </c>
      <c r="BE29" s="206">
        <v>292</v>
      </c>
      <c r="BF29" s="267">
        <v>249</v>
      </c>
      <c r="BG29" s="207">
        <v>748</v>
      </c>
      <c r="BH29" s="207">
        <v>289</v>
      </c>
      <c r="BI29" s="269">
        <v>0</v>
      </c>
      <c r="BJ29" s="206">
        <v>0</v>
      </c>
      <c r="BK29" s="270">
        <v>0</v>
      </c>
      <c r="BL29" s="206">
        <v>715</v>
      </c>
      <c r="BM29" s="206">
        <v>231</v>
      </c>
      <c r="BN29" s="206">
        <v>49</v>
      </c>
      <c r="BO29" s="206">
        <v>11</v>
      </c>
      <c r="BP29" s="206">
        <v>0</v>
      </c>
      <c r="BQ29" s="206">
        <v>0</v>
      </c>
      <c r="BR29" s="268">
        <v>11</v>
      </c>
      <c r="BS29" s="206">
        <v>24</v>
      </c>
      <c r="BT29" s="206">
        <v>316</v>
      </c>
      <c r="BU29" s="206">
        <v>174</v>
      </c>
      <c r="BV29" s="206">
        <v>128</v>
      </c>
      <c r="BW29" s="206">
        <v>95</v>
      </c>
      <c r="BX29" s="206">
        <v>83</v>
      </c>
      <c r="BY29" s="206">
        <v>50</v>
      </c>
      <c r="BZ29" s="206">
        <v>48</v>
      </c>
      <c r="CA29" s="206">
        <v>29</v>
      </c>
      <c r="CB29" s="206">
        <v>19</v>
      </c>
      <c r="CC29" s="271">
        <v>29</v>
      </c>
      <c r="CD29" s="270">
        <v>5098</v>
      </c>
      <c r="CE29" s="269">
        <v>16</v>
      </c>
      <c r="CF29" s="272">
        <v>0</v>
      </c>
      <c r="CG29" s="266">
        <v>1374</v>
      </c>
      <c r="CH29" s="206">
        <v>129</v>
      </c>
      <c r="CI29" s="590">
        <v>0</v>
      </c>
      <c r="CJ29" s="272">
        <v>1</v>
      </c>
      <c r="CK29" s="272">
        <v>24</v>
      </c>
      <c r="CL29" s="272">
        <v>74</v>
      </c>
      <c r="CM29" s="272">
        <v>28</v>
      </c>
      <c r="CN29" s="272">
        <v>1</v>
      </c>
      <c r="CO29" s="271">
        <v>1</v>
      </c>
      <c r="CP29" s="206">
        <v>629</v>
      </c>
      <c r="CQ29" s="206">
        <v>26</v>
      </c>
      <c r="CR29" s="206">
        <v>271</v>
      </c>
      <c r="CS29" s="267">
        <v>4</v>
      </c>
      <c r="CT29" s="206">
        <v>69</v>
      </c>
      <c r="CU29" s="206">
        <v>15</v>
      </c>
      <c r="CV29" s="206">
        <v>151</v>
      </c>
      <c r="CW29" s="206">
        <v>150</v>
      </c>
      <c r="CX29" s="206">
        <v>180</v>
      </c>
      <c r="CY29" s="206">
        <v>238</v>
      </c>
      <c r="CZ29" s="206">
        <v>162</v>
      </c>
      <c r="DA29" s="206">
        <v>143</v>
      </c>
      <c r="DB29" s="206">
        <v>152</v>
      </c>
      <c r="DC29" s="206">
        <v>118</v>
      </c>
      <c r="DD29" s="206">
        <v>11</v>
      </c>
      <c r="DE29" s="206">
        <v>0</v>
      </c>
      <c r="DF29" s="268">
        <v>38.4</v>
      </c>
      <c r="DG29" s="268">
        <v>0</v>
      </c>
      <c r="DH29" s="207">
        <v>4</v>
      </c>
      <c r="DI29" s="207">
        <v>310</v>
      </c>
      <c r="DJ29" s="207">
        <v>7</v>
      </c>
      <c r="DK29" s="207">
        <v>22</v>
      </c>
      <c r="DL29" s="207">
        <v>518</v>
      </c>
      <c r="DM29" s="207">
        <v>16</v>
      </c>
      <c r="DN29" s="207">
        <v>27</v>
      </c>
      <c r="DO29" s="207">
        <v>79</v>
      </c>
      <c r="DP29" s="207">
        <v>299</v>
      </c>
      <c r="DQ29" s="207">
        <v>24</v>
      </c>
      <c r="DR29" s="207">
        <v>22</v>
      </c>
      <c r="DS29" s="207">
        <v>45</v>
      </c>
      <c r="DT29" s="270">
        <v>1</v>
      </c>
      <c r="DU29" s="207">
        <v>2</v>
      </c>
      <c r="DV29" s="207">
        <v>46</v>
      </c>
      <c r="DW29" s="207">
        <v>76</v>
      </c>
      <c r="DX29" s="207">
        <v>218</v>
      </c>
      <c r="DY29" s="207">
        <v>320</v>
      </c>
      <c r="DZ29" s="207">
        <v>29</v>
      </c>
      <c r="EA29" s="207">
        <v>48</v>
      </c>
      <c r="EB29" s="207">
        <v>90</v>
      </c>
      <c r="EC29" s="207">
        <v>368</v>
      </c>
      <c r="ED29" s="207">
        <v>0</v>
      </c>
      <c r="EE29" s="207">
        <v>177</v>
      </c>
      <c r="EF29" s="268">
        <v>535</v>
      </c>
      <c r="EG29" s="207">
        <v>295</v>
      </c>
      <c r="EH29" s="207">
        <v>127</v>
      </c>
      <c r="EI29" s="207">
        <v>77</v>
      </c>
      <c r="EJ29" s="207">
        <v>182</v>
      </c>
      <c r="EK29" s="270">
        <v>158</v>
      </c>
      <c r="EL29" s="207">
        <v>434</v>
      </c>
      <c r="EM29" s="207">
        <v>316</v>
      </c>
      <c r="EN29" s="268">
        <v>0</v>
      </c>
      <c r="EO29" s="207">
        <v>0</v>
      </c>
      <c r="EP29" s="270">
        <v>0</v>
      </c>
      <c r="EQ29" s="207">
        <v>323</v>
      </c>
      <c r="ER29" s="207">
        <v>138</v>
      </c>
      <c r="ES29" s="207">
        <v>24</v>
      </c>
      <c r="ET29" s="207">
        <v>5</v>
      </c>
      <c r="EU29" s="207">
        <v>0</v>
      </c>
      <c r="EV29" s="207">
        <v>0</v>
      </c>
      <c r="EW29" s="268">
        <v>2</v>
      </c>
      <c r="EX29" s="207">
        <v>15</v>
      </c>
      <c r="EY29" s="207">
        <v>167</v>
      </c>
      <c r="EZ29" s="207">
        <v>105</v>
      </c>
      <c r="FA29" s="207">
        <v>77</v>
      </c>
      <c r="FB29" s="207">
        <v>49</v>
      </c>
      <c r="FC29" s="207">
        <v>28</v>
      </c>
      <c r="FD29" s="207">
        <v>15</v>
      </c>
      <c r="FE29" s="207">
        <v>13</v>
      </c>
      <c r="FF29" s="207">
        <v>8</v>
      </c>
      <c r="FG29" s="207">
        <v>7</v>
      </c>
      <c r="FH29" s="273">
        <v>4</v>
      </c>
      <c r="FI29" s="270">
        <v>4570</v>
      </c>
      <c r="FJ29" s="268">
        <v>3</v>
      </c>
      <c r="FK29" s="274">
        <v>0</v>
      </c>
      <c r="FN29" s="207">
        <f t="shared" si="0"/>
        <v>1006</v>
      </c>
      <c r="FO29" s="206">
        <f t="shared" si="8"/>
        <v>5128588</v>
      </c>
      <c r="FQ29" s="206">
        <f t="shared" si="2"/>
        <v>490</v>
      </c>
      <c r="FR29" s="206">
        <f t="shared" si="9"/>
        <v>2239300</v>
      </c>
      <c r="FT29" s="206">
        <f t="shared" si="4"/>
        <v>2591</v>
      </c>
      <c r="FU29" s="206">
        <f t="shared" si="10"/>
        <v>101308.1</v>
      </c>
      <c r="FW29" s="206">
        <f t="shared" si="6"/>
        <v>1374</v>
      </c>
      <c r="FX29" s="206">
        <f t="shared" si="11"/>
        <v>52761.599999999999</v>
      </c>
    </row>
    <row r="30" spans="1:181" x14ac:dyDescent="0.2">
      <c r="A30" s="266" t="s">
        <v>77</v>
      </c>
      <c r="B30" s="266">
        <v>1865</v>
      </c>
      <c r="C30" s="206">
        <v>269</v>
      </c>
      <c r="D30" s="590">
        <v>2</v>
      </c>
      <c r="E30" s="272">
        <v>21</v>
      </c>
      <c r="F30" s="272">
        <v>29</v>
      </c>
      <c r="G30" s="272">
        <v>126</v>
      </c>
      <c r="H30" s="272">
        <v>89</v>
      </c>
      <c r="I30" s="272">
        <v>0</v>
      </c>
      <c r="J30" s="272">
        <v>2</v>
      </c>
      <c r="K30" s="590">
        <v>697</v>
      </c>
      <c r="L30" s="206">
        <v>26</v>
      </c>
      <c r="M30" s="206">
        <v>279</v>
      </c>
      <c r="N30" s="267">
        <v>14</v>
      </c>
      <c r="O30" s="206">
        <v>116</v>
      </c>
      <c r="P30" s="206">
        <v>31</v>
      </c>
      <c r="Q30" s="206">
        <v>253</v>
      </c>
      <c r="R30" s="206">
        <v>202</v>
      </c>
      <c r="S30" s="206">
        <v>230</v>
      </c>
      <c r="T30" s="206">
        <v>202</v>
      </c>
      <c r="U30" s="206">
        <v>192</v>
      </c>
      <c r="V30" s="206">
        <v>203</v>
      </c>
      <c r="W30" s="206">
        <v>198</v>
      </c>
      <c r="X30" s="206">
        <v>221</v>
      </c>
      <c r="Y30" s="206">
        <v>48</v>
      </c>
      <c r="Z30" s="206">
        <v>0</v>
      </c>
      <c r="AA30" s="268">
        <v>38.700000000000003</v>
      </c>
      <c r="AB30" s="269">
        <v>1</v>
      </c>
      <c r="AC30" s="206">
        <v>3</v>
      </c>
      <c r="AD30" s="206">
        <v>538</v>
      </c>
      <c r="AE30" s="206">
        <v>3</v>
      </c>
      <c r="AF30" s="206">
        <v>54</v>
      </c>
      <c r="AG30" s="206">
        <v>830</v>
      </c>
      <c r="AH30" s="206">
        <v>6</v>
      </c>
      <c r="AI30" s="206">
        <v>52</v>
      </c>
      <c r="AJ30" s="206">
        <v>77</v>
      </c>
      <c r="AK30" s="206">
        <v>222</v>
      </c>
      <c r="AL30" s="206">
        <v>16</v>
      </c>
      <c r="AM30" s="206">
        <v>19</v>
      </c>
      <c r="AN30" s="206">
        <v>43</v>
      </c>
      <c r="AO30" s="267">
        <v>1</v>
      </c>
      <c r="AP30" s="207">
        <v>8</v>
      </c>
      <c r="AQ30" s="206">
        <v>44</v>
      </c>
      <c r="AR30" s="206">
        <v>122</v>
      </c>
      <c r="AS30" s="206">
        <v>136</v>
      </c>
      <c r="AT30" s="206">
        <v>279</v>
      </c>
      <c r="AU30" s="206">
        <v>79</v>
      </c>
      <c r="AV30" s="206">
        <v>405</v>
      </c>
      <c r="AW30" s="206">
        <v>254</v>
      </c>
      <c r="AX30" s="206">
        <v>501</v>
      </c>
      <c r="AY30" s="206">
        <v>1</v>
      </c>
      <c r="AZ30" s="206">
        <v>36</v>
      </c>
      <c r="BA30" s="268">
        <v>924</v>
      </c>
      <c r="BB30" s="206">
        <v>341</v>
      </c>
      <c r="BC30" s="206">
        <v>166</v>
      </c>
      <c r="BD30" s="206">
        <v>96</v>
      </c>
      <c r="BE30" s="206">
        <v>219</v>
      </c>
      <c r="BF30" s="267">
        <v>119</v>
      </c>
      <c r="BG30" s="207">
        <v>437</v>
      </c>
      <c r="BH30" s="207">
        <v>234</v>
      </c>
      <c r="BI30" s="269">
        <v>0</v>
      </c>
      <c r="BJ30" s="206">
        <v>0</v>
      </c>
      <c r="BK30" s="270">
        <v>0</v>
      </c>
      <c r="BL30" s="206">
        <v>559</v>
      </c>
      <c r="BM30" s="206">
        <v>151</v>
      </c>
      <c r="BN30" s="206">
        <v>30</v>
      </c>
      <c r="BO30" s="206">
        <v>14</v>
      </c>
      <c r="BP30" s="206">
        <v>3</v>
      </c>
      <c r="BQ30" s="206">
        <v>0</v>
      </c>
      <c r="BR30" s="268">
        <v>4</v>
      </c>
      <c r="BS30" s="206">
        <v>22</v>
      </c>
      <c r="BT30" s="206">
        <v>234</v>
      </c>
      <c r="BU30" s="206">
        <v>108</v>
      </c>
      <c r="BV30" s="206">
        <v>96</v>
      </c>
      <c r="BW30" s="206">
        <v>88</v>
      </c>
      <c r="BX30" s="206">
        <v>62</v>
      </c>
      <c r="BY30" s="206">
        <v>48</v>
      </c>
      <c r="BZ30" s="206">
        <v>35</v>
      </c>
      <c r="CA30" s="206">
        <v>12</v>
      </c>
      <c r="CB30" s="206">
        <v>8</v>
      </c>
      <c r="CC30" s="271">
        <v>40</v>
      </c>
      <c r="CD30" s="270">
        <v>5308</v>
      </c>
      <c r="CE30" s="269">
        <v>24</v>
      </c>
      <c r="CF30" s="272">
        <v>0</v>
      </c>
      <c r="CG30" s="266">
        <v>823</v>
      </c>
      <c r="CH30" s="206">
        <v>133</v>
      </c>
      <c r="CI30" s="590">
        <v>0</v>
      </c>
      <c r="CJ30" s="272">
        <v>13</v>
      </c>
      <c r="CK30" s="272">
        <v>20</v>
      </c>
      <c r="CL30" s="272">
        <v>52</v>
      </c>
      <c r="CM30" s="272">
        <v>47</v>
      </c>
      <c r="CN30" s="272">
        <v>0</v>
      </c>
      <c r="CO30" s="271">
        <v>1</v>
      </c>
      <c r="CP30" s="206">
        <v>386</v>
      </c>
      <c r="CQ30" s="206">
        <v>26</v>
      </c>
      <c r="CR30" s="206">
        <v>275</v>
      </c>
      <c r="CS30" s="267">
        <v>3</v>
      </c>
      <c r="CT30" s="206">
        <v>50</v>
      </c>
      <c r="CU30" s="206">
        <v>15</v>
      </c>
      <c r="CV30" s="206">
        <v>107</v>
      </c>
      <c r="CW30" s="206">
        <v>82</v>
      </c>
      <c r="CX30" s="206">
        <v>107</v>
      </c>
      <c r="CY30" s="206">
        <v>97</v>
      </c>
      <c r="CZ30" s="206">
        <v>102</v>
      </c>
      <c r="DA30" s="206">
        <v>96</v>
      </c>
      <c r="DB30" s="206">
        <v>101</v>
      </c>
      <c r="DC30" s="206">
        <v>76</v>
      </c>
      <c r="DD30" s="206">
        <v>5</v>
      </c>
      <c r="DE30" s="206">
        <v>0</v>
      </c>
      <c r="DF30" s="268">
        <v>38.4</v>
      </c>
      <c r="DG30" s="268">
        <v>0</v>
      </c>
      <c r="DH30" s="207">
        <v>3</v>
      </c>
      <c r="DI30" s="207">
        <v>252</v>
      </c>
      <c r="DJ30" s="207">
        <v>2</v>
      </c>
      <c r="DK30" s="207">
        <v>26</v>
      </c>
      <c r="DL30" s="207">
        <v>305</v>
      </c>
      <c r="DM30" s="207">
        <v>4</v>
      </c>
      <c r="DN30" s="207">
        <v>30</v>
      </c>
      <c r="DO30" s="207">
        <v>27</v>
      </c>
      <c r="DP30" s="207">
        <v>123</v>
      </c>
      <c r="DQ30" s="207">
        <v>12</v>
      </c>
      <c r="DR30" s="207">
        <v>14</v>
      </c>
      <c r="DS30" s="207">
        <v>24</v>
      </c>
      <c r="DT30" s="270">
        <v>1</v>
      </c>
      <c r="DU30" s="207">
        <v>3</v>
      </c>
      <c r="DV30" s="207">
        <v>25</v>
      </c>
      <c r="DW30" s="207">
        <v>60</v>
      </c>
      <c r="DX30" s="207">
        <v>106</v>
      </c>
      <c r="DY30" s="207">
        <v>202</v>
      </c>
      <c r="DZ30" s="207">
        <v>30</v>
      </c>
      <c r="EA30" s="207">
        <v>31</v>
      </c>
      <c r="EB30" s="207">
        <v>101</v>
      </c>
      <c r="EC30" s="207">
        <v>255</v>
      </c>
      <c r="ED30" s="207">
        <v>0</v>
      </c>
      <c r="EE30" s="207">
        <v>10</v>
      </c>
      <c r="EF30" s="268">
        <v>315</v>
      </c>
      <c r="EG30" s="207">
        <v>183</v>
      </c>
      <c r="EH30" s="207">
        <v>83</v>
      </c>
      <c r="EI30" s="207">
        <v>55</v>
      </c>
      <c r="EJ30" s="207">
        <v>116</v>
      </c>
      <c r="EK30" s="270">
        <v>71</v>
      </c>
      <c r="EL30" s="207">
        <v>232</v>
      </c>
      <c r="EM30" s="207">
        <v>282</v>
      </c>
      <c r="EN30" s="268">
        <v>0</v>
      </c>
      <c r="EO30" s="207">
        <v>0</v>
      </c>
      <c r="EP30" s="270">
        <v>0</v>
      </c>
      <c r="EQ30" s="207">
        <v>185</v>
      </c>
      <c r="ER30" s="207">
        <v>95</v>
      </c>
      <c r="ES30" s="207">
        <v>9</v>
      </c>
      <c r="ET30" s="207">
        <v>10</v>
      </c>
      <c r="EU30" s="207">
        <v>1</v>
      </c>
      <c r="EV30" s="207">
        <v>0</v>
      </c>
      <c r="EW30" s="268">
        <v>2</v>
      </c>
      <c r="EX30" s="207">
        <v>8</v>
      </c>
      <c r="EY30" s="207">
        <v>92</v>
      </c>
      <c r="EZ30" s="207">
        <v>55</v>
      </c>
      <c r="FA30" s="207">
        <v>47</v>
      </c>
      <c r="FB30" s="207">
        <v>32</v>
      </c>
      <c r="FC30" s="207">
        <v>22</v>
      </c>
      <c r="FD30" s="207">
        <v>13</v>
      </c>
      <c r="FE30" s="207">
        <v>11</v>
      </c>
      <c r="FF30" s="207">
        <v>8</v>
      </c>
      <c r="FG30" s="207">
        <v>3</v>
      </c>
      <c r="FH30" s="273">
        <v>7</v>
      </c>
      <c r="FI30" s="270">
        <v>4936</v>
      </c>
      <c r="FJ30" s="268">
        <v>3</v>
      </c>
      <c r="FK30" s="274">
        <v>0</v>
      </c>
      <c r="FN30" s="207">
        <f t="shared" si="0"/>
        <v>757</v>
      </c>
      <c r="FO30" s="206">
        <f t="shared" si="8"/>
        <v>4018156</v>
      </c>
      <c r="FQ30" s="206">
        <f t="shared" si="2"/>
        <v>300</v>
      </c>
      <c r="FR30" s="206">
        <f t="shared" si="9"/>
        <v>1480800</v>
      </c>
      <c r="FT30" s="206">
        <f t="shared" si="4"/>
        <v>1865</v>
      </c>
      <c r="FU30" s="206">
        <f t="shared" si="10"/>
        <v>72175.5</v>
      </c>
      <c r="FW30" s="206">
        <f t="shared" si="6"/>
        <v>823</v>
      </c>
      <c r="FX30" s="206">
        <f t="shared" si="11"/>
        <v>31603.199999999997</v>
      </c>
    </row>
    <row r="31" spans="1:181" x14ac:dyDescent="0.2">
      <c r="A31" s="266" t="s">
        <v>78</v>
      </c>
      <c r="B31" s="266">
        <v>3356</v>
      </c>
      <c r="C31" s="206">
        <v>596</v>
      </c>
      <c r="D31" s="590">
        <v>1</v>
      </c>
      <c r="E31" s="272">
        <v>64</v>
      </c>
      <c r="F31" s="272">
        <v>48</v>
      </c>
      <c r="G31" s="272">
        <v>277</v>
      </c>
      <c r="H31" s="272">
        <v>205</v>
      </c>
      <c r="I31" s="272">
        <v>1</v>
      </c>
      <c r="J31" s="272">
        <v>0</v>
      </c>
      <c r="K31" s="590">
        <v>1911</v>
      </c>
      <c r="L31" s="206">
        <v>25</v>
      </c>
      <c r="M31" s="206">
        <v>470</v>
      </c>
      <c r="N31" s="267">
        <v>2</v>
      </c>
      <c r="O31" s="206">
        <v>163</v>
      </c>
      <c r="P31" s="206">
        <v>27</v>
      </c>
      <c r="Q31" s="206">
        <v>459</v>
      </c>
      <c r="R31" s="206">
        <v>364</v>
      </c>
      <c r="S31" s="206">
        <v>409</v>
      </c>
      <c r="T31" s="206">
        <v>396</v>
      </c>
      <c r="U31" s="206">
        <v>343</v>
      </c>
      <c r="V31" s="206">
        <v>342</v>
      </c>
      <c r="W31" s="206">
        <v>387</v>
      </c>
      <c r="X31" s="206">
        <v>438</v>
      </c>
      <c r="Y31" s="206">
        <v>53</v>
      </c>
      <c r="Z31" s="206">
        <v>2</v>
      </c>
      <c r="AA31" s="268">
        <v>39.1</v>
      </c>
      <c r="AB31" s="269">
        <v>3</v>
      </c>
      <c r="AC31" s="206">
        <v>6</v>
      </c>
      <c r="AD31" s="206">
        <v>769</v>
      </c>
      <c r="AE31" s="206">
        <v>3</v>
      </c>
      <c r="AF31" s="206">
        <v>55</v>
      </c>
      <c r="AG31" s="206">
        <v>1505</v>
      </c>
      <c r="AH31" s="206">
        <v>24</v>
      </c>
      <c r="AI31" s="206">
        <v>71</v>
      </c>
      <c r="AJ31" s="206">
        <v>150</v>
      </c>
      <c r="AK31" s="206">
        <v>579</v>
      </c>
      <c r="AL31" s="206">
        <v>32</v>
      </c>
      <c r="AM31" s="206">
        <v>29</v>
      </c>
      <c r="AN31" s="206">
        <v>127</v>
      </c>
      <c r="AO31" s="267">
        <v>3</v>
      </c>
      <c r="AP31" s="207">
        <v>25</v>
      </c>
      <c r="AQ31" s="206">
        <v>134</v>
      </c>
      <c r="AR31" s="206">
        <v>334</v>
      </c>
      <c r="AS31" s="206">
        <v>336</v>
      </c>
      <c r="AT31" s="206">
        <v>588</v>
      </c>
      <c r="AU31" s="206">
        <v>76</v>
      </c>
      <c r="AV31" s="206">
        <v>687</v>
      </c>
      <c r="AW31" s="206">
        <v>312</v>
      </c>
      <c r="AX31" s="206">
        <v>690</v>
      </c>
      <c r="AY31" s="206">
        <v>1</v>
      </c>
      <c r="AZ31" s="206">
        <v>173</v>
      </c>
      <c r="BA31" s="268">
        <v>1055</v>
      </c>
      <c r="BB31" s="206">
        <v>558</v>
      </c>
      <c r="BC31" s="206">
        <v>270</v>
      </c>
      <c r="BD31" s="206">
        <v>195</v>
      </c>
      <c r="BE31" s="206">
        <v>541</v>
      </c>
      <c r="BF31" s="267">
        <v>737</v>
      </c>
      <c r="BG31" s="207">
        <v>1722</v>
      </c>
      <c r="BH31" s="207">
        <v>513</v>
      </c>
      <c r="BI31" s="269">
        <v>0</v>
      </c>
      <c r="BJ31" s="206">
        <v>0</v>
      </c>
      <c r="BK31" s="270">
        <v>0</v>
      </c>
      <c r="BL31" s="206">
        <v>614</v>
      </c>
      <c r="BM31" s="206">
        <v>229</v>
      </c>
      <c r="BN31" s="206">
        <v>56</v>
      </c>
      <c r="BO31" s="206">
        <v>24</v>
      </c>
      <c r="BP31" s="206">
        <v>0</v>
      </c>
      <c r="BQ31" s="206">
        <v>0</v>
      </c>
      <c r="BR31" s="268">
        <v>5</v>
      </c>
      <c r="BS31" s="206">
        <v>23</v>
      </c>
      <c r="BT31" s="206">
        <v>273</v>
      </c>
      <c r="BU31" s="206">
        <v>129</v>
      </c>
      <c r="BV31" s="206">
        <v>120</v>
      </c>
      <c r="BW31" s="206">
        <v>107</v>
      </c>
      <c r="BX31" s="206">
        <v>73</v>
      </c>
      <c r="BY31" s="206">
        <v>49</v>
      </c>
      <c r="BZ31" s="206">
        <v>44</v>
      </c>
      <c r="CA31" s="206">
        <v>31</v>
      </c>
      <c r="CB31" s="206">
        <v>20</v>
      </c>
      <c r="CC31" s="271">
        <v>49</v>
      </c>
      <c r="CD31" s="270">
        <v>5467</v>
      </c>
      <c r="CE31" s="269">
        <v>29</v>
      </c>
      <c r="CF31" s="272">
        <v>0</v>
      </c>
      <c r="CG31" s="266">
        <v>1611</v>
      </c>
      <c r="CH31" s="206">
        <v>307</v>
      </c>
      <c r="CI31" s="590">
        <v>0</v>
      </c>
      <c r="CJ31" s="272">
        <v>35</v>
      </c>
      <c r="CK31" s="272">
        <v>23</v>
      </c>
      <c r="CL31" s="272">
        <v>154</v>
      </c>
      <c r="CM31" s="272">
        <v>95</v>
      </c>
      <c r="CN31" s="272">
        <v>0</v>
      </c>
      <c r="CO31" s="271">
        <v>0</v>
      </c>
      <c r="CP31" s="206">
        <v>1050</v>
      </c>
      <c r="CQ31" s="206">
        <v>25</v>
      </c>
      <c r="CR31" s="206">
        <v>468</v>
      </c>
      <c r="CS31" s="267">
        <v>1</v>
      </c>
      <c r="CT31" s="206">
        <v>72</v>
      </c>
      <c r="CU31" s="206">
        <v>11</v>
      </c>
      <c r="CV31" s="206">
        <v>198</v>
      </c>
      <c r="CW31" s="206">
        <v>170</v>
      </c>
      <c r="CX31" s="206">
        <v>194</v>
      </c>
      <c r="CY31" s="206">
        <v>226</v>
      </c>
      <c r="CZ31" s="206">
        <v>189</v>
      </c>
      <c r="DA31" s="206">
        <v>180</v>
      </c>
      <c r="DB31" s="206">
        <v>204</v>
      </c>
      <c r="DC31" s="206">
        <v>173</v>
      </c>
      <c r="DD31" s="206">
        <v>4</v>
      </c>
      <c r="DE31" s="206">
        <v>1</v>
      </c>
      <c r="DF31" s="268">
        <v>38.9</v>
      </c>
      <c r="DG31" s="268">
        <v>1</v>
      </c>
      <c r="DH31" s="207">
        <v>1</v>
      </c>
      <c r="DI31" s="207">
        <v>387</v>
      </c>
      <c r="DJ31" s="207">
        <v>2</v>
      </c>
      <c r="DK31" s="207">
        <v>30</v>
      </c>
      <c r="DL31" s="207">
        <v>593</v>
      </c>
      <c r="DM31" s="207">
        <v>19</v>
      </c>
      <c r="DN31" s="207">
        <v>48</v>
      </c>
      <c r="DO31" s="207">
        <v>74</v>
      </c>
      <c r="DP31" s="207">
        <v>344</v>
      </c>
      <c r="DQ31" s="207">
        <v>24</v>
      </c>
      <c r="DR31" s="207">
        <v>22</v>
      </c>
      <c r="DS31" s="207">
        <v>66</v>
      </c>
      <c r="DT31" s="270">
        <v>0</v>
      </c>
      <c r="DU31" s="207">
        <v>6</v>
      </c>
      <c r="DV31" s="207">
        <v>81</v>
      </c>
      <c r="DW31" s="207">
        <v>174</v>
      </c>
      <c r="DX31" s="207">
        <v>265</v>
      </c>
      <c r="DY31" s="207">
        <v>435</v>
      </c>
      <c r="DZ31" s="207">
        <v>32</v>
      </c>
      <c r="EA31" s="207">
        <v>83</v>
      </c>
      <c r="EB31" s="207">
        <v>93</v>
      </c>
      <c r="EC31" s="207">
        <v>360</v>
      </c>
      <c r="ED31" s="207">
        <v>0</v>
      </c>
      <c r="EE31" s="207">
        <v>82</v>
      </c>
      <c r="EF31" s="268">
        <v>370</v>
      </c>
      <c r="EG31" s="207">
        <v>295</v>
      </c>
      <c r="EH31" s="207">
        <v>157</v>
      </c>
      <c r="EI31" s="207">
        <v>94</v>
      </c>
      <c r="EJ31" s="207">
        <v>288</v>
      </c>
      <c r="EK31" s="270">
        <v>407</v>
      </c>
      <c r="EL31" s="207">
        <v>949</v>
      </c>
      <c r="EM31" s="207">
        <v>589</v>
      </c>
      <c r="EN31" s="268">
        <v>0</v>
      </c>
      <c r="EO31" s="207">
        <v>0</v>
      </c>
      <c r="EP31" s="270">
        <v>0</v>
      </c>
      <c r="EQ31" s="207">
        <v>207</v>
      </c>
      <c r="ER31" s="207">
        <v>123</v>
      </c>
      <c r="ES31" s="207">
        <v>37</v>
      </c>
      <c r="ET31" s="207">
        <v>9</v>
      </c>
      <c r="EU31" s="207">
        <v>0</v>
      </c>
      <c r="EV31" s="207">
        <v>0</v>
      </c>
      <c r="EW31" s="268">
        <v>2</v>
      </c>
      <c r="EX31" s="207">
        <v>14</v>
      </c>
      <c r="EY31" s="207">
        <v>116</v>
      </c>
      <c r="EZ31" s="207">
        <v>73</v>
      </c>
      <c r="FA31" s="207">
        <v>58</v>
      </c>
      <c r="FB31" s="207">
        <v>48</v>
      </c>
      <c r="FC31" s="207">
        <v>24</v>
      </c>
      <c r="FD31" s="207">
        <v>18</v>
      </c>
      <c r="FE31" s="207">
        <v>11</v>
      </c>
      <c r="FF31" s="207">
        <v>5</v>
      </c>
      <c r="FG31" s="207">
        <v>3</v>
      </c>
      <c r="FH31" s="273">
        <v>4</v>
      </c>
      <c r="FI31" s="270">
        <v>4687</v>
      </c>
      <c r="FJ31" s="268">
        <v>2</v>
      </c>
      <c r="FK31" s="274">
        <v>0</v>
      </c>
      <c r="FN31" s="207">
        <f t="shared" si="0"/>
        <v>923</v>
      </c>
      <c r="FO31" s="206">
        <f t="shared" si="8"/>
        <v>5046041</v>
      </c>
      <c r="FQ31" s="206">
        <f t="shared" si="2"/>
        <v>376</v>
      </c>
      <c r="FR31" s="206">
        <f t="shared" si="9"/>
        <v>1762312</v>
      </c>
      <c r="FT31" s="206">
        <f t="shared" si="4"/>
        <v>3356</v>
      </c>
      <c r="FU31" s="206">
        <f t="shared" si="10"/>
        <v>131219.6</v>
      </c>
      <c r="FW31" s="206">
        <f t="shared" si="6"/>
        <v>1611</v>
      </c>
      <c r="FX31" s="206">
        <f t="shared" si="11"/>
        <v>62667.899999999994</v>
      </c>
    </row>
    <row r="32" spans="1:181" x14ac:dyDescent="0.2">
      <c r="A32" s="266" t="s">
        <v>79</v>
      </c>
      <c r="B32" s="266">
        <v>4980</v>
      </c>
      <c r="C32" s="206">
        <v>693</v>
      </c>
      <c r="D32" s="590">
        <v>0</v>
      </c>
      <c r="E32" s="272">
        <v>11</v>
      </c>
      <c r="F32" s="272">
        <v>87</v>
      </c>
      <c r="G32" s="272">
        <v>383</v>
      </c>
      <c r="H32" s="272">
        <v>212</v>
      </c>
      <c r="I32" s="272">
        <v>0</v>
      </c>
      <c r="J32" s="272">
        <v>0</v>
      </c>
      <c r="K32" s="590">
        <v>2863</v>
      </c>
      <c r="L32" s="206">
        <v>70</v>
      </c>
      <c r="M32" s="206">
        <v>822</v>
      </c>
      <c r="N32" s="267">
        <v>7</v>
      </c>
      <c r="O32" s="206">
        <v>191</v>
      </c>
      <c r="P32" s="206">
        <v>32</v>
      </c>
      <c r="Q32" s="206">
        <v>653</v>
      </c>
      <c r="R32" s="206">
        <v>578</v>
      </c>
      <c r="S32" s="206">
        <v>579</v>
      </c>
      <c r="T32" s="206">
        <v>629</v>
      </c>
      <c r="U32" s="206">
        <v>518</v>
      </c>
      <c r="V32" s="206">
        <v>547</v>
      </c>
      <c r="W32" s="206">
        <v>609</v>
      </c>
      <c r="X32" s="206">
        <v>613</v>
      </c>
      <c r="Y32" s="206">
        <v>63</v>
      </c>
      <c r="Z32" s="206">
        <v>0</v>
      </c>
      <c r="AA32" s="268">
        <v>39.299999999999997</v>
      </c>
      <c r="AB32" s="269">
        <v>12</v>
      </c>
      <c r="AC32" s="206">
        <v>7</v>
      </c>
      <c r="AD32" s="206">
        <v>1012</v>
      </c>
      <c r="AE32" s="206">
        <v>2</v>
      </c>
      <c r="AF32" s="206">
        <v>147</v>
      </c>
      <c r="AG32" s="206">
        <v>2120</v>
      </c>
      <c r="AH32" s="206">
        <v>48</v>
      </c>
      <c r="AI32" s="206">
        <v>136</v>
      </c>
      <c r="AJ32" s="206">
        <v>264</v>
      </c>
      <c r="AK32" s="206">
        <v>835</v>
      </c>
      <c r="AL32" s="206">
        <v>81</v>
      </c>
      <c r="AM32" s="206">
        <v>62</v>
      </c>
      <c r="AN32" s="206">
        <v>253</v>
      </c>
      <c r="AO32" s="267">
        <v>1</v>
      </c>
      <c r="AP32" s="207">
        <v>50</v>
      </c>
      <c r="AQ32" s="206">
        <v>235</v>
      </c>
      <c r="AR32" s="206">
        <v>479</v>
      </c>
      <c r="AS32" s="206">
        <v>580</v>
      </c>
      <c r="AT32" s="206">
        <v>1122</v>
      </c>
      <c r="AU32" s="206">
        <v>86</v>
      </c>
      <c r="AV32" s="206">
        <v>903</v>
      </c>
      <c r="AW32" s="206">
        <v>402</v>
      </c>
      <c r="AX32" s="206">
        <v>1072</v>
      </c>
      <c r="AY32" s="206">
        <v>1</v>
      </c>
      <c r="AZ32" s="206">
        <v>50</v>
      </c>
      <c r="BA32" s="268">
        <v>1543</v>
      </c>
      <c r="BB32" s="206">
        <v>791</v>
      </c>
      <c r="BC32" s="206">
        <v>501</v>
      </c>
      <c r="BD32" s="206">
        <v>373</v>
      </c>
      <c r="BE32" s="206">
        <v>856</v>
      </c>
      <c r="BF32" s="267">
        <v>916</v>
      </c>
      <c r="BG32" s="207">
        <v>2098</v>
      </c>
      <c r="BH32" s="207">
        <v>421</v>
      </c>
      <c r="BI32" s="269">
        <v>0</v>
      </c>
      <c r="BJ32" s="206">
        <v>0</v>
      </c>
      <c r="BK32" s="270">
        <v>0</v>
      </c>
      <c r="BL32" s="206">
        <v>873</v>
      </c>
      <c r="BM32" s="206">
        <v>296</v>
      </c>
      <c r="BN32" s="206">
        <v>152</v>
      </c>
      <c r="BO32" s="206">
        <v>33</v>
      </c>
      <c r="BP32" s="206">
        <v>6</v>
      </c>
      <c r="BQ32" s="206">
        <v>0</v>
      </c>
      <c r="BR32" s="268">
        <v>11</v>
      </c>
      <c r="BS32" s="206">
        <v>28</v>
      </c>
      <c r="BT32" s="206">
        <v>377</v>
      </c>
      <c r="BU32" s="206">
        <v>211</v>
      </c>
      <c r="BV32" s="206">
        <v>192</v>
      </c>
      <c r="BW32" s="206">
        <v>170</v>
      </c>
      <c r="BX32" s="206">
        <v>124</v>
      </c>
      <c r="BY32" s="206">
        <v>97</v>
      </c>
      <c r="BZ32" s="206">
        <v>57</v>
      </c>
      <c r="CA32" s="206">
        <v>27</v>
      </c>
      <c r="CB32" s="206">
        <v>26</v>
      </c>
      <c r="CC32" s="271">
        <v>40</v>
      </c>
      <c r="CD32" s="270">
        <v>5295</v>
      </c>
      <c r="CE32" s="269">
        <v>21</v>
      </c>
      <c r="CF32" s="272">
        <v>0</v>
      </c>
      <c r="CG32" s="266">
        <v>2545</v>
      </c>
      <c r="CH32" s="206">
        <v>350</v>
      </c>
      <c r="CI32" s="590">
        <v>0</v>
      </c>
      <c r="CJ32" s="272">
        <v>8</v>
      </c>
      <c r="CK32" s="272">
        <v>42</v>
      </c>
      <c r="CL32" s="272">
        <v>194</v>
      </c>
      <c r="CM32" s="272">
        <v>106</v>
      </c>
      <c r="CN32" s="272">
        <v>0</v>
      </c>
      <c r="CO32" s="271">
        <v>0</v>
      </c>
      <c r="CP32" s="206">
        <v>1619</v>
      </c>
      <c r="CQ32" s="206">
        <v>70</v>
      </c>
      <c r="CR32" s="206">
        <v>816</v>
      </c>
      <c r="CS32" s="267">
        <v>3</v>
      </c>
      <c r="CT32" s="206">
        <v>91</v>
      </c>
      <c r="CU32" s="206">
        <v>20</v>
      </c>
      <c r="CV32" s="206">
        <v>299</v>
      </c>
      <c r="CW32" s="206">
        <v>268</v>
      </c>
      <c r="CX32" s="206">
        <v>344</v>
      </c>
      <c r="CY32" s="206">
        <v>371</v>
      </c>
      <c r="CZ32" s="206">
        <v>292</v>
      </c>
      <c r="DA32" s="206">
        <v>284</v>
      </c>
      <c r="DB32" s="206">
        <v>331</v>
      </c>
      <c r="DC32" s="206">
        <v>254</v>
      </c>
      <c r="DD32" s="206">
        <v>11</v>
      </c>
      <c r="DE32" s="206">
        <v>0</v>
      </c>
      <c r="DF32" s="268">
        <v>39</v>
      </c>
      <c r="DG32" s="268">
        <v>10</v>
      </c>
      <c r="DH32" s="207">
        <v>2</v>
      </c>
      <c r="DI32" s="207">
        <v>544</v>
      </c>
      <c r="DJ32" s="207">
        <v>2</v>
      </c>
      <c r="DK32" s="207">
        <v>70</v>
      </c>
      <c r="DL32" s="207">
        <v>930</v>
      </c>
      <c r="DM32" s="207">
        <v>45</v>
      </c>
      <c r="DN32" s="207">
        <v>96</v>
      </c>
      <c r="DO32" s="207">
        <v>130</v>
      </c>
      <c r="DP32" s="207">
        <v>508</v>
      </c>
      <c r="DQ32" s="207">
        <v>56</v>
      </c>
      <c r="DR32" s="207">
        <v>40</v>
      </c>
      <c r="DS32" s="207">
        <v>111</v>
      </c>
      <c r="DT32" s="270">
        <v>1</v>
      </c>
      <c r="DU32" s="207">
        <v>16</v>
      </c>
      <c r="DV32" s="207">
        <v>126</v>
      </c>
      <c r="DW32" s="207">
        <v>209</v>
      </c>
      <c r="DX32" s="207">
        <v>491</v>
      </c>
      <c r="DY32" s="207">
        <v>866</v>
      </c>
      <c r="DZ32" s="207">
        <v>48</v>
      </c>
      <c r="EA32" s="207">
        <v>132</v>
      </c>
      <c r="EB32" s="207">
        <v>46</v>
      </c>
      <c r="EC32" s="207">
        <v>586</v>
      </c>
      <c r="ED32" s="207">
        <v>0</v>
      </c>
      <c r="EE32" s="207">
        <v>25</v>
      </c>
      <c r="EF32" s="268">
        <v>627</v>
      </c>
      <c r="EG32" s="207">
        <v>431</v>
      </c>
      <c r="EH32" s="207">
        <v>284</v>
      </c>
      <c r="EI32" s="207">
        <v>171</v>
      </c>
      <c r="EJ32" s="207">
        <v>483</v>
      </c>
      <c r="EK32" s="270">
        <v>549</v>
      </c>
      <c r="EL32" s="207">
        <v>1227</v>
      </c>
      <c r="EM32" s="207">
        <v>482</v>
      </c>
      <c r="EN32" s="268">
        <v>0</v>
      </c>
      <c r="EO32" s="207">
        <v>0</v>
      </c>
      <c r="EP32" s="270">
        <v>0</v>
      </c>
      <c r="EQ32" s="207">
        <v>380</v>
      </c>
      <c r="ER32" s="207">
        <v>176</v>
      </c>
      <c r="ES32" s="207">
        <v>80</v>
      </c>
      <c r="ET32" s="207">
        <v>12</v>
      </c>
      <c r="EU32" s="207">
        <v>2</v>
      </c>
      <c r="EV32" s="207">
        <v>0</v>
      </c>
      <c r="EW32" s="268">
        <v>6</v>
      </c>
      <c r="EX32" s="207">
        <v>15</v>
      </c>
      <c r="EY32" s="207">
        <v>196</v>
      </c>
      <c r="EZ32" s="207">
        <v>117</v>
      </c>
      <c r="FA32" s="207">
        <v>118</v>
      </c>
      <c r="FB32" s="207">
        <v>77</v>
      </c>
      <c r="FC32" s="207">
        <v>46</v>
      </c>
      <c r="FD32" s="207">
        <v>29</v>
      </c>
      <c r="FE32" s="207">
        <v>19</v>
      </c>
      <c r="FF32" s="207">
        <v>8</v>
      </c>
      <c r="FG32" s="207">
        <v>4</v>
      </c>
      <c r="FH32" s="273">
        <v>15</v>
      </c>
      <c r="FI32" s="270">
        <v>4856</v>
      </c>
      <c r="FJ32" s="268">
        <v>7</v>
      </c>
      <c r="FK32" s="274">
        <v>0</v>
      </c>
      <c r="FN32" s="207">
        <f t="shared" si="0"/>
        <v>1360</v>
      </c>
      <c r="FO32" s="206">
        <f t="shared" si="8"/>
        <v>7201200</v>
      </c>
      <c r="FQ32" s="206">
        <f t="shared" si="2"/>
        <v>650</v>
      </c>
      <c r="FR32" s="206">
        <f t="shared" si="9"/>
        <v>3156400</v>
      </c>
      <c r="FT32" s="206">
        <f t="shared" si="4"/>
        <v>4980</v>
      </c>
      <c r="FU32" s="206">
        <f t="shared" si="10"/>
        <v>195714</v>
      </c>
      <c r="FW32" s="206">
        <f t="shared" si="6"/>
        <v>2545</v>
      </c>
      <c r="FX32" s="206">
        <f t="shared" si="11"/>
        <v>99255</v>
      </c>
    </row>
    <row r="33" spans="1:181" x14ac:dyDescent="0.2">
      <c r="A33" s="255" t="s">
        <v>80</v>
      </c>
      <c r="B33" s="255">
        <v>27862</v>
      </c>
      <c r="C33" s="256">
        <v>3679</v>
      </c>
      <c r="D33" s="589">
        <v>4</v>
      </c>
      <c r="E33" s="256">
        <v>315</v>
      </c>
      <c r="F33" s="256">
        <v>474</v>
      </c>
      <c r="G33" s="256">
        <v>1837</v>
      </c>
      <c r="H33" s="256">
        <v>1038</v>
      </c>
      <c r="I33" s="256">
        <v>4</v>
      </c>
      <c r="J33" s="256">
        <v>8</v>
      </c>
      <c r="K33" s="589">
        <v>12365</v>
      </c>
      <c r="L33" s="256">
        <v>307</v>
      </c>
      <c r="M33" s="256">
        <v>3490</v>
      </c>
      <c r="N33" s="257">
        <v>73</v>
      </c>
      <c r="O33" s="256">
        <v>1388</v>
      </c>
      <c r="P33" s="256">
        <v>267</v>
      </c>
      <c r="Q33" s="256">
        <v>3883</v>
      </c>
      <c r="R33" s="256">
        <v>3162</v>
      </c>
      <c r="S33" s="256">
        <v>3228</v>
      </c>
      <c r="T33" s="256">
        <v>3435</v>
      </c>
      <c r="U33" s="256">
        <v>2860</v>
      </c>
      <c r="V33" s="256">
        <v>2928</v>
      </c>
      <c r="W33" s="256">
        <v>3232</v>
      </c>
      <c r="X33" s="256">
        <v>3299</v>
      </c>
      <c r="Y33" s="256">
        <v>438</v>
      </c>
      <c r="Z33" s="256">
        <v>9</v>
      </c>
      <c r="AA33" s="258">
        <v>38.795707415117363</v>
      </c>
      <c r="AB33" s="259">
        <v>21</v>
      </c>
      <c r="AC33" s="256">
        <v>44</v>
      </c>
      <c r="AD33" s="256">
        <v>6700</v>
      </c>
      <c r="AE33" s="256">
        <v>28</v>
      </c>
      <c r="AF33" s="256">
        <v>694</v>
      </c>
      <c r="AG33" s="256">
        <v>11774</v>
      </c>
      <c r="AH33" s="256">
        <v>211</v>
      </c>
      <c r="AI33" s="256">
        <v>705</v>
      </c>
      <c r="AJ33" s="256">
        <v>1455</v>
      </c>
      <c r="AK33" s="256">
        <v>4372</v>
      </c>
      <c r="AL33" s="256">
        <v>298</v>
      </c>
      <c r="AM33" s="256">
        <v>359</v>
      </c>
      <c r="AN33" s="256">
        <v>1176</v>
      </c>
      <c r="AO33" s="257">
        <v>25</v>
      </c>
      <c r="AP33" s="256">
        <v>264</v>
      </c>
      <c r="AQ33" s="256">
        <v>1129</v>
      </c>
      <c r="AR33" s="256">
        <v>2502</v>
      </c>
      <c r="AS33" s="256">
        <v>2701</v>
      </c>
      <c r="AT33" s="256">
        <v>5049</v>
      </c>
      <c r="AU33" s="256">
        <v>611</v>
      </c>
      <c r="AV33" s="256">
        <v>5623</v>
      </c>
      <c r="AW33" s="256">
        <v>2346</v>
      </c>
      <c r="AX33" s="256">
        <v>6044</v>
      </c>
      <c r="AY33" s="256">
        <v>10</v>
      </c>
      <c r="AZ33" s="256">
        <v>1583</v>
      </c>
      <c r="BA33" s="259">
        <v>11019</v>
      </c>
      <c r="BB33" s="256">
        <v>5317</v>
      </c>
      <c r="BC33" s="256">
        <v>2460</v>
      </c>
      <c r="BD33" s="256">
        <v>1643</v>
      </c>
      <c r="BE33" s="256">
        <v>3761</v>
      </c>
      <c r="BF33" s="257">
        <v>3662</v>
      </c>
      <c r="BG33" s="256">
        <v>9634</v>
      </c>
      <c r="BH33" s="260">
        <v>345.7756083554662</v>
      </c>
      <c r="BI33" s="259">
        <v>0</v>
      </c>
      <c r="BJ33" s="256">
        <v>0</v>
      </c>
      <c r="BK33" s="261" t="e">
        <v>#DIV/0!</v>
      </c>
      <c r="BL33" s="256">
        <v>6232</v>
      </c>
      <c r="BM33" s="256">
        <v>2141</v>
      </c>
      <c r="BN33" s="256">
        <v>579</v>
      </c>
      <c r="BO33" s="256">
        <v>183</v>
      </c>
      <c r="BP33" s="256">
        <v>20</v>
      </c>
      <c r="BQ33" s="256">
        <v>0</v>
      </c>
      <c r="BR33" s="259">
        <v>54</v>
      </c>
      <c r="BS33" s="256">
        <v>175</v>
      </c>
      <c r="BT33" s="256">
        <v>2600</v>
      </c>
      <c r="BU33" s="256">
        <v>1293</v>
      </c>
      <c r="BV33" s="256">
        <v>1235</v>
      </c>
      <c r="BW33" s="256">
        <v>1047</v>
      </c>
      <c r="BX33" s="256">
        <v>835</v>
      </c>
      <c r="BY33" s="256">
        <v>612</v>
      </c>
      <c r="BZ33" s="256">
        <v>406</v>
      </c>
      <c r="CA33" s="256">
        <v>255</v>
      </c>
      <c r="CB33" s="256">
        <v>174</v>
      </c>
      <c r="CC33" s="262">
        <v>469</v>
      </c>
      <c r="CD33" s="261">
        <v>5489</v>
      </c>
      <c r="CE33" s="258">
        <v>289</v>
      </c>
      <c r="CF33" s="260">
        <v>0</v>
      </c>
      <c r="CG33" s="255">
        <v>13780</v>
      </c>
      <c r="CH33" s="256">
        <v>1895</v>
      </c>
      <c r="CI33" s="589">
        <v>1</v>
      </c>
      <c r="CJ33" s="256">
        <v>171</v>
      </c>
      <c r="CK33" s="256">
        <v>268</v>
      </c>
      <c r="CL33" s="256">
        <v>965</v>
      </c>
      <c r="CM33" s="256">
        <v>486</v>
      </c>
      <c r="CN33" s="256">
        <v>2</v>
      </c>
      <c r="CO33" s="262">
        <v>3</v>
      </c>
      <c r="CP33" s="256">
        <v>7077</v>
      </c>
      <c r="CQ33" s="256">
        <v>307</v>
      </c>
      <c r="CR33" s="256">
        <v>3449</v>
      </c>
      <c r="CS33" s="257">
        <v>27</v>
      </c>
      <c r="CT33" s="256">
        <v>646</v>
      </c>
      <c r="CU33" s="256">
        <v>135</v>
      </c>
      <c r="CV33" s="256">
        <v>1803</v>
      </c>
      <c r="CW33" s="256">
        <v>1517</v>
      </c>
      <c r="CX33" s="256">
        <v>1698</v>
      </c>
      <c r="CY33" s="256">
        <v>1995</v>
      </c>
      <c r="CZ33" s="256">
        <v>1576</v>
      </c>
      <c r="DA33" s="256">
        <v>1527</v>
      </c>
      <c r="DB33" s="256">
        <v>1690</v>
      </c>
      <c r="DC33" s="256">
        <v>1278</v>
      </c>
      <c r="DD33" s="256">
        <v>47</v>
      </c>
      <c r="DE33" s="256">
        <v>3</v>
      </c>
      <c r="DF33" s="258">
        <v>38.328650217706816</v>
      </c>
      <c r="DG33" s="259">
        <v>13</v>
      </c>
      <c r="DH33" s="256">
        <v>15</v>
      </c>
      <c r="DI33" s="256">
        <v>3437</v>
      </c>
      <c r="DJ33" s="256">
        <v>22</v>
      </c>
      <c r="DK33" s="256">
        <v>332</v>
      </c>
      <c r="DL33" s="256">
        <v>4922</v>
      </c>
      <c r="DM33" s="256">
        <v>171</v>
      </c>
      <c r="DN33" s="256">
        <v>453</v>
      </c>
      <c r="DO33" s="256">
        <v>729</v>
      </c>
      <c r="DP33" s="256">
        <v>2645</v>
      </c>
      <c r="DQ33" s="256">
        <v>210</v>
      </c>
      <c r="DR33" s="256">
        <v>243</v>
      </c>
      <c r="DS33" s="256">
        <v>577</v>
      </c>
      <c r="DT33" s="257">
        <v>11</v>
      </c>
      <c r="DU33" s="256">
        <v>89</v>
      </c>
      <c r="DV33" s="256">
        <v>631</v>
      </c>
      <c r="DW33" s="256">
        <v>1224</v>
      </c>
      <c r="DX33" s="256">
        <v>2208</v>
      </c>
      <c r="DY33" s="256">
        <v>3756</v>
      </c>
      <c r="DZ33" s="256">
        <v>313</v>
      </c>
      <c r="EA33" s="256">
        <v>901</v>
      </c>
      <c r="EB33" s="256">
        <v>667</v>
      </c>
      <c r="EC33" s="256">
        <v>3316</v>
      </c>
      <c r="ED33" s="256">
        <v>0</v>
      </c>
      <c r="EE33" s="256">
        <v>675</v>
      </c>
      <c r="EF33" s="259">
        <v>4347</v>
      </c>
      <c r="EG33" s="256">
        <v>2918</v>
      </c>
      <c r="EH33" s="256">
        <v>1389</v>
      </c>
      <c r="EI33" s="256">
        <v>862</v>
      </c>
      <c r="EJ33" s="256">
        <v>2100</v>
      </c>
      <c r="EK33" s="257">
        <v>2164</v>
      </c>
      <c r="EL33" s="256">
        <v>5495</v>
      </c>
      <c r="EM33" s="260">
        <v>398.76632801161105</v>
      </c>
      <c r="EN33" s="259">
        <v>0</v>
      </c>
      <c r="EO33" s="256">
        <v>0</v>
      </c>
      <c r="EP33" s="261" t="e">
        <v>#DIV/0!</v>
      </c>
      <c r="EQ33" s="256">
        <v>2486</v>
      </c>
      <c r="ER33" s="256">
        <v>1243</v>
      </c>
      <c r="ES33" s="256">
        <v>283</v>
      </c>
      <c r="ET33" s="256">
        <v>72</v>
      </c>
      <c r="EU33" s="256">
        <v>9</v>
      </c>
      <c r="EV33" s="256">
        <v>0</v>
      </c>
      <c r="EW33" s="259">
        <v>25</v>
      </c>
      <c r="EX33" s="256">
        <v>96</v>
      </c>
      <c r="EY33" s="256">
        <v>1260</v>
      </c>
      <c r="EZ33" s="256">
        <v>710</v>
      </c>
      <c r="FA33" s="256">
        <v>708</v>
      </c>
      <c r="FB33" s="256">
        <v>470</v>
      </c>
      <c r="FC33" s="256">
        <v>282</v>
      </c>
      <c r="FD33" s="256">
        <v>202</v>
      </c>
      <c r="FE33" s="256">
        <v>133</v>
      </c>
      <c r="FF33" s="256">
        <v>70</v>
      </c>
      <c r="FG33" s="256">
        <v>39</v>
      </c>
      <c r="FH33" s="262">
        <v>98</v>
      </c>
      <c r="FI33" s="261">
        <v>4916</v>
      </c>
      <c r="FJ33" s="258">
        <v>45</v>
      </c>
      <c r="FK33" s="264">
        <v>0</v>
      </c>
      <c r="FN33" s="207">
        <f t="shared" si="0"/>
        <v>9155</v>
      </c>
      <c r="FO33" s="206">
        <f>SUM(FO25:FO32)</f>
        <v>50250762</v>
      </c>
      <c r="FP33" s="206">
        <f>+ROUND(FO33/FN33,0)</f>
        <v>5489</v>
      </c>
      <c r="FQ33" s="206">
        <f t="shared" si="2"/>
        <v>4093</v>
      </c>
      <c r="FR33" s="206">
        <f>SUM(FR25:FR32)</f>
        <v>20120667</v>
      </c>
      <c r="FS33" s="206">
        <f>+ROUND(FR33/FQ33,0)</f>
        <v>4916</v>
      </c>
      <c r="FT33" s="206">
        <f t="shared" si="4"/>
        <v>27862</v>
      </c>
      <c r="FU33" s="206">
        <f>SUM(FU25:FU32)</f>
        <v>1080926</v>
      </c>
      <c r="FV33" s="206">
        <f>FU33/FT33</f>
        <v>38.795707415117363</v>
      </c>
      <c r="FW33" s="206">
        <f t="shared" si="6"/>
        <v>13780</v>
      </c>
      <c r="FX33" s="206">
        <f>SUM(FX25:FX32)</f>
        <v>528168.79999999993</v>
      </c>
      <c r="FY33" s="206">
        <f>FX33/FW33</f>
        <v>38.328650217706816</v>
      </c>
    </row>
    <row r="34" spans="1:181" x14ac:dyDescent="0.2">
      <c r="A34" s="265" t="s">
        <v>81</v>
      </c>
      <c r="B34" s="266">
        <v>2539</v>
      </c>
      <c r="C34" s="206">
        <v>433</v>
      </c>
      <c r="D34" s="590">
        <v>0</v>
      </c>
      <c r="E34" s="272">
        <v>2</v>
      </c>
      <c r="F34" s="272">
        <v>23</v>
      </c>
      <c r="G34" s="272">
        <v>253</v>
      </c>
      <c r="H34" s="272">
        <v>150</v>
      </c>
      <c r="I34" s="272">
        <v>1</v>
      </c>
      <c r="J34" s="272">
        <v>4</v>
      </c>
      <c r="K34" s="590">
        <v>1425</v>
      </c>
      <c r="L34" s="206">
        <v>19</v>
      </c>
      <c r="M34" s="206">
        <v>534</v>
      </c>
      <c r="N34" s="267">
        <v>2</v>
      </c>
      <c r="O34" s="206">
        <v>139</v>
      </c>
      <c r="P34" s="206">
        <v>35</v>
      </c>
      <c r="Q34" s="206">
        <v>310</v>
      </c>
      <c r="R34" s="206">
        <v>243</v>
      </c>
      <c r="S34" s="206">
        <v>262</v>
      </c>
      <c r="T34" s="206">
        <v>320</v>
      </c>
      <c r="U34" s="206">
        <v>284</v>
      </c>
      <c r="V34" s="206">
        <v>297</v>
      </c>
      <c r="W34" s="206">
        <v>309</v>
      </c>
      <c r="X34" s="206">
        <v>328</v>
      </c>
      <c r="Y34" s="206">
        <v>45</v>
      </c>
      <c r="Z34" s="206">
        <v>2</v>
      </c>
      <c r="AA34" s="268">
        <v>39.700000000000003</v>
      </c>
      <c r="AB34" s="269">
        <v>2</v>
      </c>
      <c r="AC34" s="206">
        <v>14</v>
      </c>
      <c r="AD34" s="206">
        <v>789</v>
      </c>
      <c r="AE34" s="206">
        <v>6</v>
      </c>
      <c r="AF34" s="206">
        <v>64</v>
      </c>
      <c r="AG34" s="206">
        <v>1017</v>
      </c>
      <c r="AH34" s="206">
        <v>16</v>
      </c>
      <c r="AI34" s="206">
        <v>45</v>
      </c>
      <c r="AJ34" s="206">
        <v>94</v>
      </c>
      <c r="AK34" s="206">
        <v>393</v>
      </c>
      <c r="AL34" s="206">
        <v>12</v>
      </c>
      <c r="AM34" s="206">
        <v>20</v>
      </c>
      <c r="AN34" s="206">
        <v>64</v>
      </c>
      <c r="AO34" s="267">
        <v>3</v>
      </c>
      <c r="AP34" s="207">
        <v>22</v>
      </c>
      <c r="AQ34" s="206">
        <v>79</v>
      </c>
      <c r="AR34" s="206">
        <v>128</v>
      </c>
      <c r="AS34" s="206">
        <v>263</v>
      </c>
      <c r="AT34" s="206">
        <v>387</v>
      </c>
      <c r="AU34" s="206">
        <v>57</v>
      </c>
      <c r="AV34" s="206">
        <v>389</v>
      </c>
      <c r="AW34" s="206">
        <v>249</v>
      </c>
      <c r="AX34" s="206">
        <v>827</v>
      </c>
      <c r="AY34" s="206">
        <v>0</v>
      </c>
      <c r="AZ34" s="206">
        <v>138</v>
      </c>
      <c r="BA34" s="268">
        <v>833</v>
      </c>
      <c r="BB34" s="206">
        <v>386</v>
      </c>
      <c r="BC34" s="206">
        <v>185</v>
      </c>
      <c r="BD34" s="206">
        <v>136</v>
      </c>
      <c r="BE34" s="206">
        <v>363</v>
      </c>
      <c r="BF34" s="267">
        <v>636</v>
      </c>
      <c r="BG34" s="207">
        <v>1365</v>
      </c>
      <c r="BH34" s="207">
        <v>538</v>
      </c>
      <c r="BI34" s="269">
        <v>0</v>
      </c>
      <c r="BJ34" s="206">
        <v>0</v>
      </c>
      <c r="BK34" s="270">
        <v>0</v>
      </c>
      <c r="BL34" s="206">
        <v>318</v>
      </c>
      <c r="BM34" s="206">
        <v>157</v>
      </c>
      <c r="BN34" s="206">
        <v>38</v>
      </c>
      <c r="BO34" s="206">
        <v>15</v>
      </c>
      <c r="BP34" s="206">
        <v>0</v>
      </c>
      <c r="BQ34" s="206">
        <v>0</v>
      </c>
      <c r="BR34" s="268">
        <v>0</v>
      </c>
      <c r="BS34" s="206">
        <v>10</v>
      </c>
      <c r="BT34" s="206">
        <v>129</v>
      </c>
      <c r="BU34" s="206">
        <v>62</v>
      </c>
      <c r="BV34" s="206">
        <v>92</v>
      </c>
      <c r="BW34" s="206">
        <v>74</v>
      </c>
      <c r="BX34" s="206">
        <v>51</v>
      </c>
      <c r="BY34" s="206">
        <v>39</v>
      </c>
      <c r="BZ34" s="206">
        <v>21</v>
      </c>
      <c r="CA34" s="206">
        <v>20</v>
      </c>
      <c r="CB34" s="206">
        <v>9</v>
      </c>
      <c r="CC34" s="271">
        <v>21</v>
      </c>
      <c r="CD34" s="270">
        <v>5628</v>
      </c>
      <c r="CE34" s="269">
        <v>13</v>
      </c>
      <c r="CF34" s="272">
        <v>0</v>
      </c>
      <c r="CG34" s="266">
        <v>1244</v>
      </c>
      <c r="CH34" s="206">
        <v>232</v>
      </c>
      <c r="CI34" s="590">
        <v>0</v>
      </c>
      <c r="CJ34" s="272">
        <v>1</v>
      </c>
      <c r="CK34" s="272">
        <v>13</v>
      </c>
      <c r="CL34" s="272">
        <v>140</v>
      </c>
      <c r="CM34" s="272">
        <v>77</v>
      </c>
      <c r="CN34" s="272">
        <v>0</v>
      </c>
      <c r="CO34" s="271">
        <v>1</v>
      </c>
      <c r="CP34" s="206">
        <v>794</v>
      </c>
      <c r="CQ34" s="206">
        <v>19</v>
      </c>
      <c r="CR34" s="206">
        <v>378</v>
      </c>
      <c r="CS34" s="267">
        <v>0</v>
      </c>
      <c r="CT34" s="206">
        <v>59</v>
      </c>
      <c r="CU34" s="206">
        <v>15</v>
      </c>
      <c r="CV34" s="206">
        <v>124</v>
      </c>
      <c r="CW34" s="206">
        <v>107</v>
      </c>
      <c r="CX34" s="206">
        <v>128</v>
      </c>
      <c r="CY34" s="206">
        <v>185</v>
      </c>
      <c r="CZ34" s="206">
        <v>166</v>
      </c>
      <c r="DA34" s="206">
        <v>168</v>
      </c>
      <c r="DB34" s="206">
        <v>166</v>
      </c>
      <c r="DC34" s="206">
        <v>133</v>
      </c>
      <c r="DD34" s="206">
        <v>7</v>
      </c>
      <c r="DE34" s="206">
        <v>1</v>
      </c>
      <c r="DF34" s="268">
        <v>40</v>
      </c>
      <c r="DG34" s="268">
        <v>2</v>
      </c>
      <c r="DH34" s="207">
        <v>10</v>
      </c>
      <c r="DI34" s="207">
        <v>416</v>
      </c>
      <c r="DJ34" s="207">
        <v>3</v>
      </c>
      <c r="DK34" s="207">
        <v>21</v>
      </c>
      <c r="DL34" s="207">
        <v>447</v>
      </c>
      <c r="DM34" s="207">
        <v>10</v>
      </c>
      <c r="DN34" s="207">
        <v>24</v>
      </c>
      <c r="DO34" s="207">
        <v>45</v>
      </c>
      <c r="DP34" s="207">
        <v>215</v>
      </c>
      <c r="DQ34" s="207">
        <v>9</v>
      </c>
      <c r="DR34" s="207">
        <v>8</v>
      </c>
      <c r="DS34" s="207">
        <v>33</v>
      </c>
      <c r="DT34" s="270">
        <v>1</v>
      </c>
      <c r="DU34" s="207">
        <v>5</v>
      </c>
      <c r="DV34" s="207">
        <v>36</v>
      </c>
      <c r="DW34" s="207">
        <v>52</v>
      </c>
      <c r="DX34" s="207">
        <v>194</v>
      </c>
      <c r="DY34" s="207">
        <v>270</v>
      </c>
      <c r="DZ34" s="207">
        <v>29</v>
      </c>
      <c r="EA34" s="207">
        <v>49</v>
      </c>
      <c r="EB34" s="207">
        <v>74</v>
      </c>
      <c r="EC34" s="207">
        <v>484</v>
      </c>
      <c r="ED34" s="207">
        <v>0</v>
      </c>
      <c r="EE34" s="207">
        <v>51</v>
      </c>
      <c r="EF34" s="268">
        <v>306</v>
      </c>
      <c r="EG34" s="207">
        <v>204</v>
      </c>
      <c r="EH34" s="207">
        <v>98</v>
      </c>
      <c r="EI34" s="207">
        <v>63</v>
      </c>
      <c r="EJ34" s="207">
        <v>185</v>
      </c>
      <c r="EK34" s="270">
        <v>388</v>
      </c>
      <c r="EL34" s="207">
        <v>820</v>
      </c>
      <c r="EM34" s="207">
        <v>659</v>
      </c>
      <c r="EN34" s="268">
        <v>0</v>
      </c>
      <c r="EO34" s="207">
        <v>0</v>
      </c>
      <c r="EP34" s="270">
        <v>0</v>
      </c>
      <c r="EQ34" s="207">
        <v>127</v>
      </c>
      <c r="ER34" s="207">
        <v>97</v>
      </c>
      <c r="ES34" s="207">
        <v>15</v>
      </c>
      <c r="ET34" s="207">
        <v>4</v>
      </c>
      <c r="EU34" s="207">
        <v>0</v>
      </c>
      <c r="EV34" s="207">
        <v>0</v>
      </c>
      <c r="EW34" s="268">
        <v>0</v>
      </c>
      <c r="EX34" s="207">
        <v>6</v>
      </c>
      <c r="EY34" s="207">
        <v>69</v>
      </c>
      <c r="EZ34" s="207">
        <v>25</v>
      </c>
      <c r="FA34" s="207">
        <v>63</v>
      </c>
      <c r="FB34" s="207">
        <v>37</v>
      </c>
      <c r="FC34" s="207">
        <v>20</v>
      </c>
      <c r="FD34" s="207">
        <v>7</v>
      </c>
      <c r="FE34" s="207">
        <v>4</v>
      </c>
      <c r="FF34" s="207">
        <v>5</v>
      </c>
      <c r="FG34" s="207">
        <v>4</v>
      </c>
      <c r="FH34" s="273">
        <v>3</v>
      </c>
      <c r="FI34" s="270">
        <v>4969</v>
      </c>
      <c r="FJ34" s="268">
        <v>1</v>
      </c>
      <c r="FK34" s="274">
        <v>0</v>
      </c>
      <c r="FN34" s="207">
        <f t="shared" si="0"/>
        <v>528</v>
      </c>
      <c r="FO34" s="206">
        <f t="shared" ref="FO34:FO43" si="12">FN34*CD34</f>
        <v>2971584</v>
      </c>
      <c r="FQ34" s="206">
        <f t="shared" si="2"/>
        <v>243</v>
      </c>
      <c r="FR34" s="206">
        <f t="shared" ref="FR34:FR43" si="13">FQ34*FI34</f>
        <v>1207467</v>
      </c>
      <c r="FT34" s="206">
        <f t="shared" si="4"/>
        <v>2539</v>
      </c>
      <c r="FU34" s="206">
        <f t="shared" ref="FU34:FU43" si="14">B34*AA34</f>
        <v>100798.3</v>
      </c>
      <c r="FW34" s="206">
        <f t="shared" si="6"/>
        <v>1244</v>
      </c>
      <c r="FX34" s="206">
        <f t="shared" ref="FX34:FX43" si="15">CG34*DF34</f>
        <v>49760</v>
      </c>
    </row>
    <row r="35" spans="1:181" x14ac:dyDescent="0.2">
      <c r="A35" s="266" t="s">
        <v>82</v>
      </c>
      <c r="B35" s="266">
        <v>4430</v>
      </c>
      <c r="C35" s="206">
        <v>413</v>
      </c>
      <c r="D35" s="590">
        <v>0</v>
      </c>
      <c r="E35" s="272">
        <v>1</v>
      </c>
      <c r="F35" s="272">
        <v>54</v>
      </c>
      <c r="G35" s="272">
        <v>207</v>
      </c>
      <c r="H35" s="272">
        <v>150</v>
      </c>
      <c r="I35" s="272">
        <v>0</v>
      </c>
      <c r="J35" s="272">
        <v>1</v>
      </c>
      <c r="K35" s="590">
        <v>1397</v>
      </c>
      <c r="L35" s="206">
        <v>0</v>
      </c>
      <c r="M35" s="206">
        <v>306</v>
      </c>
      <c r="N35" s="267">
        <v>8</v>
      </c>
      <c r="O35" s="206">
        <v>221</v>
      </c>
      <c r="P35" s="206">
        <v>55</v>
      </c>
      <c r="Q35" s="206">
        <v>556</v>
      </c>
      <c r="R35" s="206">
        <v>488</v>
      </c>
      <c r="S35" s="206">
        <v>473</v>
      </c>
      <c r="T35" s="206">
        <v>570</v>
      </c>
      <c r="U35" s="206">
        <v>463</v>
      </c>
      <c r="V35" s="206">
        <v>445</v>
      </c>
      <c r="W35" s="206">
        <v>574</v>
      </c>
      <c r="X35" s="206">
        <v>551</v>
      </c>
      <c r="Y35" s="206">
        <v>83</v>
      </c>
      <c r="Z35" s="206">
        <v>6</v>
      </c>
      <c r="AA35" s="268">
        <v>39.5</v>
      </c>
      <c r="AB35" s="269">
        <v>1</v>
      </c>
      <c r="AC35" s="206">
        <v>185</v>
      </c>
      <c r="AD35" s="206">
        <v>1465</v>
      </c>
      <c r="AE35" s="206">
        <v>1</v>
      </c>
      <c r="AF35" s="206">
        <v>179</v>
      </c>
      <c r="AG35" s="206">
        <v>1645</v>
      </c>
      <c r="AH35" s="206">
        <v>11</v>
      </c>
      <c r="AI35" s="206">
        <v>99</v>
      </c>
      <c r="AJ35" s="206">
        <v>100</v>
      </c>
      <c r="AK35" s="206">
        <v>623</v>
      </c>
      <c r="AL35" s="206">
        <v>10</v>
      </c>
      <c r="AM35" s="206">
        <v>26</v>
      </c>
      <c r="AN35" s="206">
        <v>85</v>
      </c>
      <c r="AO35" s="267">
        <v>0</v>
      </c>
      <c r="AP35" s="207">
        <v>40</v>
      </c>
      <c r="AQ35" s="206">
        <v>117</v>
      </c>
      <c r="AR35" s="206">
        <v>251</v>
      </c>
      <c r="AS35" s="206">
        <v>411</v>
      </c>
      <c r="AT35" s="206">
        <v>1005</v>
      </c>
      <c r="AU35" s="206">
        <v>51</v>
      </c>
      <c r="AV35" s="206">
        <v>676</v>
      </c>
      <c r="AW35" s="206">
        <v>340</v>
      </c>
      <c r="AX35" s="206">
        <v>1520</v>
      </c>
      <c r="AY35" s="206">
        <v>0</v>
      </c>
      <c r="AZ35" s="206">
        <v>19</v>
      </c>
      <c r="BA35" s="268">
        <v>1588</v>
      </c>
      <c r="BB35" s="206">
        <v>730</v>
      </c>
      <c r="BC35" s="206">
        <v>419</v>
      </c>
      <c r="BD35" s="206">
        <v>280</v>
      </c>
      <c r="BE35" s="206">
        <v>644</v>
      </c>
      <c r="BF35" s="267">
        <v>769</v>
      </c>
      <c r="BG35" s="207">
        <v>1810</v>
      </c>
      <c r="BH35" s="207">
        <v>409</v>
      </c>
      <c r="BI35" s="269">
        <v>0</v>
      </c>
      <c r="BJ35" s="206">
        <v>0</v>
      </c>
      <c r="BK35" s="270">
        <v>0</v>
      </c>
      <c r="BL35" s="206">
        <v>680</v>
      </c>
      <c r="BM35" s="206">
        <v>255</v>
      </c>
      <c r="BN35" s="206">
        <v>92</v>
      </c>
      <c r="BO35" s="206">
        <v>26</v>
      </c>
      <c r="BP35" s="206">
        <v>0</v>
      </c>
      <c r="BQ35" s="206">
        <v>0</v>
      </c>
      <c r="BR35" s="268">
        <v>3</v>
      </c>
      <c r="BS35" s="206">
        <v>28</v>
      </c>
      <c r="BT35" s="206">
        <v>201</v>
      </c>
      <c r="BU35" s="206">
        <v>193</v>
      </c>
      <c r="BV35" s="206">
        <v>209</v>
      </c>
      <c r="BW35" s="206">
        <v>139</v>
      </c>
      <c r="BX35" s="206">
        <v>88</v>
      </c>
      <c r="BY35" s="206">
        <v>61</v>
      </c>
      <c r="BZ35" s="206">
        <v>40</v>
      </c>
      <c r="CA35" s="206">
        <v>27</v>
      </c>
      <c r="CB35" s="206">
        <v>11</v>
      </c>
      <c r="CC35" s="271">
        <v>53</v>
      </c>
      <c r="CD35" s="270">
        <v>5501</v>
      </c>
      <c r="CE35" s="269">
        <v>29</v>
      </c>
      <c r="CF35" s="272">
        <v>0</v>
      </c>
      <c r="CG35" s="266">
        <v>2130</v>
      </c>
      <c r="CH35" s="206">
        <v>195</v>
      </c>
      <c r="CI35" s="590">
        <v>0</v>
      </c>
      <c r="CJ35" s="272">
        <v>1</v>
      </c>
      <c r="CK35" s="272">
        <v>32</v>
      </c>
      <c r="CL35" s="272">
        <v>103</v>
      </c>
      <c r="CM35" s="272">
        <v>59</v>
      </c>
      <c r="CN35" s="272">
        <v>0</v>
      </c>
      <c r="CO35" s="271">
        <v>0</v>
      </c>
      <c r="CP35" s="206">
        <v>733</v>
      </c>
      <c r="CQ35" s="206">
        <v>0</v>
      </c>
      <c r="CR35" s="206">
        <v>239</v>
      </c>
      <c r="CS35" s="267">
        <v>3</v>
      </c>
      <c r="CT35" s="206">
        <v>117</v>
      </c>
      <c r="CU35" s="206">
        <v>34</v>
      </c>
      <c r="CV35" s="206">
        <v>237</v>
      </c>
      <c r="CW35" s="206">
        <v>231</v>
      </c>
      <c r="CX35" s="206">
        <v>249</v>
      </c>
      <c r="CY35" s="206">
        <v>314</v>
      </c>
      <c r="CZ35" s="206">
        <v>246</v>
      </c>
      <c r="DA35" s="206">
        <v>234</v>
      </c>
      <c r="DB35" s="206">
        <v>278</v>
      </c>
      <c r="DC35" s="206">
        <v>213</v>
      </c>
      <c r="DD35" s="206">
        <v>7</v>
      </c>
      <c r="DE35" s="206">
        <v>4</v>
      </c>
      <c r="DF35" s="268">
        <v>38.799999999999997</v>
      </c>
      <c r="DG35" s="268">
        <v>0</v>
      </c>
      <c r="DH35" s="207">
        <v>88</v>
      </c>
      <c r="DI35" s="207">
        <v>780</v>
      </c>
      <c r="DJ35" s="207">
        <v>1</v>
      </c>
      <c r="DK35" s="207">
        <v>82</v>
      </c>
      <c r="DL35" s="207">
        <v>671</v>
      </c>
      <c r="DM35" s="207">
        <v>9</v>
      </c>
      <c r="DN35" s="207">
        <v>55</v>
      </c>
      <c r="DO35" s="207">
        <v>45</v>
      </c>
      <c r="DP35" s="207">
        <v>344</v>
      </c>
      <c r="DQ35" s="207">
        <v>7</v>
      </c>
      <c r="DR35" s="207">
        <v>13</v>
      </c>
      <c r="DS35" s="207">
        <v>35</v>
      </c>
      <c r="DT35" s="270">
        <v>0</v>
      </c>
      <c r="DU35" s="207">
        <v>12</v>
      </c>
      <c r="DV35" s="207">
        <v>66</v>
      </c>
      <c r="DW35" s="207">
        <v>110</v>
      </c>
      <c r="DX35" s="207">
        <v>286</v>
      </c>
      <c r="DY35" s="207">
        <v>695</v>
      </c>
      <c r="DZ35" s="207">
        <v>23</v>
      </c>
      <c r="EA35" s="207">
        <v>74</v>
      </c>
      <c r="EB35" s="207">
        <v>26</v>
      </c>
      <c r="EC35" s="207">
        <v>831</v>
      </c>
      <c r="ED35" s="207">
        <v>0</v>
      </c>
      <c r="EE35" s="207">
        <v>7</v>
      </c>
      <c r="EF35" s="268">
        <v>694</v>
      </c>
      <c r="EG35" s="207">
        <v>358</v>
      </c>
      <c r="EH35" s="207">
        <v>234</v>
      </c>
      <c r="EI35" s="207">
        <v>130</v>
      </c>
      <c r="EJ35" s="207">
        <v>317</v>
      </c>
      <c r="EK35" s="270">
        <v>397</v>
      </c>
      <c r="EL35" s="207">
        <v>896</v>
      </c>
      <c r="EM35" s="207">
        <v>421</v>
      </c>
      <c r="EN35" s="268">
        <v>0</v>
      </c>
      <c r="EO35" s="207">
        <v>0</v>
      </c>
      <c r="EP35" s="270">
        <v>0</v>
      </c>
      <c r="EQ35" s="207">
        <v>356</v>
      </c>
      <c r="ER35" s="207">
        <v>136</v>
      </c>
      <c r="ES35" s="207">
        <v>53</v>
      </c>
      <c r="ET35" s="207">
        <v>8</v>
      </c>
      <c r="EU35" s="207">
        <v>0</v>
      </c>
      <c r="EV35" s="207">
        <v>0</v>
      </c>
      <c r="EW35" s="268">
        <v>1</v>
      </c>
      <c r="EX35" s="207">
        <v>13</v>
      </c>
      <c r="EY35" s="207">
        <v>125</v>
      </c>
      <c r="EZ35" s="207">
        <v>110</v>
      </c>
      <c r="FA35" s="207">
        <v>128</v>
      </c>
      <c r="FB35" s="207">
        <v>69</v>
      </c>
      <c r="FC35" s="207">
        <v>36</v>
      </c>
      <c r="FD35" s="207">
        <v>30</v>
      </c>
      <c r="FE35" s="207">
        <v>15</v>
      </c>
      <c r="FF35" s="207">
        <v>10</v>
      </c>
      <c r="FG35" s="207">
        <v>3</v>
      </c>
      <c r="FH35" s="273">
        <v>13</v>
      </c>
      <c r="FI35" s="270">
        <v>5020</v>
      </c>
      <c r="FJ35" s="268">
        <v>2</v>
      </c>
      <c r="FK35" s="274">
        <v>0</v>
      </c>
      <c r="FN35" s="207">
        <f t="shared" si="0"/>
        <v>1053</v>
      </c>
      <c r="FO35" s="206">
        <f t="shared" si="12"/>
        <v>5792553</v>
      </c>
      <c r="FQ35" s="206">
        <f t="shared" si="2"/>
        <v>553</v>
      </c>
      <c r="FR35" s="206">
        <f t="shared" si="13"/>
        <v>2776060</v>
      </c>
      <c r="FT35" s="206">
        <f t="shared" si="4"/>
        <v>4430</v>
      </c>
      <c r="FU35" s="206">
        <f t="shared" si="14"/>
        <v>174985</v>
      </c>
      <c r="FW35" s="206">
        <f t="shared" si="6"/>
        <v>2130</v>
      </c>
      <c r="FX35" s="206">
        <f t="shared" si="15"/>
        <v>82644</v>
      </c>
    </row>
    <row r="36" spans="1:181" x14ac:dyDescent="0.2">
      <c r="A36" s="266" t="s">
        <v>83</v>
      </c>
      <c r="B36" s="266">
        <v>6463</v>
      </c>
      <c r="C36" s="206">
        <v>601</v>
      </c>
      <c r="D36" s="590">
        <v>0</v>
      </c>
      <c r="E36" s="272">
        <v>38</v>
      </c>
      <c r="F36" s="272">
        <v>63</v>
      </c>
      <c r="G36" s="272">
        <v>313</v>
      </c>
      <c r="H36" s="272">
        <v>184</v>
      </c>
      <c r="I36" s="272">
        <v>2</v>
      </c>
      <c r="J36" s="272">
        <v>1</v>
      </c>
      <c r="K36" s="590">
        <v>3940</v>
      </c>
      <c r="L36" s="206">
        <v>68</v>
      </c>
      <c r="M36" s="206">
        <v>1072</v>
      </c>
      <c r="N36" s="267">
        <v>277</v>
      </c>
      <c r="O36" s="206">
        <v>325</v>
      </c>
      <c r="P36" s="206">
        <v>53</v>
      </c>
      <c r="Q36" s="206">
        <v>893</v>
      </c>
      <c r="R36" s="206">
        <v>717</v>
      </c>
      <c r="S36" s="206">
        <v>696</v>
      </c>
      <c r="T36" s="206">
        <v>794</v>
      </c>
      <c r="U36" s="206">
        <v>606</v>
      </c>
      <c r="V36" s="206">
        <v>677</v>
      </c>
      <c r="W36" s="206">
        <v>757</v>
      </c>
      <c r="X36" s="206">
        <v>863</v>
      </c>
      <c r="Y36" s="206">
        <v>128</v>
      </c>
      <c r="Z36" s="206">
        <v>7</v>
      </c>
      <c r="AA36" s="268">
        <v>39.299999999999997</v>
      </c>
      <c r="AB36" s="269">
        <v>2</v>
      </c>
      <c r="AC36" s="206">
        <v>59</v>
      </c>
      <c r="AD36" s="206">
        <v>2572</v>
      </c>
      <c r="AE36" s="206">
        <v>2</v>
      </c>
      <c r="AF36" s="206">
        <v>211</v>
      </c>
      <c r="AG36" s="206">
        <v>2214</v>
      </c>
      <c r="AH36" s="206">
        <v>25</v>
      </c>
      <c r="AI36" s="206">
        <v>126</v>
      </c>
      <c r="AJ36" s="206">
        <v>225</v>
      </c>
      <c r="AK36" s="206">
        <v>814</v>
      </c>
      <c r="AL36" s="206">
        <v>20</v>
      </c>
      <c r="AM36" s="206">
        <v>68</v>
      </c>
      <c r="AN36" s="206">
        <v>124</v>
      </c>
      <c r="AO36" s="267">
        <v>1</v>
      </c>
      <c r="AP36" s="207">
        <v>69</v>
      </c>
      <c r="AQ36" s="206">
        <v>166</v>
      </c>
      <c r="AR36" s="206">
        <v>434</v>
      </c>
      <c r="AS36" s="206">
        <v>646</v>
      </c>
      <c r="AT36" s="206">
        <v>1396</v>
      </c>
      <c r="AU36" s="206">
        <v>94</v>
      </c>
      <c r="AV36" s="206">
        <v>914</v>
      </c>
      <c r="AW36" s="206">
        <v>575</v>
      </c>
      <c r="AX36" s="206">
        <v>2029</v>
      </c>
      <c r="AY36" s="206">
        <v>3</v>
      </c>
      <c r="AZ36" s="206">
        <v>137</v>
      </c>
      <c r="BA36" s="268">
        <v>1759</v>
      </c>
      <c r="BB36" s="206">
        <v>1102</v>
      </c>
      <c r="BC36" s="206">
        <v>524</v>
      </c>
      <c r="BD36" s="206">
        <v>430</v>
      </c>
      <c r="BE36" s="206">
        <v>1036</v>
      </c>
      <c r="BF36" s="267">
        <v>1612</v>
      </c>
      <c r="BG36" s="207">
        <v>4087</v>
      </c>
      <c r="BH36" s="207">
        <v>632</v>
      </c>
      <c r="BI36" s="269">
        <v>0</v>
      </c>
      <c r="BJ36" s="206">
        <v>0</v>
      </c>
      <c r="BK36" s="270">
        <v>0</v>
      </c>
      <c r="BL36" s="206">
        <v>874</v>
      </c>
      <c r="BM36" s="206">
        <v>434</v>
      </c>
      <c r="BN36" s="206">
        <v>114</v>
      </c>
      <c r="BO36" s="206">
        <v>38</v>
      </c>
      <c r="BP36" s="206">
        <v>2</v>
      </c>
      <c r="BQ36" s="206">
        <v>0</v>
      </c>
      <c r="BR36" s="268">
        <v>5</v>
      </c>
      <c r="BS36" s="206">
        <v>22</v>
      </c>
      <c r="BT36" s="206">
        <v>326</v>
      </c>
      <c r="BU36" s="206">
        <v>271</v>
      </c>
      <c r="BV36" s="206">
        <v>280</v>
      </c>
      <c r="BW36" s="206">
        <v>187</v>
      </c>
      <c r="BX36" s="206">
        <v>114</v>
      </c>
      <c r="BY36" s="206">
        <v>81</v>
      </c>
      <c r="BZ36" s="206">
        <v>56</v>
      </c>
      <c r="CA36" s="206">
        <v>26</v>
      </c>
      <c r="CB36" s="206">
        <v>24</v>
      </c>
      <c r="CC36" s="271">
        <v>70</v>
      </c>
      <c r="CD36" s="270">
        <v>5440</v>
      </c>
      <c r="CE36" s="269">
        <v>32</v>
      </c>
      <c r="CF36" s="272">
        <v>0</v>
      </c>
      <c r="CG36" s="266">
        <v>3063</v>
      </c>
      <c r="CH36" s="206">
        <v>295</v>
      </c>
      <c r="CI36" s="590">
        <v>0</v>
      </c>
      <c r="CJ36" s="272">
        <v>17</v>
      </c>
      <c r="CK36" s="272">
        <v>38</v>
      </c>
      <c r="CL36" s="272">
        <v>152</v>
      </c>
      <c r="CM36" s="272">
        <v>88</v>
      </c>
      <c r="CN36" s="272">
        <v>0</v>
      </c>
      <c r="CO36" s="271">
        <v>0</v>
      </c>
      <c r="CP36" s="206">
        <v>1960</v>
      </c>
      <c r="CQ36" s="206">
        <v>68</v>
      </c>
      <c r="CR36" s="206">
        <v>1000</v>
      </c>
      <c r="CS36" s="267">
        <v>89</v>
      </c>
      <c r="CT36" s="206">
        <v>148</v>
      </c>
      <c r="CU36" s="206">
        <v>31</v>
      </c>
      <c r="CV36" s="206">
        <v>373</v>
      </c>
      <c r="CW36" s="206">
        <v>328</v>
      </c>
      <c r="CX36" s="206">
        <v>372</v>
      </c>
      <c r="CY36" s="206">
        <v>430</v>
      </c>
      <c r="CZ36" s="206">
        <v>320</v>
      </c>
      <c r="DA36" s="206">
        <v>360</v>
      </c>
      <c r="DB36" s="206">
        <v>383</v>
      </c>
      <c r="DC36" s="206">
        <v>328</v>
      </c>
      <c r="DD36" s="206">
        <v>16</v>
      </c>
      <c r="DE36" s="206">
        <v>5</v>
      </c>
      <c r="DF36" s="268">
        <v>38.9</v>
      </c>
      <c r="DG36" s="268">
        <v>2</v>
      </c>
      <c r="DH36" s="207">
        <v>27</v>
      </c>
      <c r="DI36" s="207">
        <v>1213</v>
      </c>
      <c r="DJ36" s="207">
        <v>2</v>
      </c>
      <c r="DK36" s="207">
        <v>69</v>
      </c>
      <c r="DL36" s="207">
        <v>938</v>
      </c>
      <c r="DM36" s="207">
        <v>24</v>
      </c>
      <c r="DN36" s="207">
        <v>82</v>
      </c>
      <c r="DO36" s="207">
        <v>104</v>
      </c>
      <c r="DP36" s="207">
        <v>493</v>
      </c>
      <c r="DQ36" s="207">
        <v>15</v>
      </c>
      <c r="DR36" s="207">
        <v>42</v>
      </c>
      <c r="DS36" s="207">
        <v>51</v>
      </c>
      <c r="DT36" s="270">
        <v>1</v>
      </c>
      <c r="DU36" s="207">
        <v>19</v>
      </c>
      <c r="DV36" s="207">
        <v>82</v>
      </c>
      <c r="DW36" s="207">
        <v>201</v>
      </c>
      <c r="DX36" s="207">
        <v>475</v>
      </c>
      <c r="DY36" s="207">
        <v>927</v>
      </c>
      <c r="DZ36" s="207">
        <v>29</v>
      </c>
      <c r="EA36" s="207">
        <v>136</v>
      </c>
      <c r="EB36" s="207">
        <v>103</v>
      </c>
      <c r="EC36" s="207">
        <v>1033</v>
      </c>
      <c r="ED36" s="207">
        <v>2</v>
      </c>
      <c r="EE36" s="207">
        <v>56</v>
      </c>
      <c r="EF36" s="268">
        <v>733</v>
      </c>
      <c r="EG36" s="207">
        <v>541</v>
      </c>
      <c r="EH36" s="207">
        <v>255</v>
      </c>
      <c r="EI36" s="207">
        <v>201</v>
      </c>
      <c r="EJ36" s="207">
        <v>501</v>
      </c>
      <c r="EK36" s="270">
        <v>832</v>
      </c>
      <c r="EL36" s="207">
        <v>2047</v>
      </c>
      <c r="EM36" s="207">
        <v>668</v>
      </c>
      <c r="EN36" s="268">
        <v>0</v>
      </c>
      <c r="EO36" s="207">
        <v>0</v>
      </c>
      <c r="EP36" s="270">
        <v>0</v>
      </c>
      <c r="EQ36" s="207">
        <v>393</v>
      </c>
      <c r="ER36" s="207">
        <v>224</v>
      </c>
      <c r="ES36" s="207">
        <v>56</v>
      </c>
      <c r="ET36" s="207">
        <v>15</v>
      </c>
      <c r="EU36" s="207">
        <v>0</v>
      </c>
      <c r="EV36" s="207">
        <v>0</v>
      </c>
      <c r="EW36" s="268">
        <v>0</v>
      </c>
      <c r="EX36" s="207">
        <v>12</v>
      </c>
      <c r="EY36" s="207">
        <v>171</v>
      </c>
      <c r="EZ36" s="207">
        <v>136</v>
      </c>
      <c r="FA36" s="207">
        <v>150</v>
      </c>
      <c r="FB36" s="207">
        <v>97</v>
      </c>
      <c r="FC36" s="207">
        <v>41</v>
      </c>
      <c r="FD36" s="207">
        <v>37</v>
      </c>
      <c r="FE36" s="207">
        <v>17</v>
      </c>
      <c r="FF36" s="207">
        <v>8</v>
      </c>
      <c r="FG36" s="207">
        <v>8</v>
      </c>
      <c r="FH36" s="273">
        <v>11</v>
      </c>
      <c r="FI36" s="270">
        <v>4970</v>
      </c>
      <c r="FJ36" s="268">
        <v>3</v>
      </c>
      <c r="FK36" s="274">
        <v>0</v>
      </c>
      <c r="FN36" s="207">
        <f t="shared" si="0"/>
        <v>1462</v>
      </c>
      <c r="FO36" s="206">
        <f t="shared" si="12"/>
        <v>7953280</v>
      </c>
      <c r="FQ36" s="206">
        <f t="shared" si="2"/>
        <v>688</v>
      </c>
      <c r="FR36" s="206">
        <f t="shared" si="13"/>
        <v>3419360</v>
      </c>
      <c r="FT36" s="206">
        <f t="shared" si="4"/>
        <v>6463</v>
      </c>
      <c r="FU36" s="206">
        <f t="shared" si="14"/>
        <v>253995.9</v>
      </c>
      <c r="FW36" s="206">
        <f t="shared" si="6"/>
        <v>3063</v>
      </c>
      <c r="FX36" s="206">
        <f t="shared" si="15"/>
        <v>119150.7</v>
      </c>
    </row>
    <row r="37" spans="1:181" x14ac:dyDescent="0.2">
      <c r="A37" s="266" t="s">
        <v>84</v>
      </c>
      <c r="B37" s="266">
        <v>3997</v>
      </c>
      <c r="C37" s="206">
        <v>536</v>
      </c>
      <c r="D37" s="590">
        <v>0</v>
      </c>
      <c r="E37" s="272">
        <v>10</v>
      </c>
      <c r="F37" s="272">
        <v>24</v>
      </c>
      <c r="G37" s="272">
        <v>309</v>
      </c>
      <c r="H37" s="272">
        <v>192</v>
      </c>
      <c r="I37" s="272">
        <v>1</v>
      </c>
      <c r="J37" s="272">
        <v>0</v>
      </c>
      <c r="K37" s="590">
        <v>1946</v>
      </c>
      <c r="L37" s="206">
        <v>30</v>
      </c>
      <c r="M37" s="206">
        <v>662</v>
      </c>
      <c r="N37" s="267">
        <v>15</v>
      </c>
      <c r="O37" s="206">
        <v>184</v>
      </c>
      <c r="P37" s="206">
        <v>47</v>
      </c>
      <c r="Q37" s="206">
        <v>497</v>
      </c>
      <c r="R37" s="206">
        <v>420</v>
      </c>
      <c r="S37" s="206">
        <v>442</v>
      </c>
      <c r="T37" s="206">
        <v>492</v>
      </c>
      <c r="U37" s="206">
        <v>415</v>
      </c>
      <c r="V37" s="206">
        <v>439</v>
      </c>
      <c r="W37" s="206">
        <v>528</v>
      </c>
      <c r="X37" s="206">
        <v>526</v>
      </c>
      <c r="Y37" s="206">
        <v>52</v>
      </c>
      <c r="Z37" s="206">
        <v>2</v>
      </c>
      <c r="AA37" s="268">
        <v>39.700000000000003</v>
      </c>
      <c r="AB37" s="269">
        <v>2</v>
      </c>
      <c r="AC37" s="206">
        <v>4</v>
      </c>
      <c r="AD37" s="206">
        <v>1001</v>
      </c>
      <c r="AE37" s="206">
        <v>0</v>
      </c>
      <c r="AF37" s="206">
        <v>63</v>
      </c>
      <c r="AG37" s="206">
        <v>1763</v>
      </c>
      <c r="AH37" s="206">
        <v>35</v>
      </c>
      <c r="AI37" s="206">
        <v>85</v>
      </c>
      <c r="AJ37" s="206">
        <v>185</v>
      </c>
      <c r="AK37" s="206">
        <v>627</v>
      </c>
      <c r="AL37" s="206">
        <v>24</v>
      </c>
      <c r="AM37" s="206">
        <v>43</v>
      </c>
      <c r="AN37" s="206">
        <v>162</v>
      </c>
      <c r="AO37" s="267">
        <v>3</v>
      </c>
      <c r="AP37" s="207">
        <v>32</v>
      </c>
      <c r="AQ37" s="206">
        <v>146</v>
      </c>
      <c r="AR37" s="206">
        <v>283</v>
      </c>
      <c r="AS37" s="206">
        <v>332</v>
      </c>
      <c r="AT37" s="206">
        <v>737</v>
      </c>
      <c r="AU37" s="206">
        <v>84</v>
      </c>
      <c r="AV37" s="206">
        <v>614</v>
      </c>
      <c r="AW37" s="206">
        <v>406</v>
      </c>
      <c r="AX37" s="206">
        <v>1073</v>
      </c>
      <c r="AY37" s="206">
        <v>1</v>
      </c>
      <c r="AZ37" s="206">
        <v>289</v>
      </c>
      <c r="BA37" s="268">
        <v>1596</v>
      </c>
      <c r="BB37" s="206">
        <v>626</v>
      </c>
      <c r="BC37" s="206">
        <v>300</v>
      </c>
      <c r="BD37" s="206">
        <v>225</v>
      </c>
      <c r="BE37" s="206">
        <v>554</v>
      </c>
      <c r="BF37" s="267">
        <v>696</v>
      </c>
      <c r="BG37" s="207">
        <v>1704</v>
      </c>
      <c r="BH37" s="207">
        <v>426</v>
      </c>
      <c r="BI37" s="269">
        <v>0</v>
      </c>
      <c r="BJ37" s="206">
        <v>0</v>
      </c>
      <c r="BK37" s="270">
        <v>0</v>
      </c>
      <c r="BL37" s="206">
        <v>940</v>
      </c>
      <c r="BM37" s="206">
        <v>252</v>
      </c>
      <c r="BN37" s="206">
        <v>66</v>
      </c>
      <c r="BO37" s="206">
        <v>22</v>
      </c>
      <c r="BP37" s="206">
        <v>1</v>
      </c>
      <c r="BQ37" s="206">
        <v>0</v>
      </c>
      <c r="BR37" s="268">
        <v>5</v>
      </c>
      <c r="BS37" s="206">
        <v>23</v>
      </c>
      <c r="BT37" s="206">
        <v>339</v>
      </c>
      <c r="BU37" s="206">
        <v>168</v>
      </c>
      <c r="BV37" s="206">
        <v>191</v>
      </c>
      <c r="BW37" s="206">
        <v>153</v>
      </c>
      <c r="BX37" s="206">
        <v>128</v>
      </c>
      <c r="BY37" s="206">
        <v>78</v>
      </c>
      <c r="BZ37" s="206">
        <v>45</v>
      </c>
      <c r="CA37" s="206">
        <v>45</v>
      </c>
      <c r="CB37" s="206">
        <v>30</v>
      </c>
      <c r="CC37" s="271">
        <v>76</v>
      </c>
      <c r="CD37" s="270">
        <v>5660</v>
      </c>
      <c r="CE37" s="269">
        <v>42</v>
      </c>
      <c r="CF37" s="272">
        <v>0</v>
      </c>
      <c r="CG37" s="266">
        <v>1917</v>
      </c>
      <c r="CH37" s="206">
        <v>280</v>
      </c>
      <c r="CI37" s="590">
        <v>0</v>
      </c>
      <c r="CJ37" s="272">
        <v>4</v>
      </c>
      <c r="CK37" s="272">
        <v>19</v>
      </c>
      <c r="CL37" s="272">
        <v>158</v>
      </c>
      <c r="CM37" s="272">
        <v>99</v>
      </c>
      <c r="CN37" s="272">
        <v>0</v>
      </c>
      <c r="CO37" s="271">
        <v>0</v>
      </c>
      <c r="CP37" s="206">
        <v>1082</v>
      </c>
      <c r="CQ37" s="206">
        <v>30</v>
      </c>
      <c r="CR37" s="206">
        <v>652</v>
      </c>
      <c r="CS37" s="267">
        <v>6</v>
      </c>
      <c r="CT37" s="206">
        <v>75</v>
      </c>
      <c r="CU37" s="206">
        <v>22</v>
      </c>
      <c r="CV37" s="206">
        <v>196</v>
      </c>
      <c r="CW37" s="206">
        <v>174</v>
      </c>
      <c r="CX37" s="206">
        <v>233</v>
      </c>
      <c r="CY37" s="206">
        <v>280</v>
      </c>
      <c r="CZ37" s="206">
        <v>238</v>
      </c>
      <c r="DA37" s="206">
        <v>208</v>
      </c>
      <c r="DB37" s="206">
        <v>276</v>
      </c>
      <c r="DC37" s="206">
        <v>231</v>
      </c>
      <c r="DD37" s="206">
        <v>6</v>
      </c>
      <c r="DE37" s="206">
        <v>0</v>
      </c>
      <c r="DF37" s="268">
        <v>40</v>
      </c>
      <c r="DG37" s="268">
        <v>1</v>
      </c>
      <c r="DH37" s="207">
        <v>3</v>
      </c>
      <c r="DI37" s="207">
        <v>510</v>
      </c>
      <c r="DJ37" s="207">
        <v>0</v>
      </c>
      <c r="DK37" s="207">
        <v>19</v>
      </c>
      <c r="DL37" s="207">
        <v>747</v>
      </c>
      <c r="DM37" s="207">
        <v>29</v>
      </c>
      <c r="DN37" s="207">
        <v>46</v>
      </c>
      <c r="DO37" s="207">
        <v>82</v>
      </c>
      <c r="DP37" s="207">
        <v>375</v>
      </c>
      <c r="DQ37" s="207">
        <v>17</v>
      </c>
      <c r="DR37" s="207">
        <v>27</v>
      </c>
      <c r="DS37" s="207">
        <v>60</v>
      </c>
      <c r="DT37" s="270">
        <v>1</v>
      </c>
      <c r="DU37" s="207">
        <v>5</v>
      </c>
      <c r="DV37" s="207">
        <v>73</v>
      </c>
      <c r="DW37" s="207">
        <v>137</v>
      </c>
      <c r="DX37" s="207">
        <v>276</v>
      </c>
      <c r="DY37" s="207">
        <v>507</v>
      </c>
      <c r="DZ37" s="207">
        <v>34</v>
      </c>
      <c r="EA37" s="207">
        <v>97</v>
      </c>
      <c r="EB37" s="207">
        <v>91</v>
      </c>
      <c r="EC37" s="207">
        <v>586</v>
      </c>
      <c r="ED37" s="207">
        <v>0</v>
      </c>
      <c r="EE37" s="207">
        <v>111</v>
      </c>
      <c r="EF37" s="268">
        <v>606</v>
      </c>
      <c r="EG37" s="207">
        <v>325</v>
      </c>
      <c r="EH37" s="207">
        <v>160</v>
      </c>
      <c r="EI37" s="207">
        <v>129</v>
      </c>
      <c r="EJ37" s="207">
        <v>296</v>
      </c>
      <c r="EK37" s="270">
        <v>401</v>
      </c>
      <c r="EL37" s="207">
        <v>972</v>
      </c>
      <c r="EM37" s="207">
        <v>507</v>
      </c>
      <c r="EN37" s="268">
        <v>0</v>
      </c>
      <c r="EO37" s="207">
        <v>0</v>
      </c>
      <c r="EP37" s="270">
        <v>0</v>
      </c>
      <c r="EQ37" s="207">
        <v>394</v>
      </c>
      <c r="ER37" s="207">
        <v>156</v>
      </c>
      <c r="ES37" s="207">
        <v>39</v>
      </c>
      <c r="ET37" s="207">
        <v>10</v>
      </c>
      <c r="EU37" s="207">
        <v>1</v>
      </c>
      <c r="EV37" s="207">
        <v>0</v>
      </c>
      <c r="EW37" s="268">
        <v>3</v>
      </c>
      <c r="EX37" s="207">
        <v>14</v>
      </c>
      <c r="EY37" s="207">
        <v>173</v>
      </c>
      <c r="EZ37" s="207">
        <v>94</v>
      </c>
      <c r="FA37" s="207">
        <v>130</v>
      </c>
      <c r="FB37" s="207">
        <v>65</v>
      </c>
      <c r="FC37" s="207">
        <v>55</v>
      </c>
      <c r="FD37" s="207">
        <v>22</v>
      </c>
      <c r="FE37" s="207">
        <v>8</v>
      </c>
      <c r="FF37" s="207">
        <v>10</v>
      </c>
      <c r="FG37" s="207">
        <v>9</v>
      </c>
      <c r="FH37" s="273">
        <v>17</v>
      </c>
      <c r="FI37" s="270">
        <v>4975</v>
      </c>
      <c r="FJ37" s="268">
        <v>12</v>
      </c>
      <c r="FK37" s="274">
        <v>0</v>
      </c>
      <c r="FN37" s="207">
        <f t="shared" si="0"/>
        <v>1281</v>
      </c>
      <c r="FO37" s="206">
        <f t="shared" si="12"/>
        <v>7250460</v>
      </c>
      <c r="FQ37" s="206">
        <f t="shared" si="2"/>
        <v>600</v>
      </c>
      <c r="FR37" s="206">
        <f t="shared" si="13"/>
        <v>2985000</v>
      </c>
      <c r="FT37" s="206">
        <f t="shared" si="4"/>
        <v>3997</v>
      </c>
      <c r="FU37" s="206">
        <f t="shared" si="14"/>
        <v>158680.90000000002</v>
      </c>
      <c r="FW37" s="206">
        <f t="shared" si="6"/>
        <v>1917</v>
      </c>
      <c r="FX37" s="206">
        <f t="shared" si="15"/>
        <v>76680</v>
      </c>
    </row>
    <row r="38" spans="1:181" x14ac:dyDescent="0.2">
      <c r="A38" s="266" t="s">
        <v>85</v>
      </c>
      <c r="B38" s="266">
        <v>6524</v>
      </c>
      <c r="C38" s="206">
        <v>588</v>
      </c>
      <c r="D38" s="590">
        <v>1</v>
      </c>
      <c r="E38" s="272">
        <v>95</v>
      </c>
      <c r="F38" s="272">
        <v>133</v>
      </c>
      <c r="G38" s="272">
        <v>230</v>
      </c>
      <c r="H38" s="272">
        <v>124</v>
      </c>
      <c r="I38" s="272">
        <v>1</v>
      </c>
      <c r="J38" s="272">
        <v>4</v>
      </c>
      <c r="K38" s="590">
        <v>3488</v>
      </c>
      <c r="L38" s="206">
        <v>38</v>
      </c>
      <c r="M38" s="206">
        <v>445</v>
      </c>
      <c r="N38" s="267">
        <v>4</v>
      </c>
      <c r="O38" s="206">
        <v>271</v>
      </c>
      <c r="P38" s="206">
        <v>61</v>
      </c>
      <c r="Q38" s="206">
        <v>905</v>
      </c>
      <c r="R38" s="206">
        <v>865</v>
      </c>
      <c r="S38" s="206">
        <v>844</v>
      </c>
      <c r="T38" s="206">
        <v>833</v>
      </c>
      <c r="U38" s="206">
        <v>604</v>
      </c>
      <c r="V38" s="206">
        <v>684</v>
      </c>
      <c r="W38" s="206">
        <v>634</v>
      </c>
      <c r="X38" s="206">
        <v>779</v>
      </c>
      <c r="Y38" s="206">
        <v>102</v>
      </c>
      <c r="Z38" s="206">
        <v>3</v>
      </c>
      <c r="AA38" s="268">
        <v>38.4</v>
      </c>
      <c r="AB38" s="269">
        <v>5</v>
      </c>
      <c r="AC38" s="206">
        <v>41</v>
      </c>
      <c r="AD38" s="206">
        <v>1759</v>
      </c>
      <c r="AE38" s="206">
        <v>11</v>
      </c>
      <c r="AF38" s="206">
        <v>83</v>
      </c>
      <c r="AG38" s="206">
        <v>2140</v>
      </c>
      <c r="AH38" s="206">
        <v>54</v>
      </c>
      <c r="AI38" s="206">
        <v>221</v>
      </c>
      <c r="AJ38" s="206">
        <v>316</v>
      </c>
      <c r="AK38" s="206">
        <v>1284</v>
      </c>
      <c r="AL38" s="206">
        <v>49</v>
      </c>
      <c r="AM38" s="206">
        <v>152</v>
      </c>
      <c r="AN38" s="206">
        <v>392</v>
      </c>
      <c r="AO38" s="267">
        <v>17</v>
      </c>
      <c r="AP38" s="207">
        <v>87</v>
      </c>
      <c r="AQ38" s="206">
        <v>390</v>
      </c>
      <c r="AR38" s="206">
        <v>766</v>
      </c>
      <c r="AS38" s="206">
        <v>959</v>
      </c>
      <c r="AT38" s="206">
        <v>1233</v>
      </c>
      <c r="AU38" s="206">
        <v>35</v>
      </c>
      <c r="AV38" s="206">
        <v>572</v>
      </c>
      <c r="AW38" s="206">
        <v>438</v>
      </c>
      <c r="AX38" s="206">
        <v>1930</v>
      </c>
      <c r="AY38" s="206">
        <v>0</v>
      </c>
      <c r="AZ38" s="206">
        <v>114</v>
      </c>
      <c r="BA38" s="268">
        <v>2161</v>
      </c>
      <c r="BB38" s="206">
        <v>1328</v>
      </c>
      <c r="BC38" s="206">
        <v>737</v>
      </c>
      <c r="BD38" s="206">
        <v>468</v>
      </c>
      <c r="BE38" s="206">
        <v>992</v>
      </c>
      <c r="BF38" s="267">
        <v>838</v>
      </c>
      <c r="BG38" s="207">
        <v>2247</v>
      </c>
      <c r="BH38" s="207">
        <v>344</v>
      </c>
      <c r="BI38" s="269">
        <v>0</v>
      </c>
      <c r="BJ38" s="206">
        <v>0</v>
      </c>
      <c r="BK38" s="270">
        <v>0</v>
      </c>
      <c r="BL38" s="206">
        <v>946</v>
      </c>
      <c r="BM38" s="206">
        <v>544</v>
      </c>
      <c r="BN38" s="206">
        <v>171</v>
      </c>
      <c r="BO38" s="206">
        <v>54</v>
      </c>
      <c r="BP38" s="206">
        <v>2</v>
      </c>
      <c r="BQ38" s="206">
        <v>0</v>
      </c>
      <c r="BR38" s="268">
        <v>12</v>
      </c>
      <c r="BS38" s="206">
        <v>37</v>
      </c>
      <c r="BT38" s="206">
        <v>333</v>
      </c>
      <c r="BU38" s="206">
        <v>257</v>
      </c>
      <c r="BV38" s="206">
        <v>211</v>
      </c>
      <c r="BW38" s="206">
        <v>210</v>
      </c>
      <c r="BX38" s="206">
        <v>197</v>
      </c>
      <c r="BY38" s="206">
        <v>143</v>
      </c>
      <c r="BZ38" s="206">
        <v>103</v>
      </c>
      <c r="CA38" s="206">
        <v>76</v>
      </c>
      <c r="CB38" s="206">
        <v>41</v>
      </c>
      <c r="CC38" s="271">
        <v>97</v>
      </c>
      <c r="CD38" s="270">
        <v>6001</v>
      </c>
      <c r="CE38" s="269">
        <v>57</v>
      </c>
      <c r="CF38" s="272">
        <v>0</v>
      </c>
      <c r="CG38" s="266">
        <v>3324</v>
      </c>
      <c r="CH38" s="206">
        <v>288</v>
      </c>
      <c r="CI38" s="590">
        <v>1</v>
      </c>
      <c r="CJ38" s="272">
        <v>43</v>
      </c>
      <c r="CK38" s="272">
        <v>74</v>
      </c>
      <c r="CL38" s="272">
        <v>121</v>
      </c>
      <c r="CM38" s="272">
        <v>48</v>
      </c>
      <c r="CN38" s="272">
        <v>0</v>
      </c>
      <c r="CO38" s="271">
        <v>1</v>
      </c>
      <c r="CP38" s="206">
        <v>1915</v>
      </c>
      <c r="CQ38" s="206">
        <v>37</v>
      </c>
      <c r="CR38" s="206">
        <v>433</v>
      </c>
      <c r="CS38" s="267">
        <v>2</v>
      </c>
      <c r="CT38" s="206">
        <v>142</v>
      </c>
      <c r="CU38" s="206">
        <v>35</v>
      </c>
      <c r="CV38" s="206">
        <v>405</v>
      </c>
      <c r="CW38" s="206">
        <v>446</v>
      </c>
      <c r="CX38" s="206">
        <v>446</v>
      </c>
      <c r="CY38" s="206">
        <v>514</v>
      </c>
      <c r="CZ38" s="206">
        <v>338</v>
      </c>
      <c r="DA38" s="206">
        <v>358</v>
      </c>
      <c r="DB38" s="206">
        <v>332</v>
      </c>
      <c r="DC38" s="206">
        <v>329</v>
      </c>
      <c r="DD38" s="206">
        <v>13</v>
      </c>
      <c r="DE38" s="206">
        <v>1</v>
      </c>
      <c r="DF38" s="268">
        <v>38</v>
      </c>
      <c r="DG38" s="268">
        <v>5</v>
      </c>
      <c r="DH38" s="207">
        <v>18</v>
      </c>
      <c r="DI38" s="207">
        <v>866</v>
      </c>
      <c r="DJ38" s="207">
        <v>9</v>
      </c>
      <c r="DK38" s="207">
        <v>40</v>
      </c>
      <c r="DL38" s="207">
        <v>1003</v>
      </c>
      <c r="DM38" s="207">
        <v>46</v>
      </c>
      <c r="DN38" s="207">
        <v>127</v>
      </c>
      <c r="DO38" s="207">
        <v>140</v>
      </c>
      <c r="DP38" s="207">
        <v>750</v>
      </c>
      <c r="DQ38" s="207">
        <v>34</v>
      </c>
      <c r="DR38" s="207">
        <v>91</v>
      </c>
      <c r="DS38" s="207">
        <v>186</v>
      </c>
      <c r="DT38" s="270">
        <v>9</v>
      </c>
      <c r="DU38" s="207">
        <v>27</v>
      </c>
      <c r="DV38" s="207">
        <v>184</v>
      </c>
      <c r="DW38" s="207">
        <v>348</v>
      </c>
      <c r="DX38" s="207">
        <v>755</v>
      </c>
      <c r="DY38" s="207">
        <v>881</v>
      </c>
      <c r="DZ38" s="207">
        <v>20</v>
      </c>
      <c r="EA38" s="207">
        <v>53</v>
      </c>
      <c r="EB38" s="207">
        <v>48</v>
      </c>
      <c r="EC38" s="207">
        <v>966</v>
      </c>
      <c r="ED38" s="207">
        <v>0</v>
      </c>
      <c r="EE38" s="207">
        <v>42</v>
      </c>
      <c r="EF38" s="268">
        <v>958</v>
      </c>
      <c r="EG38" s="207">
        <v>706</v>
      </c>
      <c r="EH38" s="207">
        <v>404</v>
      </c>
      <c r="EI38" s="207">
        <v>244</v>
      </c>
      <c r="EJ38" s="207">
        <v>534</v>
      </c>
      <c r="EK38" s="270">
        <v>478</v>
      </c>
      <c r="EL38" s="207">
        <v>1242</v>
      </c>
      <c r="EM38" s="207">
        <v>374</v>
      </c>
      <c r="EN38" s="268">
        <v>0</v>
      </c>
      <c r="EO38" s="207">
        <v>0</v>
      </c>
      <c r="EP38" s="270">
        <v>0</v>
      </c>
      <c r="EQ38" s="207">
        <v>465</v>
      </c>
      <c r="ER38" s="207">
        <v>303</v>
      </c>
      <c r="ES38" s="207">
        <v>84</v>
      </c>
      <c r="ET38" s="207">
        <v>32</v>
      </c>
      <c r="EU38" s="207">
        <v>1</v>
      </c>
      <c r="EV38" s="207">
        <v>0</v>
      </c>
      <c r="EW38" s="268">
        <v>4</v>
      </c>
      <c r="EX38" s="207">
        <v>23</v>
      </c>
      <c r="EY38" s="207">
        <v>237</v>
      </c>
      <c r="EZ38" s="207">
        <v>140</v>
      </c>
      <c r="FA38" s="207">
        <v>131</v>
      </c>
      <c r="FB38" s="207">
        <v>104</v>
      </c>
      <c r="FC38" s="207">
        <v>90</v>
      </c>
      <c r="FD38" s="207">
        <v>55</v>
      </c>
      <c r="FE38" s="207">
        <v>36</v>
      </c>
      <c r="FF38" s="207">
        <v>26</v>
      </c>
      <c r="FG38" s="207">
        <v>15</v>
      </c>
      <c r="FH38" s="273">
        <v>24</v>
      </c>
      <c r="FI38" s="270">
        <v>5288</v>
      </c>
      <c r="FJ38" s="268">
        <v>12</v>
      </c>
      <c r="FK38" s="274">
        <v>0</v>
      </c>
      <c r="FN38" s="207">
        <f t="shared" si="0"/>
        <v>1717</v>
      </c>
      <c r="FO38" s="206">
        <f t="shared" si="12"/>
        <v>10303717</v>
      </c>
      <c r="FQ38" s="206">
        <f t="shared" si="2"/>
        <v>885</v>
      </c>
      <c r="FR38" s="206">
        <f t="shared" si="13"/>
        <v>4679880</v>
      </c>
      <c r="FT38" s="206">
        <f t="shared" si="4"/>
        <v>6524</v>
      </c>
      <c r="FU38" s="206">
        <f t="shared" si="14"/>
        <v>250521.59999999998</v>
      </c>
      <c r="FW38" s="206">
        <f t="shared" si="6"/>
        <v>3324</v>
      </c>
      <c r="FX38" s="206">
        <f t="shared" si="15"/>
        <v>126312</v>
      </c>
    </row>
    <row r="39" spans="1:181" x14ac:dyDescent="0.2">
      <c r="A39" s="266" t="s">
        <v>86</v>
      </c>
      <c r="B39" s="266">
        <v>1932</v>
      </c>
      <c r="C39" s="206">
        <v>274</v>
      </c>
      <c r="D39" s="590">
        <v>0</v>
      </c>
      <c r="E39" s="272">
        <v>20</v>
      </c>
      <c r="F39" s="272">
        <v>17</v>
      </c>
      <c r="G39" s="272">
        <v>115</v>
      </c>
      <c r="H39" s="272">
        <v>122</v>
      </c>
      <c r="I39" s="272">
        <v>0</v>
      </c>
      <c r="J39" s="272">
        <v>0</v>
      </c>
      <c r="K39" s="590">
        <v>957</v>
      </c>
      <c r="L39" s="206">
        <v>18</v>
      </c>
      <c r="M39" s="206">
        <v>210</v>
      </c>
      <c r="N39" s="267">
        <v>3</v>
      </c>
      <c r="O39" s="206">
        <v>113</v>
      </c>
      <c r="P39" s="206">
        <v>18</v>
      </c>
      <c r="Q39" s="206">
        <v>284</v>
      </c>
      <c r="R39" s="206">
        <v>214</v>
      </c>
      <c r="S39" s="206">
        <v>219</v>
      </c>
      <c r="T39" s="206">
        <v>237</v>
      </c>
      <c r="U39" s="206">
        <v>184</v>
      </c>
      <c r="V39" s="206">
        <v>194</v>
      </c>
      <c r="W39" s="206">
        <v>215</v>
      </c>
      <c r="X39" s="206">
        <v>235</v>
      </c>
      <c r="Y39" s="206">
        <v>36</v>
      </c>
      <c r="Z39" s="206">
        <v>1</v>
      </c>
      <c r="AA39" s="268">
        <v>38.5</v>
      </c>
      <c r="AB39" s="269">
        <v>0</v>
      </c>
      <c r="AC39" s="206">
        <v>8</v>
      </c>
      <c r="AD39" s="206">
        <v>546</v>
      </c>
      <c r="AE39" s="206">
        <v>1</v>
      </c>
      <c r="AF39" s="206">
        <v>72</v>
      </c>
      <c r="AG39" s="206">
        <v>790</v>
      </c>
      <c r="AH39" s="206">
        <v>12</v>
      </c>
      <c r="AI39" s="206">
        <v>32</v>
      </c>
      <c r="AJ39" s="206">
        <v>107</v>
      </c>
      <c r="AK39" s="206">
        <v>261</v>
      </c>
      <c r="AL39" s="206">
        <v>15</v>
      </c>
      <c r="AM39" s="206">
        <v>25</v>
      </c>
      <c r="AN39" s="206">
        <v>61</v>
      </c>
      <c r="AO39" s="267">
        <v>2</v>
      </c>
      <c r="AP39" s="207">
        <v>25</v>
      </c>
      <c r="AQ39" s="206">
        <v>62</v>
      </c>
      <c r="AR39" s="206">
        <v>130</v>
      </c>
      <c r="AS39" s="206">
        <v>236</v>
      </c>
      <c r="AT39" s="206">
        <v>383</v>
      </c>
      <c r="AU39" s="206">
        <v>53</v>
      </c>
      <c r="AV39" s="206">
        <v>322</v>
      </c>
      <c r="AW39" s="206">
        <v>283</v>
      </c>
      <c r="AX39" s="206">
        <v>427</v>
      </c>
      <c r="AY39" s="206">
        <v>0</v>
      </c>
      <c r="AZ39" s="206">
        <v>11</v>
      </c>
      <c r="BA39" s="268">
        <v>705</v>
      </c>
      <c r="BB39" s="206">
        <v>374</v>
      </c>
      <c r="BC39" s="206">
        <v>187</v>
      </c>
      <c r="BD39" s="206">
        <v>107</v>
      </c>
      <c r="BE39" s="206">
        <v>275</v>
      </c>
      <c r="BF39" s="267">
        <v>284</v>
      </c>
      <c r="BG39" s="207">
        <v>684</v>
      </c>
      <c r="BH39" s="207">
        <v>354</v>
      </c>
      <c r="BI39" s="269">
        <v>0</v>
      </c>
      <c r="BJ39" s="206">
        <v>0</v>
      </c>
      <c r="BK39" s="270">
        <v>0</v>
      </c>
      <c r="BL39" s="206">
        <v>419</v>
      </c>
      <c r="BM39" s="206">
        <v>159</v>
      </c>
      <c r="BN39" s="206">
        <v>43</v>
      </c>
      <c r="BO39" s="206">
        <v>13</v>
      </c>
      <c r="BP39" s="206">
        <v>1</v>
      </c>
      <c r="BQ39" s="206">
        <v>0</v>
      </c>
      <c r="BR39" s="268">
        <v>2</v>
      </c>
      <c r="BS39" s="206">
        <v>11</v>
      </c>
      <c r="BT39" s="206">
        <v>135</v>
      </c>
      <c r="BU39" s="206">
        <v>78</v>
      </c>
      <c r="BV39" s="206">
        <v>98</v>
      </c>
      <c r="BW39" s="206">
        <v>92</v>
      </c>
      <c r="BX39" s="206">
        <v>77</v>
      </c>
      <c r="BY39" s="206">
        <v>43</v>
      </c>
      <c r="BZ39" s="206">
        <v>36</v>
      </c>
      <c r="CA39" s="206">
        <v>15</v>
      </c>
      <c r="CB39" s="206">
        <v>10</v>
      </c>
      <c r="CC39" s="271">
        <v>38</v>
      </c>
      <c r="CD39" s="270">
        <v>5866</v>
      </c>
      <c r="CE39" s="269">
        <v>20</v>
      </c>
      <c r="CF39" s="272">
        <v>0</v>
      </c>
      <c r="CG39" s="266">
        <v>981</v>
      </c>
      <c r="CH39" s="206">
        <v>152</v>
      </c>
      <c r="CI39" s="590">
        <v>0</v>
      </c>
      <c r="CJ39" s="272">
        <v>5</v>
      </c>
      <c r="CK39" s="272">
        <v>10</v>
      </c>
      <c r="CL39" s="272">
        <v>70</v>
      </c>
      <c r="CM39" s="272">
        <v>67</v>
      </c>
      <c r="CN39" s="272">
        <v>0</v>
      </c>
      <c r="CO39" s="271">
        <v>0</v>
      </c>
      <c r="CP39" s="206">
        <v>549</v>
      </c>
      <c r="CQ39" s="206">
        <v>18</v>
      </c>
      <c r="CR39" s="206">
        <v>208</v>
      </c>
      <c r="CS39" s="267">
        <v>1</v>
      </c>
      <c r="CT39" s="206">
        <v>46</v>
      </c>
      <c r="CU39" s="206">
        <v>4</v>
      </c>
      <c r="CV39" s="206">
        <v>141</v>
      </c>
      <c r="CW39" s="206">
        <v>100</v>
      </c>
      <c r="CX39" s="206">
        <v>126</v>
      </c>
      <c r="CY39" s="206">
        <v>136</v>
      </c>
      <c r="CZ39" s="206">
        <v>104</v>
      </c>
      <c r="DA39" s="206">
        <v>101</v>
      </c>
      <c r="DB39" s="206">
        <v>119</v>
      </c>
      <c r="DC39" s="206">
        <v>107</v>
      </c>
      <c r="DD39" s="206">
        <v>1</v>
      </c>
      <c r="DE39" s="206">
        <v>0</v>
      </c>
      <c r="DF39" s="268">
        <v>38.299999999999997</v>
      </c>
      <c r="DG39" s="268">
        <v>0</v>
      </c>
      <c r="DH39" s="207">
        <v>3</v>
      </c>
      <c r="DI39" s="207">
        <v>298</v>
      </c>
      <c r="DJ39" s="207">
        <v>1</v>
      </c>
      <c r="DK39" s="207">
        <v>29</v>
      </c>
      <c r="DL39" s="207">
        <v>353</v>
      </c>
      <c r="DM39" s="207">
        <v>12</v>
      </c>
      <c r="DN39" s="207">
        <v>26</v>
      </c>
      <c r="DO39" s="207">
        <v>53</v>
      </c>
      <c r="DP39" s="207">
        <v>151</v>
      </c>
      <c r="DQ39" s="207">
        <v>13</v>
      </c>
      <c r="DR39" s="207">
        <v>16</v>
      </c>
      <c r="DS39" s="207">
        <v>26</v>
      </c>
      <c r="DT39" s="270">
        <v>0</v>
      </c>
      <c r="DU39" s="207">
        <v>9</v>
      </c>
      <c r="DV39" s="207">
        <v>26</v>
      </c>
      <c r="DW39" s="207">
        <v>58</v>
      </c>
      <c r="DX39" s="207">
        <v>190</v>
      </c>
      <c r="DY39" s="207">
        <v>286</v>
      </c>
      <c r="DZ39" s="207">
        <v>34</v>
      </c>
      <c r="EA39" s="207">
        <v>43</v>
      </c>
      <c r="EB39" s="207">
        <v>75</v>
      </c>
      <c r="EC39" s="207">
        <v>256</v>
      </c>
      <c r="ED39" s="207">
        <v>0</v>
      </c>
      <c r="EE39" s="207">
        <v>4</v>
      </c>
      <c r="EF39" s="268">
        <v>286</v>
      </c>
      <c r="EG39" s="207">
        <v>216</v>
      </c>
      <c r="EH39" s="207">
        <v>98</v>
      </c>
      <c r="EI39" s="207">
        <v>53</v>
      </c>
      <c r="EJ39" s="207">
        <v>157</v>
      </c>
      <c r="EK39" s="270">
        <v>171</v>
      </c>
      <c r="EL39" s="207">
        <v>393</v>
      </c>
      <c r="EM39" s="207">
        <v>401</v>
      </c>
      <c r="EN39" s="268">
        <v>0</v>
      </c>
      <c r="EO39" s="207">
        <v>0</v>
      </c>
      <c r="EP39" s="270">
        <v>0</v>
      </c>
      <c r="EQ39" s="207">
        <v>187</v>
      </c>
      <c r="ER39" s="207">
        <v>105</v>
      </c>
      <c r="ES39" s="207">
        <v>24</v>
      </c>
      <c r="ET39" s="207">
        <v>4</v>
      </c>
      <c r="EU39" s="207">
        <v>0</v>
      </c>
      <c r="EV39" s="207">
        <v>0</v>
      </c>
      <c r="EW39" s="268">
        <v>1</v>
      </c>
      <c r="EX39" s="207">
        <v>5</v>
      </c>
      <c r="EY39" s="207">
        <v>84</v>
      </c>
      <c r="EZ39" s="207">
        <v>46</v>
      </c>
      <c r="FA39" s="207">
        <v>61</v>
      </c>
      <c r="FB39" s="207">
        <v>55</v>
      </c>
      <c r="FC39" s="207">
        <v>30</v>
      </c>
      <c r="FD39" s="207">
        <v>14</v>
      </c>
      <c r="FE39" s="207">
        <v>7</v>
      </c>
      <c r="FF39" s="207">
        <v>5</v>
      </c>
      <c r="FG39" s="207">
        <v>1</v>
      </c>
      <c r="FH39" s="273">
        <v>11</v>
      </c>
      <c r="FI39" s="270">
        <v>5152</v>
      </c>
      <c r="FJ39" s="268">
        <v>7</v>
      </c>
      <c r="FK39" s="274">
        <v>0</v>
      </c>
      <c r="FN39" s="207">
        <f t="shared" si="0"/>
        <v>635</v>
      </c>
      <c r="FO39" s="206">
        <f t="shared" si="12"/>
        <v>3724910</v>
      </c>
      <c r="FQ39" s="206">
        <f t="shared" si="2"/>
        <v>320</v>
      </c>
      <c r="FR39" s="206">
        <f t="shared" si="13"/>
        <v>1648640</v>
      </c>
      <c r="FT39" s="206">
        <f t="shared" si="4"/>
        <v>1932</v>
      </c>
      <c r="FU39" s="206">
        <f t="shared" si="14"/>
        <v>74382</v>
      </c>
      <c r="FW39" s="206">
        <f t="shared" si="6"/>
        <v>981</v>
      </c>
      <c r="FX39" s="206">
        <f t="shared" si="15"/>
        <v>37572.299999999996</v>
      </c>
    </row>
    <row r="40" spans="1:181" x14ac:dyDescent="0.2">
      <c r="A40" s="266" t="s">
        <v>87</v>
      </c>
      <c r="B40" s="266">
        <v>2808</v>
      </c>
      <c r="C40" s="206">
        <v>245</v>
      </c>
      <c r="D40" s="590">
        <v>1</v>
      </c>
      <c r="E40" s="272">
        <v>32</v>
      </c>
      <c r="F40" s="272">
        <v>29</v>
      </c>
      <c r="G40" s="272">
        <v>120</v>
      </c>
      <c r="H40" s="272">
        <v>62</v>
      </c>
      <c r="I40" s="272">
        <v>0</v>
      </c>
      <c r="J40" s="272">
        <v>1</v>
      </c>
      <c r="K40" s="590">
        <v>1344</v>
      </c>
      <c r="L40" s="206">
        <v>24</v>
      </c>
      <c r="M40" s="206">
        <v>328</v>
      </c>
      <c r="N40" s="267">
        <v>0</v>
      </c>
      <c r="O40" s="206">
        <v>171</v>
      </c>
      <c r="P40" s="206">
        <v>32</v>
      </c>
      <c r="Q40" s="206">
        <v>412</v>
      </c>
      <c r="R40" s="206">
        <v>299</v>
      </c>
      <c r="S40" s="206">
        <v>320</v>
      </c>
      <c r="T40" s="206">
        <v>347</v>
      </c>
      <c r="U40" s="206">
        <v>231</v>
      </c>
      <c r="V40" s="206">
        <v>289</v>
      </c>
      <c r="W40" s="206">
        <v>364</v>
      </c>
      <c r="X40" s="206">
        <v>328</v>
      </c>
      <c r="Y40" s="206">
        <v>45</v>
      </c>
      <c r="Z40" s="206">
        <v>2</v>
      </c>
      <c r="AA40" s="268">
        <v>38.5</v>
      </c>
      <c r="AB40" s="269">
        <v>1</v>
      </c>
      <c r="AC40" s="206">
        <v>3</v>
      </c>
      <c r="AD40" s="206">
        <v>805</v>
      </c>
      <c r="AE40" s="206">
        <v>0</v>
      </c>
      <c r="AF40" s="206">
        <v>93</v>
      </c>
      <c r="AG40" s="206">
        <v>1206</v>
      </c>
      <c r="AH40" s="206">
        <v>14</v>
      </c>
      <c r="AI40" s="206">
        <v>45</v>
      </c>
      <c r="AJ40" s="206">
        <v>112</v>
      </c>
      <c r="AK40" s="206">
        <v>409</v>
      </c>
      <c r="AL40" s="206">
        <v>17</v>
      </c>
      <c r="AM40" s="206">
        <v>41</v>
      </c>
      <c r="AN40" s="206">
        <v>60</v>
      </c>
      <c r="AO40" s="267">
        <v>2</v>
      </c>
      <c r="AP40" s="207">
        <v>21</v>
      </c>
      <c r="AQ40" s="206">
        <v>74</v>
      </c>
      <c r="AR40" s="206">
        <v>182</v>
      </c>
      <c r="AS40" s="206">
        <v>279</v>
      </c>
      <c r="AT40" s="206">
        <v>534</v>
      </c>
      <c r="AU40" s="206">
        <v>39</v>
      </c>
      <c r="AV40" s="206">
        <v>453</v>
      </c>
      <c r="AW40" s="206">
        <v>392</v>
      </c>
      <c r="AX40" s="206">
        <v>686</v>
      </c>
      <c r="AY40" s="206">
        <v>2</v>
      </c>
      <c r="AZ40" s="206">
        <v>146</v>
      </c>
      <c r="BA40" s="268">
        <v>1028</v>
      </c>
      <c r="BB40" s="206">
        <v>561</v>
      </c>
      <c r="BC40" s="206">
        <v>288</v>
      </c>
      <c r="BD40" s="206">
        <v>185</v>
      </c>
      <c r="BE40" s="206">
        <v>355</v>
      </c>
      <c r="BF40" s="267">
        <v>391</v>
      </c>
      <c r="BG40" s="207">
        <v>1041</v>
      </c>
      <c r="BH40" s="207">
        <v>371</v>
      </c>
      <c r="BI40" s="269">
        <v>0</v>
      </c>
      <c r="BJ40" s="206">
        <v>0</v>
      </c>
      <c r="BK40" s="270">
        <v>0</v>
      </c>
      <c r="BL40" s="206">
        <v>548</v>
      </c>
      <c r="BM40" s="206">
        <v>242</v>
      </c>
      <c r="BN40" s="206">
        <v>65</v>
      </c>
      <c r="BO40" s="206">
        <v>24</v>
      </c>
      <c r="BP40" s="206">
        <v>2</v>
      </c>
      <c r="BQ40" s="206">
        <v>0</v>
      </c>
      <c r="BR40" s="268">
        <v>8</v>
      </c>
      <c r="BS40" s="206">
        <v>15</v>
      </c>
      <c r="BT40" s="206">
        <v>192</v>
      </c>
      <c r="BU40" s="206">
        <v>111</v>
      </c>
      <c r="BV40" s="206">
        <v>138</v>
      </c>
      <c r="BW40" s="206">
        <v>122</v>
      </c>
      <c r="BX40" s="206">
        <v>87</v>
      </c>
      <c r="BY40" s="206">
        <v>76</v>
      </c>
      <c r="BZ40" s="206">
        <v>46</v>
      </c>
      <c r="CA40" s="206">
        <v>29</v>
      </c>
      <c r="CB40" s="206">
        <v>12</v>
      </c>
      <c r="CC40" s="271">
        <v>45</v>
      </c>
      <c r="CD40" s="270">
        <v>5746</v>
      </c>
      <c r="CE40" s="269">
        <v>29</v>
      </c>
      <c r="CF40" s="272">
        <v>0</v>
      </c>
      <c r="CG40" s="266">
        <v>1421</v>
      </c>
      <c r="CH40" s="206">
        <v>120</v>
      </c>
      <c r="CI40" s="590">
        <v>1</v>
      </c>
      <c r="CJ40" s="272">
        <v>13</v>
      </c>
      <c r="CK40" s="272">
        <v>20</v>
      </c>
      <c r="CL40" s="272">
        <v>63</v>
      </c>
      <c r="CM40" s="272">
        <v>22</v>
      </c>
      <c r="CN40" s="272">
        <v>0</v>
      </c>
      <c r="CO40" s="271">
        <v>1</v>
      </c>
      <c r="CP40" s="206">
        <v>763</v>
      </c>
      <c r="CQ40" s="206">
        <v>24</v>
      </c>
      <c r="CR40" s="206">
        <v>323</v>
      </c>
      <c r="CS40" s="267">
        <v>0</v>
      </c>
      <c r="CT40" s="206">
        <v>72</v>
      </c>
      <c r="CU40" s="206">
        <v>11</v>
      </c>
      <c r="CV40" s="206">
        <v>177</v>
      </c>
      <c r="CW40" s="206">
        <v>136</v>
      </c>
      <c r="CX40" s="206">
        <v>181</v>
      </c>
      <c r="CY40" s="206">
        <v>215</v>
      </c>
      <c r="CZ40" s="206">
        <v>132</v>
      </c>
      <c r="DA40" s="206">
        <v>164</v>
      </c>
      <c r="DB40" s="206">
        <v>189</v>
      </c>
      <c r="DC40" s="206">
        <v>146</v>
      </c>
      <c r="DD40" s="206">
        <v>8</v>
      </c>
      <c r="DE40" s="206">
        <v>1</v>
      </c>
      <c r="DF40" s="268">
        <v>38.700000000000003</v>
      </c>
      <c r="DG40" s="268">
        <v>1</v>
      </c>
      <c r="DH40" s="207">
        <v>1</v>
      </c>
      <c r="DI40" s="207">
        <v>428</v>
      </c>
      <c r="DJ40" s="207">
        <v>0</v>
      </c>
      <c r="DK40" s="207">
        <v>37</v>
      </c>
      <c r="DL40" s="207">
        <v>537</v>
      </c>
      <c r="DM40" s="207">
        <v>12</v>
      </c>
      <c r="DN40" s="207">
        <v>28</v>
      </c>
      <c r="DO40" s="207">
        <v>62</v>
      </c>
      <c r="DP40" s="207">
        <v>252</v>
      </c>
      <c r="DQ40" s="207">
        <v>14</v>
      </c>
      <c r="DR40" s="207">
        <v>22</v>
      </c>
      <c r="DS40" s="207">
        <v>26</v>
      </c>
      <c r="DT40" s="270">
        <v>1</v>
      </c>
      <c r="DU40" s="207">
        <v>6</v>
      </c>
      <c r="DV40" s="207">
        <v>38</v>
      </c>
      <c r="DW40" s="207">
        <v>71</v>
      </c>
      <c r="DX40" s="207">
        <v>233</v>
      </c>
      <c r="DY40" s="207">
        <v>417</v>
      </c>
      <c r="DZ40" s="207">
        <v>27</v>
      </c>
      <c r="EA40" s="207">
        <v>43</v>
      </c>
      <c r="EB40" s="207">
        <v>101</v>
      </c>
      <c r="EC40" s="207">
        <v>419</v>
      </c>
      <c r="ED40" s="207">
        <v>1</v>
      </c>
      <c r="EE40" s="207">
        <v>65</v>
      </c>
      <c r="EF40" s="268">
        <v>426</v>
      </c>
      <c r="EG40" s="207">
        <v>309</v>
      </c>
      <c r="EH40" s="207">
        <v>163</v>
      </c>
      <c r="EI40" s="207">
        <v>87</v>
      </c>
      <c r="EJ40" s="207">
        <v>202</v>
      </c>
      <c r="EK40" s="270">
        <v>234</v>
      </c>
      <c r="EL40" s="207">
        <v>607</v>
      </c>
      <c r="EM40" s="207">
        <v>427</v>
      </c>
      <c r="EN40" s="268">
        <v>0</v>
      </c>
      <c r="EO40" s="207">
        <v>0</v>
      </c>
      <c r="EP40" s="270">
        <v>0</v>
      </c>
      <c r="EQ40" s="207">
        <v>222</v>
      </c>
      <c r="ER40" s="207">
        <v>148</v>
      </c>
      <c r="ES40" s="207">
        <v>31</v>
      </c>
      <c r="ET40" s="207">
        <v>8</v>
      </c>
      <c r="EU40" s="207">
        <v>2</v>
      </c>
      <c r="EV40" s="207">
        <v>0</v>
      </c>
      <c r="EW40" s="268">
        <v>2</v>
      </c>
      <c r="EX40" s="207">
        <v>8</v>
      </c>
      <c r="EY40" s="207">
        <v>106</v>
      </c>
      <c r="EZ40" s="207">
        <v>66</v>
      </c>
      <c r="FA40" s="207">
        <v>83</v>
      </c>
      <c r="FB40" s="207">
        <v>66</v>
      </c>
      <c r="FC40" s="207">
        <v>31</v>
      </c>
      <c r="FD40" s="207">
        <v>19</v>
      </c>
      <c r="FE40" s="207">
        <v>11</v>
      </c>
      <c r="FF40" s="207">
        <v>4</v>
      </c>
      <c r="FG40" s="207">
        <v>4</v>
      </c>
      <c r="FH40" s="273">
        <v>11</v>
      </c>
      <c r="FI40" s="270">
        <v>5062</v>
      </c>
      <c r="FJ40" s="268">
        <v>6</v>
      </c>
      <c r="FK40" s="274">
        <v>0</v>
      </c>
      <c r="FN40" s="207">
        <f t="shared" si="0"/>
        <v>881</v>
      </c>
      <c r="FO40" s="206">
        <f t="shared" si="12"/>
        <v>5062226</v>
      </c>
      <c r="FQ40" s="206">
        <f t="shared" si="2"/>
        <v>411</v>
      </c>
      <c r="FR40" s="206">
        <f t="shared" si="13"/>
        <v>2080482</v>
      </c>
      <c r="FT40" s="206">
        <f t="shared" si="4"/>
        <v>2808</v>
      </c>
      <c r="FU40" s="206">
        <f t="shared" si="14"/>
        <v>108108</v>
      </c>
      <c r="FW40" s="206">
        <f t="shared" si="6"/>
        <v>1421</v>
      </c>
      <c r="FX40" s="206">
        <f t="shared" si="15"/>
        <v>54992.700000000004</v>
      </c>
    </row>
    <row r="41" spans="1:181" x14ac:dyDescent="0.2">
      <c r="A41" s="266" t="s">
        <v>88</v>
      </c>
      <c r="B41" s="266">
        <v>1566</v>
      </c>
      <c r="C41" s="206">
        <v>277</v>
      </c>
      <c r="D41" s="590">
        <v>0</v>
      </c>
      <c r="E41" s="272">
        <v>1</v>
      </c>
      <c r="F41" s="272">
        <v>34</v>
      </c>
      <c r="G41" s="272">
        <v>165</v>
      </c>
      <c r="H41" s="272">
        <v>70</v>
      </c>
      <c r="I41" s="272">
        <v>4</v>
      </c>
      <c r="J41" s="272">
        <v>3</v>
      </c>
      <c r="K41" s="590">
        <v>792</v>
      </c>
      <c r="L41" s="206">
        <v>19</v>
      </c>
      <c r="M41" s="206">
        <v>362</v>
      </c>
      <c r="N41" s="267">
        <v>149</v>
      </c>
      <c r="O41" s="206">
        <v>75</v>
      </c>
      <c r="P41" s="206">
        <v>15</v>
      </c>
      <c r="Q41" s="206">
        <v>203</v>
      </c>
      <c r="R41" s="206">
        <v>148</v>
      </c>
      <c r="S41" s="206">
        <v>162</v>
      </c>
      <c r="T41" s="206">
        <v>198</v>
      </c>
      <c r="U41" s="206">
        <v>156</v>
      </c>
      <c r="V41" s="206">
        <v>176</v>
      </c>
      <c r="W41" s="206">
        <v>192</v>
      </c>
      <c r="X41" s="206">
        <v>221</v>
      </c>
      <c r="Y41" s="206">
        <v>33</v>
      </c>
      <c r="Z41" s="206">
        <v>2</v>
      </c>
      <c r="AA41" s="268">
        <v>39.9</v>
      </c>
      <c r="AB41" s="269">
        <v>1</v>
      </c>
      <c r="AC41" s="206">
        <v>24</v>
      </c>
      <c r="AD41" s="206">
        <v>402</v>
      </c>
      <c r="AE41" s="206">
        <v>0</v>
      </c>
      <c r="AF41" s="206">
        <v>30</v>
      </c>
      <c r="AG41" s="206">
        <v>623</v>
      </c>
      <c r="AH41" s="206">
        <v>17</v>
      </c>
      <c r="AI41" s="206">
        <v>26</v>
      </c>
      <c r="AJ41" s="206">
        <v>94</v>
      </c>
      <c r="AK41" s="206">
        <v>246</v>
      </c>
      <c r="AL41" s="206">
        <v>11</v>
      </c>
      <c r="AM41" s="206">
        <v>21</v>
      </c>
      <c r="AN41" s="206">
        <v>69</v>
      </c>
      <c r="AO41" s="267">
        <v>2</v>
      </c>
      <c r="AP41" s="207">
        <v>11</v>
      </c>
      <c r="AQ41" s="206">
        <v>72</v>
      </c>
      <c r="AR41" s="206">
        <v>142</v>
      </c>
      <c r="AS41" s="206">
        <v>190</v>
      </c>
      <c r="AT41" s="206">
        <v>317</v>
      </c>
      <c r="AU41" s="206">
        <v>26</v>
      </c>
      <c r="AV41" s="206">
        <v>126</v>
      </c>
      <c r="AW41" s="206">
        <v>147</v>
      </c>
      <c r="AX41" s="206">
        <v>519</v>
      </c>
      <c r="AY41" s="206">
        <v>1</v>
      </c>
      <c r="AZ41" s="206">
        <v>15</v>
      </c>
      <c r="BA41" s="268">
        <v>590</v>
      </c>
      <c r="BB41" s="206">
        <v>284</v>
      </c>
      <c r="BC41" s="206">
        <v>167</v>
      </c>
      <c r="BD41" s="206">
        <v>94</v>
      </c>
      <c r="BE41" s="206">
        <v>191</v>
      </c>
      <c r="BF41" s="267">
        <v>240</v>
      </c>
      <c r="BG41" s="207">
        <v>650</v>
      </c>
      <c r="BH41" s="207">
        <v>415</v>
      </c>
      <c r="BI41" s="269">
        <v>0</v>
      </c>
      <c r="BJ41" s="206">
        <v>0</v>
      </c>
      <c r="BK41" s="270">
        <v>0</v>
      </c>
      <c r="BL41" s="206">
        <v>219</v>
      </c>
      <c r="BM41" s="206">
        <v>127</v>
      </c>
      <c r="BN41" s="206">
        <v>23</v>
      </c>
      <c r="BO41" s="206">
        <v>5</v>
      </c>
      <c r="BP41" s="206">
        <v>1</v>
      </c>
      <c r="BQ41" s="206">
        <v>0</v>
      </c>
      <c r="BR41" s="268">
        <v>1</v>
      </c>
      <c r="BS41" s="206">
        <v>8</v>
      </c>
      <c r="BT41" s="206">
        <v>86</v>
      </c>
      <c r="BU41" s="206">
        <v>41</v>
      </c>
      <c r="BV41" s="206">
        <v>55</v>
      </c>
      <c r="BW41" s="206">
        <v>45</v>
      </c>
      <c r="BX41" s="206">
        <v>41</v>
      </c>
      <c r="BY41" s="206">
        <v>39</v>
      </c>
      <c r="BZ41" s="206">
        <v>21</v>
      </c>
      <c r="CA41" s="206">
        <v>20</v>
      </c>
      <c r="CB41" s="206">
        <v>3</v>
      </c>
      <c r="CC41" s="271">
        <v>15</v>
      </c>
      <c r="CD41" s="270">
        <v>5832</v>
      </c>
      <c r="CE41" s="269">
        <v>11</v>
      </c>
      <c r="CF41" s="272">
        <v>0</v>
      </c>
      <c r="CG41" s="266">
        <v>867</v>
      </c>
      <c r="CH41" s="206">
        <v>155</v>
      </c>
      <c r="CI41" s="590">
        <v>0</v>
      </c>
      <c r="CJ41" s="272">
        <v>1</v>
      </c>
      <c r="CK41" s="272">
        <v>19</v>
      </c>
      <c r="CL41" s="272">
        <v>85</v>
      </c>
      <c r="CM41" s="272">
        <v>47</v>
      </c>
      <c r="CN41" s="272">
        <v>1</v>
      </c>
      <c r="CO41" s="271">
        <v>2</v>
      </c>
      <c r="CP41" s="206">
        <v>487</v>
      </c>
      <c r="CQ41" s="206">
        <v>19</v>
      </c>
      <c r="CR41" s="206">
        <v>290</v>
      </c>
      <c r="CS41" s="267">
        <v>64</v>
      </c>
      <c r="CT41" s="206">
        <v>39</v>
      </c>
      <c r="CU41" s="206">
        <v>7</v>
      </c>
      <c r="CV41" s="206">
        <v>109</v>
      </c>
      <c r="CW41" s="206">
        <v>81</v>
      </c>
      <c r="CX41" s="206">
        <v>96</v>
      </c>
      <c r="CY41" s="206">
        <v>126</v>
      </c>
      <c r="CZ41" s="206">
        <v>92</v>
      </c>
      <c r="DA41" s="206">
        <v>100</v>
      </c>
      <c r="DB41" s="206">
        <v>117</v>
      </c>
      <c r="DC41" s="206">
        <v>99</v>
      </c>
      <c r="DD41" s="206">
        <v>6</v>
      </c>
      <c r="DE41" s="206">
        <v>2</v>
      </c>
      <c r="DF41" s="268">
        <v>39.4</v>
      </c>
      <c r="DG41" s="268">
        <v>0</v>
      </c>
      <c r="DH41" s="207">
        <v>6</v>
      </c>
      <c r="DI41" s="207">
        <v>237</v>
      </c>
      <c r="DJ41" s="207">
        <v>0</v>
      </c>
      <c r="DK41" s="207">
        <v>13</v>
      </c>
      <c r="DL41" s="207">
        <v>314</v>
      </c>
      <c r="DM41" s="207">
        <v>14</v>
      </c>
      <c r="DN41" s="207">
        <v>16</v>
      </c>
      <c r="DO41" s="207">
        <v>52</v>
      </c>
      <c r="DP41" s="207">
        <v>165</v>
      </c>
      <c r="DQ41" s="207">
        <v>10</v>
      </c>
      <c r="DR41" s="207">
        <v>11</v>
      </c>
      <c r="DS41" s="207">
        <v>28</v>
      </c>
      <c r="DT41" s="270">
        <v>1</v>
      </c>
      <c r="DU41" s="207">
        <v>1</v>
      </c>
      <c r="DV41" s="207">
        <v>39</v>
      </c>
      <c r="DW41" s="207">
        <v>73</v>
      </c>
      <c r="DX41" s="207">
        <v>161</v>
      </c>
      <c r="DY41" s="207">
        <v>244</v>
      </c>
      <c r="DZ41" s="207">
        <v>17</v>
      </c>
      <c r="EA41" s="207">
        <v>20</v>
      </c>
      <c r="EB41" s="207">
        <v>13</v>
      </c>
      <c r="EC41" s="207">
        <v>291</v>
      </c>
      <c r="ED41" s="207">
        <v>0</v>
      </c>
      <c r="EE41" s="207">
        <v>8</v>
      </c>
      <c r="EF41" s="268">
        <v>270</v>
      </c>
      <c r="EG41" s="207">
        <v>173</v>
      </c>
      <c r="EH41" s="207">
        <v>98</v>
      </c>
      <c r="EI41" s="207">
        <v>57</v>
      </c>
      <c r="EJ41" s="207">
        <v>115</v>
      </c>
      <c r="EK41" s="270">
        <v>154</v>
      </c>
      <c r="EL41" s="207">
        <v>395</v>
      </c>
      <c r="EM41" s="207">
        <v>455</v>
      </c>
      <c r="EN41" s="268">
        <v>0</v>
      </c>
      <c r="EO41" s="207">
        <v>0</v>
      </c>
      <c r="EP41" s="270">
        <v>0</v>
      </c>
      <c r="EQ41" s="207">
        <v>98</v>
      </c>
      <c r="ER41" s="207">
        <v>78</v>
      </c>
      <c r="ES41" s="207">
        <v>12</v>
      </c>
      <c r="ET41" s="207">
        <v>2</v>
      </c>
      <c r="EU41" s="207">
        <v>0</v>
      </c>
      <c r="EV41" s="207">
        <v>0</v>
      </c>
      <c r="EW41" s="268">
        <v>0</v>
      </c>
      <c r="EX41" s="207">
        <v>5</v>
      </c>
      <c r="EY41" s="207">
        <v>62</v>
      </c>
      <c r="EZ41" s="207">
        <v>26</v>
      </c>
      <c r="FA41" s="207">
        <v>27</v>
      </c>
      <c r="FB41" s="207">
        <v>21</v>
      </c>
      <c r="FC41" s="207">
        <v>18</v>
      </c>
      <c r="FD41" s="207">
        <v>15</v>
      </c>
      <c r="FE41" s="207">
        <v>8</v>
      </c>
      <c r="FF41" s="207">
        <v>3</v>
      </c>
      <c r="FG41" s="207">
        <v>0</v>
      </c>
      <c r="FH41" s="273">
        <v>5</v>
      </c>
      <c r="FI41" s="270">
        <v>5060</v>
      </c>
      <c r="FJ41" s="268">
        <v>3</v>
      </c>
      <c r="FK41" s="274">
        <v>0</v>
      </c>
      <c r="FN41" s="207">
        <f t="shared" si="0"/>
        <v>375</v>
      </c>
      <c r="FO41" s="206">
        <f t="shared" si="12"/>
        <v>2187000</v>
      </c>
      <c r="FQ41" s="206">
        <f t="shared" si="2"/>
        <v>190</v>
      </c>
      <c r="FR41" s="206">
        <f t="shared" si="13"/>
        <v>961400</v>
      </c>
      <c r="FT41" s="206">
        <f t="shared" si="4"/>
        <v>1566</v>
      </c>
      <c r="FU41" s="206">
        <f t="shared" si="14"/>
        <v>62483.399999999994</v>
      </c>
      <c r="FW41" s="206">
        <f t="shared" si="6"/>
        <v>867</v>
      </c>
      <c r="FX41" s="206">
        <f t="shared" si="15"/>
        <v>34159.799999999996</v>
      </c>
    </row>
    <row r="42" spans="1:181" x14ac:dyDescent="0.2">
      <c r="A42" s="266" t="s">
        <v>89</v>
      </c>
      <c r="B42" s="266">
        <v>6063</v>
      </c>
      <c r="C42" s="206">
        <v>558</v>
      </c>
      <c r="D42" s="590">
        <v>0</v>
      </c>
      <c r="E42" s="272">
        <v>18</v>
      </c>
      <c r="F42" s="272">
        <v>37</v>
      </c>
      <c r="G42" s="272">
        <v>352</v>
      </c>
      <c r="H42" s="272">
        <v>148</v>
      </c>
      <c r="I42" s="272">
        <v>0</v>
      </c>
      <c r="J42" s="272">
        <v>3</v>
      </c>
      <c r="K42" s="590">
        <v>3660</v>
      </c>
      <c r="L42" s="206">
        <v>56</v>
      </c>
      <c r="M42" s="206">
        <v>1247</v>
      </c>
      <c r="N42" s="267">
        <v>136</v>
      </c>
      <c r="O42" s="206">
        <v>489</v>
      </c>
      <c r="P42" s="206">
        <v>153</v>
      </c>
      <c r="Q42" s="206">
        <v>917</v>
      </c>
      <c r="R42" s="206">
        <v>652</v>
      </c>
      <c r="S42" s="206">
        <v>657</v>
      </c>
      <c r="T42" s="206">
        <v>711</v>
      </c>
      <c r="U42" s="206">
        <v>642</v>
      </c>
      <c r="V42" s="206">
        <v>645</v>
      </c>
      <c r="W42" s="206">
        <v>659</v>
      </c>
      <c r="X42" s="206">
        <v>597</v>
      </c>
      <c r="Y42" s="206">
        <v>92</v>
      </c>
      <c r="Z42" s="206">
        <v>2</v>
      </c>
      <c r="AA42" s="268">
        <v>37.6</v>
      </c>
      <c r="AB42" s="269">
        <v>41</v>
      </c>
      <c r="AC42" s="206">
        <v>647</v>
      </c>
      <c r="AD42" s="206">
        <v>2325</v>
      </c>
      <c r="AE42" s="206">
        <v>7</v>
      </c>
      <c r="AF42" s="206">
        <v>246</v>
      </c>
      <c r="AG42" s="206">
        <v>1898</v>
      </c>
      <c r="AH42" s="206">
        <v>32</v>
      </c>
      <c r="AI42" s="206">
        <v>58</v>
      </c>
      <c r="AJ42" s="206">
        <v>132</v>
      </c>
      <c r="AK42" s="206">
        <v>564</v>
      </c>
      <c r="AL42" s="206">
        <v>10</v>
      </c>
      <c r="AM42" s="206">
        <v>47</v>
      </c>
      <c r="AN42" s="206">
        <v>56</v>
      </c>
      <c r="AO42" s="267">
        <v>0</v>
      </c>
      <c r="AP42" s="207">
        <v>29</v>
      </c>
      <c r="AQ42" s="206">
        <v>100</v>
      </c>
      <c r="AR42" s="206">
        <v>300</v>
      </c>
      <c r="AS42" s="206">
        <v>381</v>
      </c>
      <c r="AT42" s="206">
        <v>1008</v>
      </c>
      <c r="AU42" s="206">
        <v>56</v>
      </c>
      <c r="AV42" s="206">
        <v>837</v>
      </c>
      <c r="AW42" s="206">
        <v>494</v>
      </c>
      <c r="AX42" s="206">
        <v>2390</v>
      </c>
      <c r="AY42" s="206">
        <v>0</v>
      </c>
      <c r="AZ42" s="206">
        <v>468</v>
      </c>
      <c r="BA42" s="268">
        <v>1561</v>
      </c>
      <c r="BB42" s="206">
        <v>1064</v>
      </c>
      <c r="BC42" s="206">
        <v>560</v>
      </c>
      <c r="BD42" s="206">
        <v>358</v>
      </c>
      <c r="BE42" s="206">
        <v>1052</v>
      </c>
      <c r="BF42" s="267">
        <v>1468</v>
      </c>
      <c r="BG42" s="207">
        <v>3561</v>
      </c>
      <c r="BH42" s="207">
        <v>587</v>
      </c>
      <c r="BI42" s="269">
        <v>0</v>
      </c>
      <c r="BJ42" s="206">
        <v>0</v>
      </c>
      <c r="BK42" s="270">
        <v>0</v>
      </c>
      <c r="BL42" s="206">
        <v>736</v>
      </c>
      <c r="BM42" s="206">
        <v>318</v>
      </c>
      <c r="BN42" s="206">
        <v>90</v>
      </c>
      <c r="BO42" s="206">
        <v>16</v>
      </c>
      <c r="BP42" s="206">
        <v>4</v>
      </c>
      <c r="BQ42" s="206">
        <v>0</v>
      </c>
      <c r="BR42" s="268">
        <v>9</v>
      </c>
      <c r="BS42" s="206">
        <v>16</v>
      </c>
      <c r="BT42" s="206">
        <v>245</v>
      </c>
      <c r="BU42" s="206">
        <v>194</v>
      </c>
      <c r="BV42" s="206">
        <v>232</v>
      </c>
      <c r="BW42" s="206">
        <v>203</v>
      </c>
      <c r="BX42" s="206">
        <v>107</v>
      </c>
      <c r="BY42" s="206">
        <v>55</v>
      </c>
      <c r="BZ42" s="206">
        <v>31</v>
      </c>
      <c r="CA42" s="206">
        <v>26</v>
      </c>
      <c r="CB42" s="206">
        <v>19</v>
      </c>
      <c r="CC42" s="271">
        <v>27</v>
      </c>
      <c r="CD42" s="270">
        <v>5293</v>
      </c>
      <c r="CE42" s="269">
        <v>19</v>
      </c>
      <c r="CF42" s="272">
        <v>0</v>
      </c>
      <c r="CG42" s="266">
        <v>2988</v>
      </c>
      <c r="CH42" s="206">
        <v>279</v>
      </c>
      <c r="CI42" s="590">
        <v>0</v>
      </c>
      <c r="CJ42" s="272">
        <v>7</v>
      </c>
      <c r="CK42" s="272">
        <v>20</v>
      </c>
      <c r="CL42" s="272">
        <v>180</v>
      </c>
      <c r="CM42" s="272">
        <v>70</v>
      </c>
      <c r="CN42" s="272">
        <v>0</v>
      </c>
      <c r="CO42" s="271">
        <v>2</v>
      </c>
      <c r="CP42" s="206">
        <v>1925</v>
      </c>
      <c r="CQ42" s="206">
        <v>56</v>
      </c>
      <c r="CR42" s="206">
        <v>1018</v>
      </c>
      <c r="CS42" s="267">
        <v>30</v>
      </c>
      <c r="CT42" s="206">
        <v>199</v>
      </c>
      <c r="CU42" s="206">
        <v>73</v>
      </c>
      <c r="CV42" s="206">
        <v>395</v>
      </c>
      <c r="CW42" s="206">
        <v>288</v>
      </c>
      <c r="CX42" s="206">
        <v>326</v>
      </c>
      <c r="CY42" s="206">
        <v>400</v>
      </c>
      <c r="CZ42" s="206">
        <v>389</v>
      </c>
      <c r="DA42" s="206">
        <v>356</v>
      </c>
      <c r="DB42" s="206">
        <v>371</v>
      </c>
      <c r="DC42" s="206">
        <v>245</v>
      </c>
      <c r="DD42" s="206">
        <v>19</v>
      </c>
      <c r="DE42" s="206">
        <v>0</v>
      </c>
      <c r="DF42" s="268">
        <v>38.1</v>
      </c>
      <c r="DG42" s="268">
        <v>24</v>
      </c>
      <c r="DH42" s="207">
        <v>261</v>
      </c>
      <c r="DI42" s="207">
        <v>1169</v>
      </c>
      <c r="DJ42" s="207">
        <v>4</v>
      </c>
      <c r="DK42" s="207">
        <v>79</v>
      </c>
      <c r="DL42" s="207">
        <v>894</v>
      </c>
      <c r="DM42" s="207">
        <v>28</v>
      </c>
      <c r="DN42" s="207">
        <v>43</v>
      </c>
      <c r="DO42" s="207">
        <v>68</v>
      </c>
      <c r="DP42" s="207">
        <v>355</v>
      </c>
      <c r="DQ42" s="207">
        <v>8</v>
      </c>
      <c r="DR42" s="207">
        <v>30</v>
      </c>
      <c r="DS42" s="207">
        <v>25</v>
      </c>
      <c r="DT42" s="270">
        <v>0</v>
      </c>
      <c r="DU42" s="207">
        <v>15</v>
      </c>
      <c r="DV42" s="207">
        <v>53</v>
      </c>
      <c r="DW42" s="207">
        <v>147</v>
      </c>
      <c r="DX42" s="207">
        <v>302</v>
      </c>
      <c r="DY42" s="207">
        <v>724</v>
      </c>
      <c r="DZ42" s="207">
        <v>24</v>
      </c>
      <c r="EA42" s="207">
        <v>116</v>
      </c>
      <c r="EB42" s="207">
        <v>119</v>
      </c>
      <c r="EC42" s="207">
        <v>1275</v>
      </c>
      <c r="ED42" s="207">
        <v>0</v>
      </c>
      <c r="EE42" s="207">
        <v>213</v>
      </c>
      <c r="EF42" s="268">
        <v>670</v>
      </c>
      <c r="EG42" s="207">
        <v>515</v>
      </c>
      <c r="EH42" s="207">
        <v>284</v>
      </c>
      <c r="EI42" s="207">
        <v>175</v>
      </c>
      <c r="EJ42" s="207">
        <v>507</v>
      </c>
      <c r="EK42" s="270">
        <v>837</v>
      </c>
      <c r="EL42" s="207">
        <v>1919</v>
      </c>
      <c r="EM42" s="207">
        <v>642</v>
      </c>
      <c r="EN42" s="268">
        <v>0</v>
      </c>
      <c r="EO42" s="207">
        <v>0</v>
      </c>
      <c r="EP42" s="270">
        <v>0</v>
      </c>
      <c r="EQ42" s="207">
        <v>382</v>
      </c>
      <c r="ER42" s="207">
        <v>192</v>
      </c>
      <c r="ES42" s="207">
        <v>46</v>
      </c>
      <c r="ET42" s="207">
        <v>8</v>
      </c>
      <c r="EU42" s="207">
        <v>2</v>
      </c>
      <c r="EV42" s="207">
        <v>0</v>
      </c>
      <c r="EW42" s="268">
        <v>4</v>
      </c>
      <c r="EX42" s="207">
        <v>7</v>
      </c>
      <c r="EY42" s="207">
        <v>183</v>
      </c>
      <c r="EZ42" s="207">
        <v>105</v>
      </c>
      <c r="FA42" s="207">
        <v>135</v>
      </c>
      <c r="FB42" s="207">
        <v>111</v>
      </c>
      <c r="FC42" s="207">
        <v>32</v>
      </c>
      <c r="FD42" s="207">
        <v>17</v>
      </c>
      <c r="FE42" s="207">
        <v>12</v>
      </c>
      <c r="FF42" s="207">
        <v>11</v>
      </c>
      <c r="FG42" s="207">
        <v>8</v>
      </c>
      <c r="FH42" s="273">
        <v>5</v>
      </c>
      <c r="FI42" s="270">
        <v>4781</v>
      </c>
      <c r="FJ42" s="268">
        <v>2</v>
      </c>
      <c r="FK42" s="274">
        <v>0</v>
      </c>
      <c r="FN42" s="207">
        <f t="shared" si="0"/>
        <v>1164</v>
      </c>
      <c r="FO42" s="206">
        <f t="shared" si="12"/>
        <v>6161052</v>
      </c>
      <c r="FQ42" s="206">
        <f t="shared" si="2"/>
        <v>630</v>
      </c>
      <c r="FR42" s="206">
        <f t="shared" si="13"/>
        <v>3012030</v>
      </c>
      <c r="FT42" s="206">
        <f t="shared" si="4"/>
        <v>6063</v>
      </c>
      <c r="FU42" s="206">
        <f t="shared" si="14"/>
        <v>227968.80000000002</v>
      </c>
      <c r="FW42" s="206">
        <f t="shared" si="6"/>
        <v>2988</v>
      </c>
      <c r="FX42" s="206">
        <f t="shared" si="15"/>
        <v>113842.8</v>
      </c>
    </row>
    <row r="43" spans="1:181" x14ac:dyDescent="0.2">
      <c r="A43" s="266" t="s">
        <v>90</v>
      </c>
      <c r="B43" s="266">
        <v>3303</v>
      </c>
      <c r="C43" s="206">
        <v>582</v>
      </c>
      <c r="D43" s="590">
        <v>0</v>
      </c>
      <c r="E43" s="272">
        <v>135</v>
      </c>
      <c r="F43" s="272">
        <v>23</v>
      </c>
      <c r="G43" s="272">
        <v>281</v>
      </c>
      <c r="H43" s="272">
        <v>142</v>
      </c>
      <c r="I43" s="272">
        <v>1</v>
      </c>
      <c r="J43" s="272">
        <v>0</v>
      </c>
      <c r="K43" s="590">
        <v>1994</v>
      </c>
      <c r="L43" s="206">
        <v>25</v>
      </c>
      <c r="M43" s="206">
        <v>11</v>
      </c>
      <c r="N43" s="267">
        <v>1</v>
      </c>
      <c r="O43" s="206">
        <v>209</v>
      </c>
      <c r="P43" s="206">
        <v>68</v>
      </c>
      <c r="Q43" s="206">
        <v>393</v>
      </c>
      <c r="R43" s="206">
        <v>298</v>
      </c>
      <c r="S43" s="206">
        <v>346</v>
      </c>
      <c r="T43" s="206">
        <v>395</v>
      </c>
      <c r="U43" s="206">
        <v>326</v>
      </c>
      <c r="V43" s="206">
        <v>373</v>
      </c>
      <c r="W43" s="206">
        <v>450</v>
      </c>
      <c r="X43" s="206">
        <v>442</v>
      </c>
      <c r="Y43" s="206">
        <v>69</v>
      </c>
      <c r="Z43" s="206">
        <v>2</v>
      </c>
      <c r="AA43" s="268">
        <v>39.9</v>
      </c>
      <c r="AB43" s="269">
        <v>22</v>
      </c>
      <c r="AC43" s="206">
        <v>23</v>
      </c>
      <c r="AD43" s="206">
        <v>1262</v>
      </c>
      <c r="AE43" s="206">
        <v>2</v>
      </c>
      <c r="AF43" s="206">
        <v>89</v>
      </c>
      <c r="AG43" s="206">
        <v>1279</v>
      </c>
      <c r="AH43" s="206">
        <v>18</v>
      </c>
      <c r="AI43" s="206">
        <v>79</v>
      </c>
      <c r="AJ43" s="206">
        <v>71</v>
      </c>
      <c r="AK43" s="206">
        <v>381</v>
      </c>
      <c r="AL43" s="206">
        <v>10</v>
      </c>
      <c r="AM43" s="206">
        <v>10</v>
      </c>
      <c r="AN43" s="206">
        <v>56</v>
      </c>
      <c r="AO43" s="267">
        <v>1</v>
      </c>
      <c r="AP43" s="207">
        <v>10</v>
      </c>
      <c r="AQ43" s="206">
        <v>39</v>
      </c>
      <c r="AR43" s="206">
        <v>96</v>
      </c>
      <c r="AS43" s="206">
        <v>187</v>
      </c>
      <c r="AT43" s="206">
        <v>274</v>
      </c>
      <c r="AU43" s="206">
        <v>41</v>
      </c>
      <c r="AV43" s="206">
        <v>357</v>
      </c>
      <c r="AW43" s="206">
        <v>366</v>
      </c>
      <c r="AX43" s="206">
        <v>625</v>
      </c>
      <c r="AY43" s="206">
        <v>0</v>
      </c>
      <c r="AZ43" s="206">
        <v>1308</v>
      </c>
      <c r="BA43" s="268">
        <v>974</v>
      </c>
      <c r="BB43" s="206">
        <v>445</v>
      </c>
      <c r="BC43" s="206">
        <v>212</v>
      </c>
      <c r="BD43" s="206">
        <v>178</v>
      </c>
      <c r="BE43" s="206">
        <v>527</v>
      </c>
      <c r="BF43" s="267">
        <v>967</v>
      </c>
      <c r="BG43" s="207">
        <v>2139</v>
      </c>
      <c r="BH43" s="207">
        <v>648</v>
      </c>
      <c r="BI43" s="269">
        <v>0</v>
      </c>
      <c r="BJ43" s="206">
        <v>0</v>
      </c>
      <c r="BK43" s="270">
        <v>0</v>
      </c>
      <c r="BL43" s="206">
        <v>530</v>
      </c>
      <c r="BM43" s="206">
        <v>184</v>
      </c>
      <c r="BN43" s="206">
        <v>50</v>
      </c>
      <c r="BO43" s="206">
        <v>14</v>
      </c>
      <c r="BP43" s="206">
        <v>1</v>
      </c>
      <c r="BQ43" s="206">
        <v>0</v>
      </c>
      <c r="BR43" s="268">
        <v>1</v>
      </c>
      <c r="BS43" s="206">
        <v>9</v>
      </c>
      <c r="BT43" s="206">
        <v>180</v>
      </c>
      <c r="BU43" s="206">
        <v>135</v>
      </c>
      <c r="BV43" s="206">
        <v>111</v>
      </c>
      <c r="BW43" s="206">
        <v>92</v>
      </c>
      <c r="BX43" s="206">
        <v>86</v>
      </c>
      <c r="BY43" s="206">
        <v>56</v>
      </c>
      <c r="BZ43" s="206">
        <v>41</v>
      </c>
      <c r="CA43" s="206">
        <v>19</v>
      </c>
      <c r="CB43" s="206">
        <v>7</v>
      </c>
      <c r="CC43" s="271">
        <v>42</v>
      </c>
      <c r="CD43" s="270">
        <v>5631</v>
      </c>
      <c r="CE43" s="269">
        <v>26</v>
      </c>
      <c r="CF43" s="272">
        <v>0</v>
      </c>
      <c r="CG43" s="266">
        <v>1562</v>
      </c>
      <c r="CH43" s="206">
        <v>299</v>
      </c>
      <c r="CI43" s="590">
        <v>0</v>
      </c>
      <c r="CJ43" s="272">
        <v>75</v>
      </c>
      <c r="CK43" s="272">
        <v>14</v>
      </c>
      <c r="CL43" s="272">
        <v>135</v>
      </c>
      <c r="CM43" s="272">
        <v>75</v>
      </c>
      <c r="CN43" s="272">
        <v>0</v>
      </c>
      <c r="CO43" s="271">
        <v>0</v>
      </c>
      <c r="CP43" s="206">
        <v>1020</v>
      </c>
      <c r="CQ43" s="206">
        <v>25</v>
      </c>
      <c r="CR43" s="206">
        <v>10</v>
      </c>
      <c r="CS43" s="267">
        <v>1</v>
      </c>
      <c r="CT43" s="206">
        <v>112</v>
      </c>
      <c r="CU43" s="206">
        <v>36</v>
      </c>
      <c r="CV43" s="206">
        <v>159</v>
      </c>
      <c r="CW43" s="206">
        <v>138</v>
      </c>
      <c r="CX43" s="206">
        <v>170</v>
      </c>
      <c r="CY43" s="206">
        <v>230</v>
      </c>
      <c r="CZ43" s="206">
        <v>171</v>
      </c>
      <c r="DA43" s="206">
        <v>174</v>
      </c>
      <c r="DB43" s="206">
        <v>238</v>
      </c>
      <c r="DC43" s="206">
        <v>158</v>
      </c>
      <c r="DD43" s="206">
        <v>10</v>
      </c>
      <c r="DE43" s="206">
        <v>2</v>
      </c>
      <c r="DF43" s="268">
        <v>39.299999999999997</v>
      </c>
      <c r="DG43" s="268">
        <v>7</v>
      </c>
      <c r="DH43" s="207">
        <v>8</v>
      </c>
      <c r="DI43" s="207">
        <v>692</v>
      </c>
      <c r="DJ43" s="207">
        <v>2</v>
      </c>
      <c r="DK43" s="207">
        <v>44</v>
      </c>
      <c r="DL43" s="207">
        <v>468</v>
      </c>
      <c r="DM43" s="207">
        <v>14</v>
      </c>
      <c r="DN43" s="207">
        <v>45</v>
      </c>
      <c r="DO43" s="207">
        <v>31</v>
      </c>
      <c r="DP43" s="207">
        <v>210</v>
      </c>
      <c r="DQ43" s="207">
        <v>5</v>
      </c>
      <c r="DR43" s="207">
        <v>7</v>
      </c>
      <c r="DS43" s="207">
        <v>28</v>
      </c>
      <c r="DT43" s="270">
        <v>1</v>
      </c>
      <c r="DU43" s="207">
        <v>1</v>
      </c>
      <c r="DV43" s="207">
        <v>27</v>
      </c>
      <c r="DW43" s="207">
        <v>31</v>
      </c>
      <c r="DX43" s="207">
        <v>136</v>
      </c>
      <c r="DY43" s="207">
        <v>191</v>
      </c>
      <c r="DZ43" s="207">
        <v>15</v>
      </c>
      <c r="EA43" s="207">
        <v>26</v>
      </c>
      <c r="EB43" s="207">
        <v>134</v>
      </c>
      <c r="EC43" s="207">
        <v>311</v>
      </c>
      <c r="ED43" s="207">
        <v>0</v>
      </c>
      <c r="EE43" s="207">
        <v>690</v>
      </c>
      <c r="EF43" s="268">
        <v>358</v>
      </c>
      <c r="EG43" s="207">
        <v>237</v>
      </c>
      <c r="EH43" s="207">
        <v>105</v>
      </c>
      <c r="EI43" s="207">
        <v>86</v>
      </c>
      <c r="EJ43" s="207">
        <v>253</v>
      </c>
      <c r="EK43" s="270">
        <v>523</v>
      </c>
      <c r="EL43" s="207">
        <v>1112</v>
      </c>
      <c r="EM43" s="207">
        <v>712</v>
      </c>
      <c r="EN43" s="268">
        <v>0</v>
      </c>
      <c r="EO43" s="207">
        <v>0</v>
      </c>
      <c r="EP43" s="270">
        <v>0</v>
      </c>
      <c r="EQ43" s="207">
        <v>192</v>
      </c>
      <c r="ER43" s="207">
        <v>94</v>
      </c>
      <c r="ES43" s="207">
        <v>22</v>
      </c>
      <c r="ET43" s="207">
        <v>7</v>
      </c>
      <c r="EU43" s="207">
        <v>0</v>
      </c>
      <c r="EV43" s="207">
        <v>0</v>
      </c>
      <c r="EW43" s="268">
        <v>0</v>
      </c>
      <c r="EX43" s="207">
        <v>3</v>
      </c>
      <c r="EY43" s="207">
        <v>100</v>
      </c>
      <c r="EZ43" s="207">
        <v>51</v>
      </c>
      <c r="FA43" s="207">
        <v>52</v>
      </c>
      <c r="FB43" s="207">
        <v>48</v>
      </c>
      <c r="FC43" s="207">
        <v>29</v>
      </c>
      <c r="FD43" s="207">
        <v>13</v>
      </c>
      <c r="FE43" s="207">
        <v>9</v>
      </c>
      <c r="FF43" s="207">
        <v>4</v>
      </c>
      <c r="FG43" s="207">
        <v>2</v>
      </c>
      <c r="FH43" s="273">
        <v>4</v>
      </c>
      <c r="FI43" s="270">
        <v>4872</v>
      </c>
      <c r="FJ43" s="268">
        <v>0</v>
      </c>
      <c r="FK43" s="274">
        <v>0</v>
      </c>
      <c r="FN43" s="207">
        <f t="shared" ref="FN43:FN74" si="16">SUM(BR43:CC43)</f>
        <v>779</v>
      </c>
      <c r="FO43" s="206">
        <f t="shared" si="12"/>
        <v>4386549</v>
      </c>
      <c r="FQ43" s="206">
        <f t="shared" ref="FQ43:FQ74" si="17">SUM(EW43:FH43)</f>
        <v>315</v>
      </c>
      <c r="FR43" s="206">
        <f t="shared" si="13"/>
        <v>1534680</v>
      </c>
      <c r="FT43" s="206">
        <f t="shared" ref="FT43:FT74" si="18">B43</f>
        <v>3303</v>
      </c>
      <c r="FU43" s="206">
        <f t="shared" si="14"/>
        <v>131789.69999999998</v>
      </c>
      <c r="FW43" s="206">
        <f t="shared" ref="FW43:FW74" si="19">CG43</f>
        <v>1562</v>
      </c>
      <c r="FX43" s="206">
        <f t="shared" si="15"/>
        <v>61386.6</v>
      </c>
    </row>
    <row r="44" spans="1:181" x14ac:dyDescent="0.2">
      <c r="A44" s="255" t="s">
        <v>91</v>
      </c>
      <c r="B44" s="255">
        <v>39625</v>
      </c>
      <c r="C44" s="256">
        <v>4507</v>
      </c>
      <c r="D44" s="589">
        <v>2</v>
      </c>
      <c r="E44" s="256">
        <v>352</v>
      </c>
      <c r="F44" s="256">
        <v>437</v>
      </c>
      <c r="G44" s="256">
        <v>2345</v>
      </c>
      <c r="H44" s="256">
        <v>1344</v>
      </c>
      <c r="I44" s="256">
        <v>10</v>
      </c>
      <c r="J44" s="256">
        <v>17</v>
      </c>
      <c r="K44" s="589">
        <v>20943</v>
      </c>
      <c r="L44" s="256">
        <v>297</v>
      </c>
      <c r="M44" s="256">
        <v>5177</v>
      </c>
      <c r="N44" s="257">
        <v>595</v>
      </c>
      <c r="O44" s="256">
        <v>2197</v>
      </c>
      <c r="P44" s="256">
        <v>537</v>
      </c>
      <c r="Q44" s="256">
        <v>5370</v>
      </c>
      <c r="R44" s="256">
        <v>4344</v>
      </c>
      <c r="S44" s="256">
        <v>4421</v>
      </c>
      <c r="T44" s="256">
        <v>4897</v>
      </c>
      <c r="U44" s="256">
        <v>3911</v>
      </c>
      <c r="V44" s="256">
        <v>4219</v>
      </c>
      <c r="W44" s="256">
        <v>4682</v>
      </c>
      <c r="X44" s="256">
        <v>4870</v>
      </c>
      <c r="Y44" s="256">
        <v>685</v>
      </c>
      <c r="Z44" s="256">
        <v>29</v>
      </c>
      <c r="AA44" s="258">
        <v>38.958071924290216</v>
      </c>
      <c r="AB44" s="259">
        <v>77</v>
      </c>
      <c r="AC44" s="256">
        <v>1008</v>
      </c>
      <c r="AD44" s="256">
        <v>12926</v>
      </c>
      <c r="AE44" s="256">
        <v>30</v>
      </c>
      <c r="AF44" s="256">
        <v>1130</v>
      </c>
      <c r="AG44" s="256">
        <v>14575</v>
      </c>
      <c r="AH44" s="256">
        <v>234</v>
      </c>
      <c r="AI44" s="256">
        <v>816</v>
      </c>
      <c r="AJ44" s="256">
        <v>1436</v>
      </c>
      <c r="AK44" s="256">
        <v>5602</v>
      </c>
      <c r="AL44" s="256">
        <v>178</v>
      </c>
      <c r="AM44" s="256">
        <v>453</v>
      </c>
      <c r="AN44" s="256">
        <v>1129</v>
      </c>
      <c r="AO44" s="257">
        <v>31</v>
      </c>
      <c r="AP44" s="256">
        <v>346</v>
      </c>
      <c r="AQ44" s="256">
        <v>1245</v>
      </c>
      <c r="AR44" s="256">
        <v>2712</v>
      </c>
      <c r="AS44" s="256">
        <v>3884</v>
      </c>
      <c r="AT44" s="256">
        <v>7274</v>
      </c>
      <c r="AU44" s="256">
        <v>536</v>
      </c>
      <c r="AV44" s="256">
        <v>5260</v>
      </c>
      <c r="AW44" s="256">
        <v>3690</v>
      </c>
      <c r="AX44" s="256">
        <v>12026</v>
      </c>
      <c r="AY44" s="256">
        <v>7</v>
      </c>
      <c r="AZ44" s="256">
        <v>2645</v>
      </c>
      <c r="BA44" s="259">
        <v>12795</v>
      </c>
      <c r="BB44" s="256">
        <v>6900</v>
      </c>
      <c r="BC44" s="256">
        <v>3579</v>
      </c>
      <c r="BD44" s="256">
        <v>2461</v>
      </c>
      <c r="BE44" s="256">
        <v>5989</v>
      </c>
      <c r="BF44" s="257">
        <v>7901</v>
      </c>
      <c r="BG44" s="256">
        <v>19288</v>
      </c>
      <c r="BH44" s="260">
        <v>486.76340694006308</v>
      </c>
      <c r="BI44" s="259">
        <v>0</v>
      </c>
      <c r="BJ44" s="256">
        <v>0</v>
      </c>
      <c r="BK44" s="261" t="e">
        <v>#DIV/0!</v>
      </c>
      <c r="BL44" s="256">
        <v>6210</v>
      </c>
      <c r="BM44" s="256">
        <v>2672</v>
      </c>
      <c r="BN44" s="256">
        <v>752</v>
      </c>
      <c r="BO44" s="256">
        <v>227</v>
      </c>
      <c r="BP44" s="256">
        <v>14</v>
      </c>
      <c r="BQ44" s="256">
        <v>0</v>
      </c>
      <c r="BR44" s="259">
        <v>46</v>
      </c>
      <c r="BS44" s="256">
        <v>179</v>
      </c>
      <c r="BT44" s="256">
        <v>2166</v>
      </c>
      <c r="BU44" s="256">
        <v>1510</v>
      </c>
      <c r="BV44" s="256">
        <v>1617</v>
      </c>
      <c r="BW44" s="256">
        <v>1317</v>
      </c>
      <c r="BX44" s="256">
        <v>976</v>
      </c>
      <c r="BY44" s="256">
        <v>671</v>
      </c>
      <c r="BZ44" s="256">
        <v>440</v>
      </c>
      <c r="CA44" s="256">
        <v>303</v>
      </c>
      <c r="CB44" s="256">
        <v>166</v>
      </c>
      <c r="CC44" s="262">
        <v>484</v>
      </c>
      <c r="CD44" s="261">
        <v>5650</v>
      </c>
      <c r="CE44" s="258">
        <v>278</v>
      </c>
      <c r="CF44" s="260">
        <v>0</v>
      </c>
      <c r="CG44" s="255">
        <v>19497</v>
      </c>
      <c r="CH44" s="256">
        <v>2295</v>
      </c>
      <c r="CI44" s="589">
        <v>2</v>
      </c>
      <c r="CJ44" s="256">
        <v>167</v>
      </c>
      <c r="CK44" s="256">
        <v>259</v>
      </c>
      <c r="CL44" s="256">
        <v>1207</v>
      </c>
      <c r="CM44" s="256">
        <v>652</v>
      </c>
      <c r="CN44" s="256">
        <v>1</v>
      </c>
      <c r="CO44" s="262">
        <v>7</v>
      </c>
      <c r="CP44" s="256">
        <v>11228</v>
      </c>
      <c r="CQ44" s="256">
        <v>296</v>
      </c>
      <c r="CR44" s="256">
        <v>4551</v>
      </c>
      <c r="CS44" s="257">
        <v>196</v>
      </c>
      <c r="CT44" s="256">
        <v>1009</v>
      </c>
      <c r="CU44" s="256">
        <v>268</v>
      </c>
      <c r="CV44" s="256">
        <v>2316</v>
      </c>
      <c r="CW44" s="256">
        <v>2029</v>
      </c>
      <c r="CX44" s="256">
        <v>2327</v>
      </c>
      <c r="CY44" s="256">
        <v>2830</v>
      </c>
      <c r="CZ44" s="256">
        <v>2196</v>
      </c>
      <c r="DA44" s="256">
        <v>2223</v>
      </c>
      <c r="DB44" s="256">
        <v>2469</v>
      </c>
      <c r="DC44" s="256">
        <v>1989</v>
      </c>
      <c r="DD44" s="256">
        <v>93</v>
      </c>
      <c r="DE44" s="256">
        <v>16</v>
      </c>
      <c r="DF44" s="258">
        <v>38.800887315997336</v>
      </c>
      <c r="DG44" s="259">
        <v>42</v>
      </c>
      <c r="DH44" s="256">
        <v>425</v>
      </c>
      <c r="DI44" s="256">
        <v>6609</v>
      </c>
      <c r="DJ44" s="256">
        <v>22</v>
      </c>
      <c r="DK44" s="256">
        <v>433</v>
      </c>
      <c r="DL44" s="256">
        <v>6372</v>
      </c>
      <c r="DM44" s="256">
        <v>198</v>
      </c>
      <c r="DN44" s="256">
        <v>492</v>
      </c>
      <c r="DO44" s="256">
        <v>682</v>
      </c>
      <c r="DP44" s="256">
        <v>3310</v>
      </c>
      <c r="DQ44" s="256">
        <v>132</v>
      </c>
      <c r="DR44" s="256">
        <v>267</v>
      </c>
      <c r="DS44" s="256">
        <v>498</v>
      </c>
      <c r="DT44" s="257">
        <v>15</v>
      </c>
      <c r="DU44" s="256">
        <v>100</v>
      </c>
      <c r="DV44" s="256">
        <v>624</v>
      </c>
      <c r="DW44" s="256">
        <v>1228</v>
      </c>
      <c r="DX44" s="256">
        <v>3008</v>
      </c>
      <c r="DY44" s="256">
        <v>5142</v>
      </c>
      <c r="DZ44" s="256">
        <v>252</v>
      </c>
      <c r="EA44" s="256">
        <v>657</v>
      </c>
      <c r="EB44" s="256">
        <v>784</v>
      </c>
      <c r="EC44" s="256">
        <v>6452</v>
      </c>
      <c r="ED44" s="256">
        <v>3</v>
      </c>
      <c r="EE44" s="256">
        <v>1247</v>
      </c>
      <c r="EF44" s="259">
        <v>5307</v>
      </c>
      <c r="EG44" s="256">
        <v>3584</v>
      </c>
      <c r="EH44" s="256">
        <v>1899</v>
      </c>
      <c r="EI44" s="256">
        <v>1225</v>
      </c>
      <c r="EJ44" s="256">
        <v>3067</v>
      </c>
      <c r="EK44" s="257">
        <v>4415</v>
      </c>
      <c r="EL44" s="256">
        <v>10403</v>
      </c>
      <c r="EM44" s="260">
        <v>533.56926706672823</v>
      </c>
      <c r="EN44" s="259">
        <v>0</v>
      </c>
      <c r="EO44" s="256">
        <v>0</v>
      </c>
      <c r="EP44" s="261" t="e">
        <v>#DIV/0!</v>
      </c>
      <c r="EQ44" s="256">
        <v>2816</v>
      </c>
      <c r="ER44" s="256">
        <v>1533</v>
      </c>
      <c r="ES44" s="256">
        <v>382</v>
      </c>
      <c r="ET44" s="256">
        <v>98</v>
      </c>
      <c r="EU44" s="256">
        <v>6</v>
      </c>
      <c r="EV44" s="256">
        <v>0</v>
      </c>
      <c r="EW44" s="259">
        <v>15</v>
      </c>
      <c r="EX44" s="256">
        <v>96</v>
      </c>
      <c r="EY44" s="256">
        <v>1310</v>
      </c>
      <c r="EZ44" s="256">
        <v>799</v>
      </c>
      <c r="FA44" s="256">
        <v>960</v>
      </c>
      <c r="FB44" s="256">
        <v>673</v>
      </c>
      <c r="FC44" s="256">
        <v>382</v>
      </c>
      <c r="FD44" s="256">
        <v>229</v>
      </c>
      <c r="FE44" s="256">
        <v>127</v>
      </c>
      <c r="FF44" s="256">
        <v>86</v>
      </c>
      <c r="FG44" s="256">
        <v>54</v>
      </c>
      <c r="FH44" s="262">
        <v>104</v>
      </c>
      <c r="FI44" s="261">
        <v>5027</v>
      </c>
      <c r="FJ44" s="258">
        <v>48</v>
      </c>
      <c r="FK44" s="264">
        <v>0</v>
      </c>
      <c r="FN44" s="207">
        <f t="shared" si="16"/>
        <v>9875</v>
      </c>
      <c r="FO44" s="206">
        <f>SUM(FO34:FO43)</f>
        <v>55793331</v>
      </c>
      <c r="FP44" s="206">
        <f>+ROUND(FO44/FN44,0)</f>
        <v>5650</v>
      </c>
      <c r="FQ44" s="206">
        <f t="shared" si="17"/>
        <v>4835</v>
      </c>
      <c r="FR44" s="206">
        <f>SUM(FR34:FR43)</f>
        <v>24304999</v>
      </c>
      <c r="FS44" s="206">
        <f>+ROUND(FR44/FQ44,0)</f>
        <v>5027</v>
      </c>
      <c r="FT44" s="206">
        <f t="shared" si="18"/>
        <v>39625</v>
      </c>
      <c r="FU44" s="206">
        <f>SUM(FU34:FU43)</f>
        <v>1543713.5999999999</v>
      </c>
      <c r="FV44" s="206">
        <f>FU44/FT44</f>
        <v>38.958071924290216</v>
      </c>
      <c r="FW44" s="206">
        <f t="shared" si="19"/>
        <v>19497</v>
      </c>
      <c r="FX44" s="206">
        <f>SUM(FX34:FX43)</f>
        <v>756500.9</v>
      </c>
      <c r="FY44" s="206">
        <f>FX44/FW44</f>
        <v>38.800887315997336</v>
      </c>
    </row>
    <row r="45" spans="1:181" x14ac:dyDescent="0.2">
      <c r="A45" s="265" t="s">
        <v>92</v>
      </c>
      <c r="B45" s="266">
        <v>6225</v>
      </c>
      <c r="C45" s="206">
        <v>811</v>
      </c>
      <c r="D45" s="590">
        <v>1</v>
      </c>
      <c r="E45" s="272">
        <v>84</v>
      </c>
      <c r="F45" s="272">
        <v>114</v>
      </c>
      <c r="G45" s="272">
        <v>432</v>
      </c>
      <c r="H45" s="272">
        <v>175</v>
      </c>
      <c r="I45" s="272">
        <v>1</v>
      </c>
      <c r="J45" s="272">
        <v>4</v>
      </c>
      <c r="K45" s="590">
        <v>3507</v>
      </c>
      <c r="L45" s="206">
        <v>31</v>
      </c>
      <c r="M45" s="206">
        <v>958</v>
      </c>
      <c r="N45" s="267">
        <v>14</v>
      </c>
      <c r="O45" s="206">
        <v>305</v>
      </c>
      <c r="P45" s="206">
        <v>51</v>
      </c>
      <c r="Q45" s="206">
        <v>813</v>
      </c>
      <c r="R45" s="206">
        <v>693</v>
      </c>
      <c r="S45" s="206">
        <v>722</v>
      </c>
      <c r="T45" s="206">
        <v>788</v>
      </c>
      <c r="U45" s="206">
        <v>666</v>
      </c>
      <c r="V45" s="206">
        <v>703</v>
      </c>
      <c r="W45" s="206">
        <v>686</v>
      </c>
      <c r="X45" s="206">
        <v>716</v>
      </c>
      <c r="Y45" s="206">
        <v>130</v>
      </c>
      <c r="Z45" s="206">
        <v>3</v>
      </c>
      <c r="AA45" s="268">
        <v>39.1</v>
      </c>
      <c r="AB45" s="269">
        <v>3</v>
      </c>
      <c r="AC45" s="206">
        <v>21</v>
      </c>
      <c r="AD45" s="206">
        <v>1818</v>
      </c>
      <c r="AE45" s="206">
        <v>3</v>
      </c>
      <c r="AF45" s="206">
        <v>293</v>
      </c>
      <c r="AG45" s="206">
        <v>2604</v>
      </c>
      <c r="AH45" s="206">
        <v>52</v>
      </c>
      <c r="AI45" s="206">
        <v>98</v>
      </c>
      <c r="AJ45" s="206">
        <v>246</v>
      </c>
      <c r="AK45" s="206">
        <v>915</v>
      </c>
      <c r="AL45" s="206">
        <v>29</v>
      </c>
      <c r="AM45" s="206">
        <v>39</v>
      </c>
      <c r="AN45" s="206">
        <v>100</v>
      </c>
      <c r="AO45" s="267">
        <v>4</v>
      </c>
      <c r="AP45" s="207">
        <v>42</v>
      </c>
      <c r="AQ45" s="206">
        <v>160</v>
      </c>
      <c r="AR45" s="206">
        <v>370</v>
      </c>
      <c r="AS45" s="206">
        <v>502</v>
      </c>
      <c r="AT45" s="206">
        <v>1140</v>
      </c>
      <c r="AU45" s="206">
        <v>65</v>
      </c>
      <c r="AV45" s="206">
        <v>880</v>
      </c>
      <c r="AW45" s="206">
        <v>674</v>
      </c>
      <c r="AX45" s="206">
        <v>2060</v>
      </c>
      <c r="AY45" s="206">
        <v>4</v>
      </c>
      <c r="AZ45" s="206">
        <v>328</v>
      </c>
      <c r="BA45" s="268">
        <v>1838</v>
      </c>
      <c r="BB45" s="206">
        <v>1182</v>
      </c>
      <c r="BC45" s="206">
        <v>583</v>
      </c>
      <c r="BD45" s="206">
        <v>476</v>
      </c>
      <c r="BE45" s="206">
        <v>1006</v>
      </c>
      <c r="BF45" s="267">
        <v>1140</v>
      </c>
      <c r="BG45" s="207">
        <v>2765</v>
      </c>
      <c r="BH45" s="207">
        <v>444</v>
      </c>
      <c r="BI45" s="269">
        <v>0</v>
      </c>
      <c r="BJ45" s="206">
        <v>0</v>
      </c>
      <c r="BK45" s="270">
        <v>0</v>
      </c>
      <c r="BL45" s="206">
        <v>996</v>
      </c>
      <c r="BM45" s="206">
        <v>499</v>
      </c>
      <c r="BN45" s="206">
        <v>114</v>
      </c>
      <c r="BO45" s="206">
        <v>47</v>
      </c>
      <c r="BP45" s="206">
        <v>3</v>
      </c>
      <c r="BQ45" s="206">
        <v>0</v>
      </c>
      <c r="BR45" s="268">
        <v>6</v>
      </c>
      <c r="BS45" s="206">
        <v>32</v>
      </c>
      <c r="BT45" s="206">
        <v>381</v>
      </c>
      <c r="BU45" s="206">
        <v>335</v>
      </c>
      <c r="BV45" s="206">
        <v>229</v>
      </c>
      <c r="BW45" s="206">
        <v>172</v>
      </c>
      <c r="BX45" s="206">
        <v>186</v>
      </c>
      <c r="BY45" s="206">
        <v>131</v>
      </c>
      <c r="BZ45" s="206">
        <v>72</v>
      </c>
      <c r="CA45" s="206">
        <v>44</v>
      </c>
      <c r="CB45" s="206">
        <v>29</v>
      </c>
      <c r="CC45" s="271">
        <v>42</v>
      </c>
      <c r="CD45" s="270">
        <v>5393</v>
      </c>
      <c r="CE45" s="269">
        <v>21</v>
      </c>
      <c r="CF45" s="272">
        <v>0</v>
      </c>
      <c r="CG45" s="266">
        <v>3450</v>
      </c>
      <c r="CH45" s="206">
        <v>429</v>
      </c>
      <c r="CI45" s="590">
        <v>0</v>
      </c>
      <c r="CJ45" s="272">
        <v>32</v>
      </c>
      <c r="CK45" s="272">
        <v>74</v>
      </c>
      <c r="CL45" s="272">
        <v>244</v>
      </c>
      <c r="CM45" s="272">
        <v>76</v>
      </c>
      <c r="CN45" s="272">
        <v>1</v>
      </c>
      <c r="CO45" s="271">
        <v>2</v>
      </c>
      <c r="CP45" s="206">
        <v>2079</v>
      </c>
      <c r="CQ45" s="206">
        <v>31</v>
      </c>
      <c r="CR45" s="206">
        <v>843</v>
      </c>
      <c r="CS45" s="267">
        <v>5</v>
      </c>
      <c r="CT45" s="206">
        <v>147</v>
      </c>
      <c r="CU45" s="206">
        <v>26</v>
      </c>
      <c r="CV45" s="206">
        <v>418</v>
      </c>
      <c r="CW45" s="206">
        <v>347</v>
      </c>
      <c r="CX45" s="206">
        <v>425</v>
      </c>
      <c r="CY45" s="206">
        <v>485</v>
      </c>
      <c r="CZ45" s="206">
        <v>434</v>
      </c>
      <c r="DA45" s="206">
        <v>430</v>
      </c>
      <c r="DB45" s="206">
        <v>432</v>
      </c>
      <c r="DC45" s="206">
        <v>314</v>
      </c>
      <c r="DD45" s="206">
        <v>16</v>
      </c>
      <c r="DE45" s="206">
        <v>2</v>
      </c>
      <c r="DF45" s="268">
        <v>38.9</v>
      </c>
      <c r="DG45" s="268">
        <v>2</v>
      </c>
      <c r="DH45" s="207">
        <v>12</v>
      </c>
      <c r="DI45" s="207">
        <v>1000</v>
      </c>
      <c r="DJ45" s="207">
        <v>3</v>
      </c>
      <c r="DK45" s="207">
        <v>138</v>
      </c>
      <c r="DL45" s="207">
        <v>1357</v>
      </c>
      <c r="DM45" s="207">
        <v>37</v>
      </c>
      <c r="DN45" s="207">
        <v>74</v>
      </c>
      <c r="DO45" s="207">
        <v>147</v>
      </c>
      <c r="DP45" s="207">
        <v>582</v>
      </c>
      <c r="DQ45" s="207">
        <v>20</v>
      </c>
      <c r="DR45" s="207">
        <v>28</v>
      </c>
      <c r="DS45" s="207">
        <v>47</v>
      </c>
      <c r="DT45" s="270">
        <v>3</v>
      </c>
      <c r="DU45" s="207">
        <v>14</v>
      </c>
      <c r="DV45" s="207">
        <v>99</v>
      </c>
      <c r="DW45" s="207">
        <v>194</v>
      </c>
      <c r="DX45" s="207">
        <v>421</v>
      </c>
      <c r="DY45" s="207">
        <v>884</v>
      </c>
      <c r="DZ45" s="207">
        <v>39</v>
      </c>
      <c r="EA45" s="207">
        <v>217</v>
      </c>
      <c r="EB45" s="207">
        <v>231</v>
      </c>
      <c r="EC45" s="207">
        <v>1197</v>
      </c>
      <c r="ED45" s="207">
        <v>3</v>
      </c>
      <c r="EE45" s="207">
        <v>151</v>
      </c>
      <c r="EF45" s="268">
        <v>895</v>
      </c>
      <c r="EG45" s="207">
        <v>672</v>
      </c>
      <c r="EH45" s="207">
        <v>328</v>
      </c>
      <c r="EI45" s="207">
        <v>272</v>
      </c>
      <c r="EJ45" s="207">
        <v>610</v>
      </c>
      <c r="EK45" s="270">
        <v>673</v>
      </c>
      <c r="EL45" s="207">
        <v>1597</v>
      </c>
      <c r="EM45" s="207">
        <v>463</v>
      </c>
      <c r="EN45" s="268">
        <v>0</v>
      </c>
      <c r="EO45" s="207">
        <v>0</v>
      </c>
      <c r="EP45" s="270">
        <v>0</v>
      </c>
      <c r="EQ45" s="207">
        <v>521</v>
      </c>
      <c r="ER45" s="207">
        <v>305</v>
      </c>
      <c r="ES45" s="207">
        <v>67</v>
      </c>
      <c r="ET45" s="207">
        <v>24</v>
      </c>
      <c r="EU45" s="207">
        <v>3</v>
      </c>
      <c r="EV45" s="207">
        <v>0</v>
      </c>
      <c r="EW45" s="268">
        <v>3</v>
      </c>
      <c r="EX45" s="207">
        <v>19</v>
      </c>
      <c r="EY45" s="207">
        <v>249</v>
      </c>
      <c r="EZ45" s="207">
        <v>203</v>
      </c>
      <c r="FA45" s="207">
        <v>150</v>
      </c>
      <c r="FB45" s="207">
        <v>95</v>
      </c>
      <c r="FC45" s="207">
        <v>67</v>
      </c>
      <c r="FD45" s="207">
        <v>61</v>
      </c>
      <c r="FE45" s="207">
        <v>38</v>
      </c>
      <c r="FF45" s="207">
        <v>14</v>
      </c>
      <c r="FG45" s="207">
        <v>8</v>
      </c>
      <c r="FH45" s="273">
        <v>13</v>
      </c>
      <c r="FI45" s="270">
        <v>4952</v>
      </c>
      <c r="FJ45" s="268">
        <v>5</v>
      </c>
      <c r="FK45" s="274">
        <v>0</v>
      </c>
      <c r="FN45" s="207">
        <f t="shared" si="16"/>
        <v>1659</v>
      </c>
      <c r="FO45" s="206">
        <f t="shared" ref="FO45:FO54" si="20">FN45*CD45</f>
        <v>8946987</v>
      </c>
      <c r="FQ45" s="206">
        <f t="shared" si="17"/>
        <v>920</v>
      </c>
      <c r="FR45" s="206">
        <f t="shared" ref="FR45:FR54" si="21">FQ45*FI45</f>
        <v>4555840</v>
      </c>
      <c r="FT45" s="206">
        <f t="shared" si="18"/>
        <v>6225</v>
      </c>
      <c r="FU45" s="206">
        <f t="shared" ref="FU45:FU54" si="22">B45*AA45</f>
        <v>243397.5</v>
      </c>
      <c r="FW45" s="206">
        <f t="shared" si="19"/>
        <v>3450</v>
      </c>
      <c r="FX45" s="206">
        <f t="shared" ref="FX45:FX54" si="23">CG45*DF45</f>
        <v>134205</v>
      </c>
    </row>
    <row r="46" spans="1:181" x14ac:dyDescent="0.2">
      <c r="A46" s="266" t="s">
        <v>93</v>
      </c>
      <c r="B46" s="266">
        <v>9200</v>
      </c>
      <c r="C46" s="206">
        <v>1182</v>
      </c>
      <c r="D46" s="590">
        <v>1</v>
      </c>
      <c r="E46" s="272">
        <v>30</v>
      </c>
      <c r="F46" s="272">
        <v>218</v>
      </c>
      <c r="G46" s="272">
        <v>782</v>
      </c>
      <c r="H46" s="272">
        <v>146</v>
      </c>
      <c r="I46" s="272">
        <v>0</v>
      </c>
      <c r="J46" s="272">
        <v>5</v>
      </c>
      <c r="K46" s="590">
        <v>4484</v>
      </c>
      <c r="L46" s="206">
        <v>119</v>
      </c>
      <c r="M46" s="206">
        <v>1564</v>
      </c>
      <c r="N46" s="267">
        <v>46</v>
      </c>
      <c r="O46" s="206">
        <v>489</v>
      </c>
      <c r="P46" s="206">
        <v>122</v>
      </c>
      <c r="Q46" s="206">
        <v>1304</v>
      </c>
      <c r="R46" s="206">
        <v>1027</v>
      </c>
      <c r="S46" s="206">
        <v>1145</v>
      </c>
      <c r="T46" s="206">
        <v>1228</v>
      </c>
      <c r="U46" s="206">
        <v>967</v>
      </c>
      <c r="V46" s="206">
        <v>946</v>
      </c>
      <c r="W46" s="206">
        <v>923</v>
      </c>
      <c r="X46" s="206">
        <v>1030</v>
      </c>
      <c r="Y46" s="206">
        <v>136</v>
      </c>
      <c r="Z46" s="206">
        <v>5</v>
      </c>
      <c r="AA46" s="268">
        <v>38.299999999999997</v>
      </c>
      <c r="AB46" s="269">
        <v>3</v>
      </c>
      <c r="AC46" s="206">
        <v>29</v>
      </c>
      <c r="AD46" s="206">
        <v>3397</v>
      </c>
      <c r="AE46" s="206">
        <v>23</v>
      </c>
      <c r="AF46" s="206">
        <v>402</v>
      </c>
      <c r="AG46" s="206">
        <v>3474</v>
      </c>
      <c r="AH46" s="206">
        <v>76</v>
      </c>
      <c r="AI46" s="206">
        <v>135</v>
      </c>
      <c r="AJ46" s="206">
        <v>275</v>
      </c>
      <c r="AK46" s="206">
        <v>1217</v>
      </c>
      <c r="AL46" s="206">
        <v>25</v>
      </c>
      <c r="AM46" s="206">
        <v>41</v>
      </c>
      <c r="AN46" s="206">
        <v>101</v>
      </c>
      <c r="AO46" s="267">
        <v>2</v>
      </c>
      <c r="AP46" s="207">
        <v>50</v>
      </c>
      <c r="AQ46" s="206">
        <v>208</v>
      </c>
      <c r="AR46" s="206">
        <v>545</v>
      </c>
      <c r="AS46" s="206">
        <v>727</v>
      </c>
      <c r="AT46" s="206">
        <v>1924</v>
      </c>
      <c r="AU46" s="206">
        <v>122</v>
      </c>
      <c r="AV46" s="206">
        <v>1694</v>
      </c>
      <c r="AW46" s="206">
        <v>872</v>
      </c>
      <c r="AX46" s="206">
        <v>2926</v>
      </c>
      <c r="AY46" s="206">
        <v>2</v>
      </c>
      <c r="AZ46" s="206">
        <v>130</v>
      </c>
      <c r="BA46" s="268">
        <v>2346</v>
      </c>
      <c r="BB46" s="206">
        <v>1495</v>
      </c>
      <c r="BC46" s="206">
        <v>808</v>
      </c>
      <c r="BD46" s="206">
        <v>606</v>
      </c>
      <c r="BE46" s="206">
        <v>1597</v>
      </c>
      <c r="BF46" s="267">
        <v>2348</v>
      </c>
      <c r="BG46" s="207">
        <v>5803</v>
      </c>
      <c r="BH46" s="207">
        <v>631</v>
      </c>
      <c r="BI46" s="269">
        <v>0</v>
      </c>
      <c r="BJ46" s="206">
        <v>0</v>
      </c>
      <c r="BK46" s="270">
        <v>0</v>
      </c>
      <c r="BL46" s="206">
        <v>1145</v>
      </c>
      <c r="BM46" s="206">
        <v>526</v>
      </c>
      <c r="BN46" s="206">
        <v>131</v>
      </c>
      <c r="BO46" s="206">
        <v>35</v>
      </c>
      <c r="BP46" s="206">
        <v>3</v>
      </c>
      <c r="BQ46" s="206">
        <v>0</v>
      </c>
      <c r="BR46" s="268">
        <v>13</v>
      </c>
      <c r="BS46" s="206">
        <v>43</v>
      </c>
      <c r="BT46" s="206">
        <v>525</v>
      </c>
      <c r="BU46" s="206">
        <v>397</v>
      </c>
      <c r="BV46" s="206">
        <v>255</v>
      </c>
      <c r="BW46" s="206">
        <v>221</v>
      </c>
      <c r="BX46" s="206">
        <v>129</v>
      </c>
      <c r="BY46" s="206">
        <v>95</v>
      </c>
      <c r="BZ46" s="206">
        <v>53</v>
      </c>
      <c r="CA46" s="206">
        <v>30</v>
      </c>
      <c r="CB46" s="206">
        <v>27</v>
      </c>
      <c r="CC46" s="271">
        <v>52</v>
      </c>
      <c r="CD46" s="270">
        <v>4992</v>
      </c>
      <c r="CE46" s="269">
        <v>31</v>
      </c>
      <c r="CF46" s="272">
        <v>0</v>
      </c>
      <c r="CG46" s="266">
        <v>4536</v>
      </c>
      <c r="CH46" s="206">
        <v>587</v>
      </c>
      <c r="CI46" s="590">
        <v>0</v>
      </c>
      <c r="CJ46" s="272">
        <v>15</v>
      </c>
      <c r="CK46" s="272">
        <v>130</v>
      </c>
      <c r="CL46" s="272">
        <v>375</v>
      </c>
      <c r="CM46" s="272">
        <v>66</v>
      </c>
      <c r="CN46" s="272">
        <v>0</v>
      </c>
      <c r="CO46" s="271">
        <v>1</v>
      </c>
      <c r="CP46" s="206">
        <v>2404</v>
      </c>
      <c r="CQ46" s="206">
        <v>119</v>
      </c>
      <c r="CR46" s="206">
        <v>1522</v>
      </c>
      <c r="CS46" s="267">
        <v>11</v>
      </c>
      <c r="CT46" s="206">
        <v>218</v>
      </c>
      <c r="CU46" s="206">
        <v>54</v>
      </c>
      <c r="CV46" s="206">
        <v>562</v>
      </c>
      <c r="CW46" s="206">
        <v>503</v>
      </c>
      <c r="CX46" s="206">
        <v>618</v>
      </c>
      <c r="CY46" s="206">
        <v>701</v>
      </c>
      <c r="CZ46" s="206">
        <v>536</v>
      </c>
      <c r="DA46" s="206">
        <v>512</v>
      </c>
      <c r="DB46" s="206">
        <v>469</v>
      </c>
      <c r="DC46" s="206">
        <v>395</v>
      </c>
      <c r="DD46" s="206">
        <v>20</v>
      </c>
      <c r="DE46" s="206">
        <v>2</v>
      </c>
      <c r="DF46" s="268">
        <v>38</v>
      </c>
      <c r="DG46" s="268">
        <v>2</v>
      </c>
      <c r="DH46" s="207">
        <v>5</v>
      </c>
      <c r="DI46" s="207">
        <v>1649</v>
      </c>
      <c r="DJ46" s="207">
        <v>9</v>
      </c>
      <c r="DK46" s="207">
        <v>170</v>
      </c>
      <c r="DL46" s="207">
        <v>1577</v>
      </c>
      <c r="DM46" s="207">
        <v>63</v>
      </c>
      <c r="DN46" s="207">
        <v>81</v>
      </c>
      <c r="DO46" s="207">
        <v>151</v>
      </c>
      <c r="DP46" s="207">
        <v>743</v>
      </c>
      <c r="DQ46" s="207">
        <v>17</v>
      </c>
      <c r="DR46" s="207">
        <v>25</v>
      </c>
      <c r="DS46" s="207">
        <v>42</v>
      </c>
      <c r="DT46" s="270">
        <v>2</v>
      </c>
      <c r="DU46" s="207">
        <v>14</v>
      </c>
      <c r="DV46" s="207">
        <v>118</v>
      </c>
      <c r="DW46" s="207">
        <v>277</v>
      </c>
      <c r="DX46" s="207">
        <v>566</v>
      </c>
      <c r="DY46" s="207">
        <v>1412</v>
      </c>
      <c r="DZ46" s="207">
        <v>56</v>
      </c>
      <c r="EA46" s="207">
        <v>247</v>
      </c>
      <c r="EB46" s="207">
        <v>296</v>
      </c>
      <c r="EC46" s="207">
        <v>1488</v>
      </c>
      <c r="ED46" s="207">
        <v>0</v>
      </c>
      <c r="EE46" s="207">
        <v>62</v>
      </c>
      <c r="EF46" s="268">
        <v>967</v>
      </c>
      <c r="EG46" s="207">
        <v>768</v>
      </c>
      <c r="EH46" s="207">
        <v>428</v>
      </c>
      <c r="EI46" s="207">
        <v>287</v>
      </c>
      <c r="EJ46" s="207">
        <v>795</v>
      </c>
      <c r="EK46" s="270">
        <v>1291</v>
      </c>
      <c r="EL46" s="207">
        <v>3124</v>
      </c>
      <c r="EM46" s="207">
        <v>689</v>
      </c>
      <c r="EN46" s="268">
        <v>0</v>
      </c>
      <c r="EO46" s="207">
        <v>0</v>
      </c>
      <c r="EP46" s="270">
        <v>0</v>
      </c>
      <c r="EQ46" s="207">
        <v>519</v>
      </c>
      <c r="ER46" s="207">
        <v>281</v>
      </c>
      <c r="ES46" s="207">
        <v>61</v>
      </c>
      <c r="ET46" s="207">
        <v>9</v>
      </c>
      <c r="EU46" s="207">
        <v>2</v>
      </c>
      <c r="EV46" s="207">
        <v>0</v>
      </c>
      <c r="EW46" s="268">
        <v>6</v>
      </c>
      <c r="EX46" s="207">
        <v>17</v>
      </c>
      <c r="EY46" s="207">
        <v>295</v>
      </c>
      <c r="EZ46" s="207">
        <v>208</v>
      </c>
      <c r="FA46" s="207">
        <v>137</v>
      </c>
      <c r="FB46" s="207">
        <v>96</v>
      </c>
      <c r="FC46" s="207">
        <v>36</v>
      </c>
      <c r="FD46" s="207">
        <v>26</v>
      </c>
      <c r="FE46" s="207">
        <v>17</v>
      </c>
      <c r="FF46" s="207">
        <v>8</v>
      </c>
      <c r="FG46" s="207">
        <v>11</v>
      </c>
      <c r="FH46" s="273">
        <v>15</v>
      </c>
      <c r="FI46" s="270">
        <v>4553</v>
      </c>
      <c r="FJ46" s="268">
        <v>6</v>
      </c>
      <c r="FK46" s="274">
        <v>0</v>
      </c>
      <c r="FN46" s="207">
        <f t="shared" si="16"/>
        <v>1840</v>
      </c>
      <c r="FO46" s="206">
        <f t="shared" si="20"/>
        <v>9185280</v>
      </c>
      <c r="FQ46" s="206">
        <f t="shared" si="17"/>
        <v>872</v>
      </c>
      <c r="FR46" s="206">
        <f t="shared" si="21"/>
        <v>3970216</v>
      </c>
      <c r="FT46" s="206">
        <f t="shared" si="18"/>
        <v>9200</v>
      </c>
      <c r="FU46" s="206">
        <f t="shared" si="22"/>
        <v>352360</v>
      </c>
      <c r="FW46" s="206">
        <f t="shared" si="19"/>
        <v>4536</v>
      </c>
      <c r="FX46" s="206">
        <f t="shared" si="23"/>
        <v>172368</v>
      </c>
    </row>
    <row r="47" spans="1:181" x14ac:dyDescent="0.2">
      <c r="A47" s="266" t="s">
        <v>94</v>
      </c>
      <c r="B47" s="266">
        <v>8919</v>
      </c>
      <c r="C47" s="206">
        <v>1030</v>
      </c>
      <c r="D47" s="590">
        <v>0</v>
      </c>
      <c r="E47" s="272">
        <v>198</v>
      </c>
      <c r="F47" s="272">
        <v>132</v>
      </c>
      <c r="G47" s="272">
        <v>453</v>
      </c>
      <c r="H47" s="272">
        <v>244</v>
      </c>
      <c r="I47" s="272">
        <v>1</v>
      </c>
      <c r="J47" s="272">
        <v>2</v>
      </c>
      <c r="K47" s="590">
        <v>5619</v>
      </c>
      <c r="L47" s="206">
        <v>95</v>
      </c>
      <c r="M47" s="206">
        <v>1143</v>
      </c>
      <c r="N47" s="267">
        <v>8</v>
      </c>
      <c r="O47" s="206">
        <v>512</v>
      </c>
      <c r="P47" s="206">
        <v>130</v>
      </c>
      <c r="Q47" s="206">
        <v>1242</v>
      </c>
      <c r="R47" s="206">
        <v>1010</v>
      </c>
      <c r="S47" s="206">
        <v>1036</v>
      </c>
      <c r="T47" s="206">
        <v>978</v>
      </c>
      <c r="U47" s="206">
        <v>948</v>
      </c>
      <c r="V47" s="206">
        <v>1012</v>
      </c>
      <c r="W47" s="206">
        <v>1069</v>
      </c>
      <c r="X47" s="206">
        <v>944</v>
      </c>
      <c r="Y47" s="206">
        <v>150</v>
      </c>
      <c r="Z47" s="206">
        <v>18</v>
      </c>
      <c r="AA47" s="268">
        <v>38.6</v>
      </c>
      <c r="AB47" s="269">
        <v>7</v>
      </c>
      <c r="AC47" s="206">
        <v>75</v>
      </c>
      <c r="AD47" s="206">
        <v>3928</v>
      </c>
      <c r="AE47" s="206">
        <v>3</v>
      </c>
      <c r="AF47" s="206">
        <v>317</v>
      </c>
      <c r="AG47" s="206">
        <v>2920</v>
      </c>
      <c r="AH47" s="206">
        <v>60</v>
      </c>
      <c r="AI47" s="206">
        <v>218</v>
      </c>
      <c r="AJ47" s="206">
        <v>268</v>
      </c>
      <c r="AK47" s="206">
        <v>915</v>
      </c>
      <c r="AL47" s="206">
        <v>41</v>
      </c>
      <c r="AM47" s="206">
        <v>60</v>
      </c>
      <c r="AN47" s="206">
        <v>100</v>
      </c>
      <c r="AO47" s="267">
        <v>7</v>
      </c>
      <c r="AP47" s="207">
        <v>64</v>
      </c>
      <c r="AQ47" s="206">
        <v>202</v>
      </c>
      <c r="AR47" s="206">
        <v>526</v>
      </c>
      <c r="AS47" s="206">
        <v>734</v>
      </c>
      <c r="AT47" s="206">
        <v>1536</v>
      </c>
      <c r="AU47" s="206">
        <v>122</v>
      </c>
      <c r="AV47" s="206">
        <v>1321</v>
      </c>
      <c r="AW47" s="206">
        <v>870</v>
      </c>
      <c r="AX47" s="206">
        <v>3413</v>
      </c>
      <c r="AY47" s="206">
        <v>1</v>
      </c>
      <c r="AZ47" s="206">
        <v>130</v>
      </c>
      <c r="BA47" s="268">
        <v>2207</v>
      </c>
      <c r="BB47" s="206">
        <v>1498</v>
      </c>
      <c r="BC47" s="206">
        <v>827</v>
      </c>
      <c r="BD47" s="206">
        <v>612</v>
      </c>
      <c r="BE47" s="206">
        <v>1572</v>
      </c>
      <c r="BF47" s="267">
        <v>2203</v>
      </c>
      <c r="BG47" s="207">
        <v>5935</v>
      </c>
      <c r="BH47" s="207">
        <v>665</v>
      </c>
      <c r="BI47" s="269">
        <v>0</v>
      </c>
      <c r="BJ47" s="206">
        <v>0</v>
      </c>
      <c r="BK47" s="270">
        <v>0</v>
      </c>
      <c r="BL47" s="206">
        <v>1025</v>
      </c>
      <c r="BM47" s="206">
        <v>504</v>
      </c>
      <c r="BN47" s="206">
        <v>108</v>
      </c>
      <c r="BO47" s="206">
        <v>31</v>
      </c>
      <c r="BP47" s="206">
        <v>5</v>
      </c>
      <c r="BQ47" s="206">
        <v>0</v>
      </c>
      <c r="BR47" s="268">
        <v>9</v>
      </c>
      <c r="BS47" s="206">
        <v>25</v>
      </c>
      <c r="BT47" s="206">
        <v>336</v>
      </c>
      <c r="BU47" s="206">
        <v>266</v>
      </c>
      <c r="BV47" s="206">
        <v>314</v>
      </c>
      <c r="BW47" s="206">
        <v>245</v>
      </c>
      <c r="BX47" s="206">
        <v>186</v>
      </c>
      <c r="BY47" s="206">
        <v>111</v>
      </c>
      <c r="BZ47" s="206">
        <v>58</v>
      </c>
      <c r="CA47" s="206">
        <v>29</v>
      </c>
      <c r="CB47" s="206">
        <v>21</v>
      </c>
      <c r="CC47" s="271">
        <v>73</v>
      </c>
      <c r="CD47" s="270">
        <v>5534</v>
      </c>
      <c r="CE47" s="269">
        <v>40</v>
      </c>
      <c r="CF47" s="272">
        <v>0</v>
      </c>
      <c r="CG47" s="266">
        <v>4617</v>
      </c>
      <c r="CH47" s="206">
        <v>546</v>
      </c>
      <c r="CI47" s="590">
        <v>0</v>
      </c>
      <c r="CJ47" s="272">
        <v>103</v>
      </c>
      <c r="CK47" s="272">
        <v>71</v>
      </c>
      <c r="CL47" s="272">
        <v>231</v>
      </c>
      <c r="CM47" s="272">
        <v>139</v>
      </c>
      <c r="CN47" s="272">
        <v>1</v>
      </c>
      <c r="CO47" s="271">
        <v>1</v>
      </c>
      <c r="CP47" s="206">
        <v>3047</v>
      </c>
      <c r="CQ47" s="206">
        <v>95</v>
      </c>
      <c r="CR47" s="206">
        <v>1124</v>
      </c>
      <c r="CS47" s="267">
        <v>6</v>
      </c>
      <c r="CT47" s="206">
        <v>254</v>
      </c>
      <c r="CU47" s="206">
        <v>72</v>
      </c>
      <c r="CV47" s="206">
        <v>541</v>
      </c>
      <c r="CW47" s="206">
        <v>453</v>
      </c>
      <c r="CX47" s="206">
        <v>560</v>
      </c>
      <c r="CY47" s="206">
        <v>569</v>
      </c>
      <c r="CZ47" s="206">
        <v>559</v>
      </c>
      <c r="DA47" s="206">
        <v>606</v>
      </c>
      <c r="DB47" s="206">
        <v>602</v>
      </c>
      <c r="DC47" s="206">
        <v>427</v>
      </c>
      <c r="DD47" s="206">
        <v>32</v>
      </c>
      <c r="DE47" s="206">
        <v>14</v>
      </c>
      <c r="DF47" s="268">
        <v>39.1</v>
      </c>
      <c r="DG47" s="268">
        <v>5</v>
      </c>
      <c r="DH47" s="207">
        <v>27</v>
      </c>
      <c r="DI47" s="207">
        <v>2059</v>
      </c>
      <c r="DJ47" s="207">
        <v>2</v>
      </c>
      <c r="DK47" s="207">
        <v>128</v>
      </c>
      <c r="DL47" s="207">
        <v>1384</v>
      </c>
      <c r="DM47" s="207">
        <v>52</v>
      </c>
      <c r="DN47" s="207">
        <v>145</v>
      </c>
      <c r="DO47" s="207">
        <v>135</v>
      </c>
      <c r="DP47" s="207">
        <v>562</v>
      </c>
      <c r="DQ47" s="207">
        <v>33</v>
      </c>
      <c r="DR47" s="207">
        <v>40</v>
      </c>
      <c r="DS47" s="207">
        <v>43</v>
      </c>
      <c r="DT47" s="270">
        <v>2</v>
      </c>
      <c r="DU47" s="207">
        <v>19</v>
      </c>
      <c r="DV47" s="207">
        <v>117</v>
      </c>
      <c r="DW47" s="207">
        <v>255</v>
      </c>
      <c r="DX47" s="207">
        <v>604</v>
      </c>
      <c r="DY47" s="207">
        <v>1192</v>
      </c>
      <c r="DZ47" s="207">
        <v>63</v>
      </c>
      <c r="EA47" s="207">
        <v>178</v>
      </c>
      <c r="EB47" s="207">
        <v>233</v>
      </c>
      <c r="EC47" s="207">
        <v>1893</v>
      </c>
      <c r="ED47" s="207">
        <v>0</v>
      </c>
      <c r="EE47" s="207">
        <v>63</v>
      </c>
      <c r="EF47" s="268">
        <v>1001</v>
      </c>
      <c r="EG47" s="207">
        <v>779</v>
      </c>
      <c r="EH47" s="207">
        <v>409</v>
      </c>
      <c r="EI47" s="207">
        <v>294</v>
      </c>
      <c r="EJ47" s="207">
        <v>810</v>
      </c>
      <c r="EK47" s="270">
        <v>1324</v>
      </c>
      <c r="EL47" s="207">
        <v>3478</v>
      </c>
      <c r="EM47" s="207">
        <v>753</v>
      </c>
      <c r="EN47" s="268">
        <v>0</v>
      </c>
      <c r="EO47" s="207">
        <v>0</v>
      </c>
      <c r="EP47" s="270">
        <v>0</v>
      </c>
      <c r="EQ47" s="207">
        <v>519</v>
      </c>
      <c r="ER47" s="207">
        <v>291</v>
      </c>
      <c r="ES47" s="207">
        <v>48</v>
      </c>
      <c r="ET47" s="207">
        <v>15</v>
      </c>
      <c r="EU47" s="207">
        <v>2</v>
      </c>
      <c r="EV47" s="207">
        <v>0</v>
      </c>
      <c r="EW47" s="268">
        <v>5</v>
      </c>
      <c r="EX47" s="207">
        <v>18</v>
      </c>
      <c r="EY47" s="207">
        <v>226</v>
      </c>
      <c r="EZ47" s="207">
        <v>138</v>
      </c>
      <c r="FA47" s="207">
        <v>192</v>
      </c>
      <c r="FB47" s="207">
        <v>126</v>
      </c>
      <c r="FC47" s="207">
        <v>68</v>
      </c>
      <c r="FD47" s="207">
        <v>47</v>
      </c>
      <c r="FE47" s="207">
        <v>13</v>
      </c>
      <c r="FF47" s="207">
        <v>10</v>
      </c>
      <c r="FG47" s="207">
        <v>8</v>
      </c>
      <c r="FH47" s="273">
        <v>24</v>
      </c>
      <c r="FI47" s="270">
        <v>5012</v>
      </c>
      <c r="FJ47" s="268">
        <v>10</v>
      </c>
      <c r="FK47" s="274">
        <v>0</v>
      </c>
      <c r="FN47" s="207">
        <f t="shared" si="16"/>
        <v>1673</v>
      </c>
      <c r="FO47" s="206">
        <f t="shared" si="20"/>
        <v>9258382</v>
      </c>
      <c r="FQ47" s="206">
        <f t="shared" si="17"/>
        <v>875</v>
      </c>
      <c r="FR47" s="206">
        <f t="shared" si="21"/>
        <v>4385500</v>
      </c>
      <c r="FT47" s="206">
        <f t="shared" si="18"/>
        <v>8919</v>
      </c>
      <c r="FU47" s="206">
        <f t="shared" si="22"/>
        <v>344273.4</v>
      </c>
      <c r="FW47" s="206">
        <f t="shared" si="19"/>
        <v>4617</v>
      </c>
      <c r="FX47" s="206">
        <f t="shared" si="23"/>
        <v>180524.7</v>
      </c>
    </row>
    <row r="48" spans="1:181" x14ac:dyDescent="0.2">
      <c r="A48" s="266" t="s">
        <v>95</v>
      </c>
      <c r="B48" s="266">
        <v>4082</v>
      </c>
      <c r="C48" s="206">
        <v>539</v>
      </c>
      <c r="D48" s="590">
        <v>1</v>
      </c>
      <c r="E48" s="272">
        <v>19</v>
      </c>
      <c r="F48" s="272">
        <v>36</v>
      </c>
      <c r="G48" s="272">
        <v>325</v>
      </c>
      <c r="H48" s="272">
        <v>148</v>
      </c>
      <c r="I48" s="272">
        <v>0</v>
      </c>
      <c r="J48" s="272">
        <v>10</v>
      </c>
      <c r="K48" s="590">
        <v>2290</v>
      </c>
      <c r="L48" s="206">
        <v>28</v>
      </c>
      <c r="M48" s="206">
        <v>697</v>
      </c>
      <c r="N48" s="267">
        <v>36</v>
      </c>
      <c r="O48" s="206">
        <v>257</v>
      </c>
      <c r="P48" s="206">
        <v>63</v>
      </c>
      <c r="Q48" s="206">
        <v>593</v>
      </c>
      <c r="R48" s="206">
        <v>473</v>
      </c>
      <c r="S48" s="206">
        <v>467</v>
      </c>
      <c r="T48" s="206">
        <v>534</v>
      </c>
      <c r="U48" s="206">
        <v>410</v>
      </c>
      <c r="V48" s="206">
        <v>388</v>
      </c>
      <c r="W48" s="206">
        <v>445</v>
      </c>
      <c r="X48" s="206">
        <v>450</v>
      </c>
      <c r="Y48" s="206">
        <v>64</v>
      </c>
      <c r="Z48" s="206">
        <v>1</v>
      </c>
      <c r="AA48" s="268">
        <v>38</v>
      </c>
      <c r="AB48" s="269">
        <v>6</v>
      </c>
      <c r="AC48" s="206">
        <v>19</v>
      </c>
      <c r="AD48" s="206">
        <v>1168</v>
      </c>
      <c r="AE48" s="206">
        <v>0</v>
      </c>
      <c r="AF48" s="206">
        <v>78</v>
      </c>
      <c r="AG48" s="206">
        <v>1577</v>
      </c>
      <c r="AH48" s="206">
        <v>34</v>
      </c>
      <c r="AI48" s="206">
        <v>117</v>
      </c>
      <c r="AJ48" s="206">
        <v>149</v>
      </c>
      <c r="AK48" s="206">
        <v>695</v>
      </c>
      <c r="AL48" s="206">
        <v>39</v>
      </c>
      <c r="AM48" s="206">
        <v>44</v>
      </c>
      <c r="AN48" s="206">
        <v>156</v>
      </c>
      <c r="AO48" s="267">
        <v>0</v>
      </c>
      <c r="AP48" s="207">
        <v>57</v>
      </c>
      <c r="AQ48" s="206">
        <v>169</v>
      </c>
      <c r="AR48" s="206">
        <v>331</v>
      </c>
      <c r="AS48" s="206">
        <v>494</v>
      </c>
      <c r="AT48" s="206">
        <v>748</v>
      </c>
      <c r="AU48" s="206">
        <v>25</v>
      </c>
      <c r="AV48" s="206">
        <v>716</v>
      </c>
      <c r="AW48" s="206">
        <v>565</v>
      </c>
      <c r="AX48" s="206">
        <v>941</v>
      </c>
      <c r="AY48" s="206">
        <v>0</v>
      </c>
      <c r="AZ48" s="206">
        <v>36</v>
      </c>
      <c r="BA48" s="268">
        <v>1183</v>
      </c>
      <c r="BB48" s="206">
        <v>840</v>
      </c>
      <c r="BC48" s="206">
        <v>388</v>
      </c>
      <c r="BD48" s="206">
        <v>282</v>
      </c>
      <c r="BE48" s="206">
        <v>610</v>
      </c>
      <c r="BF48" s="267">
        <v>779</v>
      </c>
      <c r="BG48" s="207">
        <v>1765</v>
      </c>
      <c r="BH48" s="207">
        <v>432</v>
      </c>
      <c r="BI48" s="269">
        <v>0</v>
      </c>
      <c r="BJ48" s="206">
        <v>0</v>
      </c>
      <c r="BK48" s="270">
        <v>0</v>
      </c>
      <c r="BL48" s="206">
        <v>572</v>
      </c>
      <c r="BM48" s="206">
        <v>320</v>
      </c>
      <c r="BN48" s="206">
        <v>75</v>
      </c>
      <c r="BO48" s="206">
        <v>22</v>
      </c>
      <c r="BP48" s="206">
        <v>3</v>
      </c>
      <c r="BQ48" s="206">
        <v>0</v>
      </c>
      <c r="BR48" s="268">
        <v>12</v>
      </c>
      <c r="BS48" s="206">
        <v>22</v>
      </c>
      <c r="BT48" s="206">
        <v>328</v>
      </c>
      <c r="BU48" s="206">
        <v>147</v>
      </c>
      <c r="BV48" s="206">
        <v>122</v>
      </c>
      <c r="BW48" s="206">
        <v>108</v>
      </c>
      <c r="BX48" s="206">
        <v>82</v>
      </c>
      <c r="BY48" s="206">
        <v>60</v>
      </c>
      <c r="BZ48" s="206">
        <v>33</v>
      </c>
      <c r="CA48" s="206">
        <v>22</v>
      </c>
      <c r="CB48" s="206">
        <v>12</v>
      </c>
      <c r="CC48" s="271">
        <v>44</v>
      </c>
      <c r="CD48" s="270">
        <v>5137</v>
      </c>
      <c r="CE48" s="269">
        <v>26</v>
      </c>
      <c r="CF48" s="272">
        <v>0</v>
      </c>
      <c r="CG48" s="266">
        <v>2029</v>
      </c>
      <c r="CH48" s="206">
        <v>281</v>
      </c>
      <c r="CI48" s="590">
        <v>1</v>
      </c>
      <c r="CJ48" s="272">
        <v>8</v>
      </c>
      <c r="CK48" s="272">
        <v>26</v>
      </c>
      <c r="CL48" s="272">
        <v>176</v>
      </c>
      <c r="CM48" s="272">
        <v>64</v>
      </c>
      <c r="CN48" s="272">
        <v>0</v>
      </c>
      <c r="CO48" s="271">
        <v>6</v>
      </c>
      <c r="CP48" s="206">
        <v>1241</v>
      </c>
      <c r="CQ48" s="206">
        <v>28</v>
      </c>
      <c r="CR48" s="206">
        <v>674</v>
      </c>
      <c r="CS48" s="267">
        <v>5</v>
      </c>
      <c r="CT48" s="206">
        <v>99</v>
      </c>
      <c r="CU48" s="206">
        <v>25</v>
      </c>
      <c r="CV48" s="206">
        <v>275</v>
      </c>
      <c r="CW48" s="206">
        <v>213</v>
      </c>
      <c r="CX48" s="206">
        <v>239</v>
      </c>
      <c r="CY48" s="206">
        <v>318</v>
      </c>
      <c r="CZ48" s="206">
        <v>238</v>
      </c>
      <c r="DA48" s="206">
        <v>227</v>
      </c>
      <c r="DB48" s="206">
        <v>242</v>
      </c>
      <c r="DC48" s="206">
        <v>172</v>
      </c>
      <c r="DD48" s="206">
        <v>6</v>
      </c>
      <c r="DE48" s="206">
        <v>0</v>
      </c>
      <c r="DF48" s="268">
        <v>38.1</v>
      </c>
      <c r="DG48" s="268">
        <v>4</v>
      </c>
      <c r="DH48" s="207">
        <v>9</v>
      </c>
      <c r="DI48" s="207">
        <v>570</v>
      </c>
      <c r="DJ48" s="207">
        <v>0</v>
      </c>
      <c r="DK48" s="207">
        <v>36</v>
      </c>
      <c r="DL48" s="207">
        <v>694</v>
      </c>
      <c r="DM48" s="207">
        <v>26</v>
      </c>
      <c r="DN48" s="207">
        <v>76</v>
      </c>
      <c r="DO48" s="207">
        <v>71</v>
      </c>
      <c r="DP48" s="207">
        <v>415</v>
      </c>
      <c r="DQ48" s="207">
        <v>24</v>
      </c>
      <c r="DR48" s="207">
        <v>31</v>
      </c>
      <c r="DS48" s="207">
        <v>73</v>
      </c>
      <c r="DT48" s="270">
        <v>0</v>
      </c>
      <c r="DU48" s="207">
        <v>19</v>
      </c>
      <c r="DV48" s="207">
        <v>79</v>
      </c>
      <c r="DW48" s="207">
        <v>133</v>
      </c>
      <c r="DX48" s="207">
        <v>406</v>
      </c>
      <c r="DY48" s="207">
        <v>551</v>
      </c>
      <c r="DZ48" s="207">
        <v>17</v>
      </c>
      <c r="EA48" s="207">
        <v>176</v>
      </c>
      <c r="EB48" s="207">
        <v>174</v>
      </c>
      <c r="EC48" s="207">
        <v>460</v>
      </c>
      <c r="ED48" s="207">
        <v>0</v>
      </c>
      <c r="EE48" s="207">
        <v>14</v>
      </c>
      <c r="EF48" s="268">
        <v>487</v>
      </c>
      <c r="EG48" s="207">
        <v>422</v>
      </c>
      <c r="EH48" s="207">
        <v>200</v>
      </c>
      <c r="EI48" s="207">
        <v>151</v>
      </c>
      <c r="EJ48" s="207">
        <v>348</v>
      </c>
      <c r="EK48" s="270">
        <v>421</v>
      </c>
      <c r="EL48" s="207">
        <v>965</v>
      </c>
      <c r="EM48" s="207">
        <v>476</v>
      </c>
      <c r="EN48" s="268">
        <v>0</v>
      </c>
      <c r="EO48" s="207">
        <v>0</v>
      </c>
      <c r="EP48" s="270">
        <v>0</v>
      </c>
      <c r="EQ48" s="207">
        <v>263</v>
      </c>
      <c r="ER48" s="207">
        <v>171</v>
      </c>
      <c r="ES48" s="207">
        <v>30</v>
      </c>
      <c r="ET48" s="207">
        <v>7</v>
      </c>
      <c r="EU48" s="207">
        <v>2</v>
      </c>
      <c r="EV48" s="207">
        <v>0</v>
      </c>
      <c r="EW48" s="268">
        <v>11</v>
      </c>
      <c r="EX48" s="207">
        <v>12</v>
      </c>
      <c r="EY48" s="207">
        <v>169</v>
      </c>
      <c r="EZ48" s="207">
        <v>68</v>
      </c>
      <c r="FA48" s="207">
        <v>58</v>
      </c>
      <c r="FB48" s="207">
        <v>56</v>
      </c>
      <c r="FC48" s="207">
        <v>37</v>
      </c>
      <c r="FD48" s="207">
        <v>27</v>
      </c>
      <c r="FE48" s="207">
        <v>9</v>
      </c>
      <c r="FF48" s="207">
        <v>8</v>
      </c>
      <c r="FG48" s="207">
        <v>5</v>
      </c>
      <c r="FH48" s="273">
        <v>13</v>
      </c>
      <c r="FI48" s="270">
        <v>4772</v>
      </c>
      <c r="FJ48" s="268">
        <v>8</v>
      </c>
      <c r="FK48" s="274">
        <v>0</v>
      </c>
      <c r="FN48" s="207">
        <f t="shared" si="16"/>
        <v>992</v>
      </c>
      <c r="FO48" s="206">
        <f t="shared" si="20"/>
        <v>5095904</v>
      </c>
      <c r="FQ48" s="206">
        <f t="shared" si="17"/>
        <v>473</v>
      </c>
      <c r="FR48" s="206">
        <f t="shared" si="21"/>
        <v>2257156</v>
      </c>
      <c r="FT48" s="206">
        <f t="shared" si="18"/>
        <v>4082</v>
      </c>
      <c r="FU48" s="206">
        <f t="shared" si="22"/>
        <v>155116</v>
      </c>
      <c r="FW48" s="206">
        <f t="shared" si="19"/>
        <v>2029</v>
      </c>
      <c r="FX48" s="206">
        <f t="shared" si="23"/>
        <v>77304.900000000009</v>
      </c>
    </row>
    <row r="49" spans="1:181" x14ac:dyDescent="0.2">
      <c r="A49" s="266" t="s">
        <v>96</v>
      </c>
      <c r="B49" s="266">
        <v>8431</v>
      </c>
      <c r="C49" s="206">
        <v>901</v>
      </c>
      <c r="D49" s="590">
        <v>2</v>
      </c>
      <c r="E49" s="272">
        <v>276</v>
      </c>
      <c r="F49" s="272">
        <v>153</v>
      </c>
      <c r="G49" s="272">
        <v>247</v>
      </c>
      <c r="H49" s="272">
        <v>214</v>
      </c>
      <c r="I49" s="272">
        <v>2</v>
      </c>
      <c r="J49" s="272">
        <v>7</v>
      </c>
      <c r="K49" s="590">
        <v>4957</v>
      </c>
      <c r="L49" s="206">
        <v>97</v>
      </c>
      <c r="M49" s="206">
        <v>1400</v>
      </c>
      <c r="N49" s="267">
        <v>44</v>
      </c>
      <c r="O49" s="206">
        <v>474</v>
      </c>
      <c r="P49" s="206">
        <v>115</v>
      </c>
      <c r="Q49" s="206">
        <v>1215</v>
      </c>
      <c r="R49" s="206">
        <v>920</v>
      </c>
      <c r="S49" s="206">
        <v>962</v>
      </c>
      <c r="T49" s="206">
        <v>1095</v>
      </c>
      <c r="U49" s="206">
        <v>879</v>
      </c>
      <c r="V49" s="206">
        <v>858</v>
      </c>
      <c r="W49" s="206">
        <v>892</v>
      </c>
      <c r="X49" s="206">
        <v>979</v>
      </c>
      <c r="Y49" s="206">
        <v>151</v>
      </c>
      <c r="Z49" s="206">
        <v>6</v>
      </c>
      <c r="AA49" s="268">
        <v>38.5</v>
      </c>
      <c r="AB49" s="269">
        <v>10</v>
      </c>
      <c r="AC49" s="206">
        <v>37</v>
      </c>
      <c r="AD49" s="206">
        <v>2411</v>
      </c>
      <c r="AE49" s="206">
        <v>5</v>
      </c>
      <c r="AF49" s="206">
        <v>200</v>
      </c>
      <c r="AG49" s="206">
        <v>3374</v>
      </c>
      <c r="AH49" s="206">
        <v>62</v>
      </c>
      <c r="AI49" s="206">
        <v>182</v>
      </c>
      <c r="AJ49" s="206">
        <v>274</v>
      </c>
      <c r="AK49" s="206">
        <v>1405</v>
      </c>
      <c r="AL49" s="206">
        <v>52</v>
      </c>
      <c r="AM49" s="206">
        <v>87</v>
      </c>
      <c r="AN49" s="206">
        <v>320</v>
      </c>
      <c r="AO49" s="267">
        <v>12</v>
      </c>
      <c r="AP49" s="207">
        <v>104</v>
      </c>
      <c r="AQ49" s="206">
        <v>340</v>
      </c>
      <c r="AR49" s="206">
        <v>819</v>
      </c>
      <c r="AS49" s="206">
        <v>957</v>
      </c>
      <c r="AT49" s="206">
        <v>1741</v>
      </c>
      <c r="AU49" s="206">
        <v>82</v>
      </c>
      <c r="AV49" s="206">
        <v>1301</v>
      </c>
      <c r="AW49" s="206">
        <v>907</v>
      </c>
      <c r="AX49" s="206">
        <v>2132</v>
      </c>
      <c r="AY49" s="206">
        <v>2</v>
      </c>
      <c r="AZ49" s="206">
        <v>46</v>
      </c>
      <c r="BA49" s="268">
        <v>2315</v>
      </c>
      <c r="BB49" s="206">
        <v>1620</v>
      </c>
      <c r="BC49" s="206">
        <v>818</v>
      </c>
      <c r="BD49" s="206">
        <v>625</v>
      </c>
      <c r="BE49" s="206">
        <v>1365</v>
      </c>
      <c r="BF49" s="267">
        <v>1688</v>
      </c>
      <c r="BG49" s="207">
        <v>4169</v>
      </c>
      <c r="BH49" s="207">
        <v>495</v>
      </c>
      <c r="BI49" s="269">
        <v>0</v>
      </c>
      <c r="BJ49" s="206">
        <v>0</v>
      </c>
      <c r="BK49" s="270">
        <v>0</v>
      </c>
      <c r="BL49" s="206">
        <v>1172</v>
      </c>
      <c r="BM49" s="206">
        <v>628</v>
      </c>
      <c r="BN49" s="206">
        <v>167</v>
      </c>
      <c r="BO49" s="206">
        <v>35</v>
      </c>
      <c r="BP49" s="206">
        <v>8</v>
      </c>
      <c r="BQ49" s="206">
        <v>0</v>
      </c>
      <c r="BR49" s="268">
        <v>6</v>
      </c>
      <c r="BS49" s="206">
        <v>49</v>
      </c>
      <c r="BT49" s="206">
        <v>512</v>
      </c>
      <c r="BU49" s="206">
        <v>285</v>
      </c>
      <c r="BV49" s="206">
        <v>250</v>
      </c>
      <c r="BW49" s="206">
        <v>242</v>
      </c>
      <c r="BX49" s="206">
        <v>222</v>
      </c>
      <c r="BY49" s="206">
        <v>163</v>
      </c>
      <c r="BZ49" s="206">
        <v>86</v>
      </c>
      <c r="CA49" s="206">
        <v>60</v>
      </c>
      <c r="CB49" s="206">
        <v>40</v>
      </c>
      <c r="CC49" s="271">
        <v>95</v>
      </c>
      <c r="CD49" s="270">
        <v>5620</v>
      </c>
      <c r="CE49" s="269">
        <v>45</v>
      </c>
      <c r="CF49" s="272">
        <v>0</v>
      </c>
      <c r="CG49" s="266">
        <v>4275</v>
      </c>
      <c r="CH49" s="206">
        <v>445</v>
      </c>
      <c r="CI49" s="590">
        <v>1</v>
      </c>
      <c r="CJ49" s="272">
        <v>131</v>
      </c>
      <c r="CK49" s="272">
        <v>90</v>
      </c>
      <c r="CL49" s="272">
        <v>126</v>
      </c>
      <c r="CM49" s="272">
        <v>92</v>
      </c>
      <c r="CN49" s="272">
        <v>0</v>
      </c>
      <c r="CO49" s="271">
        <v>5</v>
      </c>
      <c r="CP49" s="206">
        <v>2641</v>
      </c>
      <c r="CQ49" s="206">
        <v>97</v>
      </c>
      <c r="CR49" s="206">
        <v>1359</v>
      </c>
      <c r="CS49" s="267">
        <v>26</v>
      </c>
      <c r="CT49" s="206">
        <v>217</v>
      </c>
      <c r="CU49" s="206">
        <v>60</v>
      </c>
      <c r="CV49" s="206">
        <v>537</v>
      </c>
      <c r="CW49" s="206">
        <v>465</v>
      </c>
      <c r="CX49" s="206">
        <v>534</v>
      </c>
      <c r="CY49" s="206">
        <v>650</v>
      </c>
      <c r="CZ49" s="206">
        <v>502</v>
      </c>
      <c r="DA49" s="206">
        <v>472</v>
      </c>
      <c r="DB49" s="206">
        <v>489</v>
      </c>
      <c r="DC49" s="206">
        <v>388</v>
      </c>
      <c r="DD49" s="206">
        <v>18</v>
      </c>
      <c r="DE49" s="206">
        <v>3</v>
      </c>
      <c r="DF49" s="268">
        <v>38.200000000000003</v>
      </c>
      <c r="DG49" s="268">
        <v>7</v>
      </c>
      <c r="DH49" s="207">
        <v>20</v>
      </c>
      <c r="DI49" s="207">
        <v>1202</v>
      </c>
      <c r="DJ49" s="207">
        <v>1</v>
      </c>
      <c r="DK49" s="207">
        <v>92</v>
      </c>
      <c r="DL49" s="207">
        <v>1542</v>
      </c>
      <c r="DM49" s="207">
        <v>54</v>
      </c>
      <c r="DN49" s="207">
        <v>123</v>
      </c>
      <c r="DO49" s="207">
        <v>137</v>
      </c>
      <c r="DP49" s="207">
        <v>834</v>
      </c>
      <c r="DQ49" s="207">
        <v>35</v>
      </c>
      <c r="DR49" s="207">
        <v>55</v>
      </c>
      <c r="DS49" s="207">
        <v>165</v>
      </c>
      <c r="DT49" s="270">
        <v>8</v>
      </c>
      <c r="DU49" s="207">
        <v>34</v>
      </c>
      <c r="DV49" s="207">
        <v>192</v>
      </c>
      <c r="DW49" s="207">
        <v>376</v>
      </c>
      <c r="DX49" s="207">
        <v>740</v>
      </c>
      <c r="DY49" s="207">
        <v>1361</v>
      </c>
      <c r="DZ49" s="207">
        <v>36</v>
      </c>
      <c r="EA49" s="207">
        <v>184</v>
      </c>
      <c r="EB49" s="207">
        <v>215</v>
      </c>
      <c r="EC49" s="207">
        <v>1114</v>
      </c>
      <c r="ED49" s="207">
        <v>0</v>
      </c>
      <c r="EE49" s="207">
        <v>23</v>
      </c>
      <c r="EF49" s="268">
        <v>1058</v>
      </c>
      <c r="EG49" s="207">
        <v>805</v>
      </c>
      <c r="EH49" s="207">
        <v>412</v>
      </c>
      <c r="EI49" s="207">
        <v>314</v>
      </c>
      <c r="EJ49" s="207">
        <v>706</v>
      </c>
      <c r="EK49" s="270">
        <v>980</v>
      </c>
      <c r="EL49" s="207">
        <v>2360</v>
      </c>
      <c r="EM49" s="207">
        <v>552</v>
      </c>
      <c r="EN49" s="268">
        <v>0</v>
      </c>
      <c r="EO49" s="207">
        <v>0</v>
      </c>
      <c r="EP49" s="270">
        <v>0</v>
      </c>
      <c r="EQ49" s="207">
        <v>577</v>
      </c>
      <c r="ER49" s="207">
        <v>345</v>
      </c>
      <c r="ES49" s="207">
        <v>81</v>
      </c>
      <c r="ET49" s="207">
        <v>15</v>
      </c>
      <c r="EU49" s="207">
        <v>4</v>
      </c>
      <c r="EV49" s="207">
        <v>0</v>
      </c>
      <c r="EW49" s="268">
        <v>3</v>
      </c>
      <c r="EX49" s="207">
        <v>28</v>
      </c>
      <c r="EY49" s="207">
        <v>299</v>
      </c>
      <c r="EZ49" s="207">
        <v>173</v>
      </c>
      <c r="FA49" s="207">
        <v>140</v>
      </c>
      <c r="FB49" s="207">
        <v>131</v>
      </c>
      <c r="FC49" s="207">
        <v>86</v>
      </c>
      <c r="FD49" s="207">
        <v>67</v>
      </c>
      <c r="FE49" s="207">
        <v>28</v>
      </c>
      <c r="FF49" s="207">
        <v>22</v>
      </c>
      <c r="FG49" s="207">
        <v>14</v>
      </c>
      <c r="FH49" s="273">
        <v>31</v>
      </c>
      <c r="FI49" s="270">
        <v>5132</v>
      </c>
      <c r="FJ49" s="268">
        <v>10</v>
      </c>
      <c r="FK49" s="274">
        <v>0</v>
      </c>
      <c r="FN49" s="207">
        <f t="shared" si="16"/>
        <v>2010</v>
      </c>
      <c r="FO49" s="206">
        <f t="shared" si="20"/>
        <v>11296200</v>
      </c>
      <c r="FQ49" s="206">
        <f t="shared" si="17"/>
        <v>1022</v>
      </c>
      <c r="FR49" s="206">
        <f t="shared" si="21"/>
        <v>5244904</v>
      </c>
      <c r="FT49" s="206">
        <f t="shared" si="18"/>
        <v>8431</v>
      </c>
      <c r="FU49" s="206">
        <f t="shared" si="22"/>
        <v>324593.5</v>
      </c>
      <c r="FW49" s="206">
        <f t="shared" si="19"/>
        <v>4275</v>
      </c>
      <c r="FX49" s="206">
        <f t="shared" si="23"/>
        <v>163305</v>
      </c>
    </row>
    <row r="50" spans="1:181" x14ac:dyDescent="0.2">
      <c r="A50" s="266" t="s">
        <v>97</v>
      </c>
      <c r="B50" s="266">
        <v>6384</v>
      </c>
      <c r="C50" s="206">
        <v>935</v>
      </c>
      <c r="D50" s="590">
        <v>1</v>
      </c>
      <c r="E50" s="272">
        <v>110</v>
      </c>
      <c r="F50" s="272">
        <v>205</v>
      </c>
      <c r="G50" s="272">
        <v>443</v>
      </c>
      <c r="H50" s="272">
        <v>168</v>
      </c>
      <c r="I50" s="272">
        <v>1</v>
      </c>
      <c r="J50" s="272">
        <v>7</v>
      </c>
      <c r="K50" s="590">
        <v>3570</v>
      </c>
      <c r="L50" s="206">
        <v>58</v>
      </c>
      <c r="M50" s="206">
        <v>588</v>
      </c>
      <c r="N50" s="267">
        <v>35</v>
      </c>
      <c r="O50" s="206">
        <v>335</v>
      </c>
      <c r="P50" s="206">
        <v>60</v>
      </c>
      <c r="Q50" s="206">
        <v>924</v>
      </c>
      <c r="R50" s="206">
        <v>687</v>
      </c>
      <c r="S50" s="206">
        <v>730</v>
      </c>
      <c r="T50" s="206">
        <v>798</v>
      </c>
      <c r="U50" s="206">
        <v>605</v>
      </c>
      <c r="V50" s="206">
        <v>658</v>
      </c>
      <c r="W50" s="206">
        <v>695</v>
      </c>
      <c r="X50" s="206">
        <v>820</v>
      </c>
      <c r="Y50" s="206">
        <v>127</v>
      </c>
      <c r="Z50" s="206">
        <v>5</v>
      </c>
      <c r="AA50" s="268">
        <v>38.9</v>
      </c>
      <c r="AB50" s="269">
        <v>3</v>
      </c>
      <c r="AC50" s="206">
        <v>25</v>
      </c>
      <c r="AD50" s="206">
        <v>1903</v>
      </c>
      <c r="AE50" s="206">
        <v>2</v>
      </c>
      <c r="AF50" s="206">
        <v>175</v>
      </c>
      <c r="AG50" s="206">
        <v>2636</v>
      </c>
      <c r="AH50" s="206">
        <v>39</v>
      </c>
      <c r="AI50" s="206">
        <v>152</v>
      </c>
      <c r="AJ50" s="206">
        <v>337</v>
      </c>
      <c r="AK50" s="206">
        <v>869</v>
      </c>
      <c r="AL50" s="206">
        <v>34</v>
      </c>
      <c r="AM50" s="206">
        <v>64</v>
      </c>
      <c r="AN50" s="206">
        <v>143</v>
      </c>
      <c r="AO50" s="267">
        <v>2</v>
      </c>
      <c r="AP50" s="207">
        <v>42</v>
      </c>
      <c r="AQ50" s="206">
        <v>160</v>
      </c>
      <c r="AR50" s="206">
        <v>359</v>
      </c>
      <c r="AS50" s="206">
        <v>744</v>
      </c>
      <c r="AT50" s="206">
        <v>1253</v>
      </c>
      <c r="AU50" s="206">
        <v>157</v>
      </c>
      <c r="AV50" s="206">
        <v>902</v>
      </c>
      <c r="AW50" s="206">
        <v>457</v>
      </c>
      <c r="AX50" s="206">
        <v>1998</v>
      </c>
      <c r="AY50" s="206">
        <v>0</v>
      </c>
      <c r="AZ50" s="206">
        <v>312</v>
      </c>
      <c r="BA50" s="268">
        <v>1979</v>
      </c>
      <c r="BB50" s="206">
        <v>1183</v>
      </c>
      <c r="BC50" s="206">
        <v>557</v>
      </c>
      <c r="BD50" s="206">
        <v>409</v>
      </c>
      <c r="BE50" s="206">
        <v>982</v>
      </c>
      <c r="BF50" s="267">
        <v>1274</v>
      </c>
      <c r="BG50" s="207">
        <v>3433</v>
      </c>
      <c r="BH50" s="207">
        <v>538</v>
      </c>
      <c r="BI50" s="269">
        <v>0</v>
      </c>
      <c r="BJ50" s="206">
        <v>0</v>
      </c>
      <c r="BK50" s="270">
        <v>0</v>
      </c>
      <c r="BL50" s="206">
        <v>1088</v>
      </c>
      <c r="BM50" s="206">
        <v>413</v>
      </c>
      <c r="BN50" s="206">
        <v>104</v>
      </c>
      <c r="BO50" s="206">
        <v>34</v>
      </c>
      <c r="BP50" s="206">
        <v>4</v>
      </c>
      <c r="BQ50" s="206">
        <v>0</v>
      </c>
      <c r="BR50" s="268">
        <v>9</v>
      </c>
      <c r="BS50" s="206">
        <v>30</v>
      </c>
      <c r="BT50" s="206">
        <v>474</v>
      </c>
      <c r="BU50" s="206">
        <v>252</v>
      </c>
      <c r="BV50" s="206">
        <v>224</v>
      </c>
      <c r="BW50" s="206">
        <v>197</v>
      </c>
      <c r="BX50" s="206">
        <v>161</v>
      </c>
      <c r="BY50" s="206">
        <v>106</v>
      </c>
      <c r="BZ50" s="206">
        <v>49</v>
      </c>
      <c r="CA50" s="206">
        <v>50</v>
      </c>
      <c r="CB50" s="206">
        <v>32</v>
      </c>
      <c r="CC50" s="271">
        <v>59</v>
      </c>
      <c r="CD50" s="270">
        <v>5328</v>
      </c>
      <c r="CE50" s="269">
        <v>33</v>
      </c>
      <c r="CF50" s="272">
        <v>0</v>
      </c>
      <c r="CG50" s="266">
        <v>3208</v>
      </c>
      <c r="CH50" s="206">
        <v>494</v>
      </c>
      <c r="CI50" s="590">
        <v>0</v>
      </c>
      <c r="CJ50" s="272">
        <v>54</v>
      </c>
      <c r="CK50" s="272">
        <v>122</v>
      </c>
      <c r="CL50" s="272">
        <v>239</v>
      </c>
      <c r="CM50" s="272">
        <v>74</v>
      </c>
      <c r="CN50" s="272">
        <v>1</v>
      </c>
      <c r="CO50" s="271">
        <v>4</v>
      </c>
      <c r="CP50" s="206">
        <v>1984</v>
      </c>
      <c r="CQ50" s="206">
        <v>58</v>
      </c>
      <c r="CR50" s="206">
        <v>581</v>
      </c>
      <c r="CS50" s="267">
        <v>19</v>
      </c>
      <c r="CT50" s="206">
        <v>158</v>
      </c>
      <c r="CU50" s="206">
        <v>32</v>
      </c>
      <c r="CV50" s="206">
        <v>403</v>
      </c>
      <c r="CW50" s="206">
        <v>303</v>
      </c>
      <c r="CX50" s="206">
        <v>377</v>
      </c>
      <c r="CY50" s="206">
        <v>477</v>
      </c>
      <c r="CZ50" s="206">
        <v>350</v>
      </c>
      <c r="DA50" s="206">
        <v>377</v>
      </c>
      <c r="DB50" s="206">
        <v>363</v>
      </c>
      <c r="DC50" s="206">
        <v>377</v>
      </c>
      <c r="DD50" s="206">
        <v>20</v>
      </c>
      <c r="DE50" s="206">
        <v>3</v>
      </c>
      <c r="DF50" s="268">
        <v>39</v>
      </c>
      <c r="DG50" s="268">
        <v>1</v>
      </c>
      <c r="DH50" s="207">
        <v>13</v>
      </c>
      <c r="DI50" s="207">
        <v>1001</v>
      </c>
      <c r="DJ50" s="207">
        <v>1</v>
      </c>
      <c r="DK50" s="207">
        <v>71</v>
      </c>
      <c r="DL50" s="207">
        <v>1160</v>
      </c>
      <c r="DM50" s="207">
        <v>34</v>
      </c>
      <c r="DN50" s="207">
        <v>99</v>
      </c>
      <c r="DO50" s="207">
        <v>190</v>
      </c>
      <c r="DP50" s="207">
        <v>517</v>
      </c>
      <c r="DQ50" s="207">
        <v>21</v>
      </c>
      <c r="DR50" s="207">
        <v>36</v>
      </c>
      <c r="DS50" s="207">
        <v>63</v>
      </c>
      <c r="DT50" s="270">
        <v>1</v>
      </c>
      <c r="DU50" s="207">
        <v>13</v>
      </c>
      <c r="DV50" s="207">
        <v>89</v>
      </c>
      <c r="DW50" s="207">
        <v>164</v>
      </c>
      <c r="DX50" s="207">
        <v>572</v>
      </c>
      <c r="DY50" s="207">
        <v>926</v>
      </c>
      <c r="DZ50" s="207">
        <v>79</v>
      </c>
      <c r="EA50" s="207">
        <v>105</v>
      </c>
      <c r="EB50" s="207">
        <v>43</v>
      </c>
      <c r="EC50" s="207">
        <v>1075</v>
      </c>
      <c r="ED50" s="207">
        <v>0</v>
      </c>
      <c r="EE50" s="207">
        <v>142</v>
      </c>
      <c r="EF50" s="268">
        <v>813</v>
      </c>
      <c r="EG50" s="207">
        <v>601</v>
      </c>
      <c r="EH50" s="207">
        <v>292</v>
      </c>
      <c r="EI50" s="207">
        <v>215</v>
      </c>
      <c r="EJ50" s="207">
        <v>539</v>
      </c>
      <c r="EK50" s="270">
        <v>748</v>
      </c>
      <c r="EL50" s="207">
        <v>2035</v>
      </c>
      <c r="EM50" s="207">
        <v>634</v>
      </c>
      <c r="EN50" s="268">
        <v>0</v>
      </c>
      <c r="EO50" s="207">
        <v>0</v>
      </c>
      <c r="EP50" s="270">
        <v>0</v>
      </c>
      <c r="EQ50" s="207">
        <v>442</v>
      </c>
      <c r="ER50" s="207">
        <v>231</v>
      </c>
      <c r="ES50" s="207">
        <v>48</v>
      </c>
      <c r="ET50" s="207">
        <v>20</v>
      </c>
      <c r="EU50" s="207">
        <v>3</v>
      </c>
      <c r="EV50" s="207">
        <v>0</v>
      </c>
      <c r="EW50" s="268">
        <v>3</v>
      </c>
      <c r="EX50" s="207">
        <v>14</v>
      </c>
      <c r="EY50" s="207">
        <v>220</v>
      </c>
      <c r="EZ50" s="207">
        <v>129</v>
      </c>
      <c r="FA50" s="207">
        <v>128</v>
      </c>
      <c r="FB50" s="207">
        <v>100</v>
      </c>
      <c r="FC50" s="207">
        <v>63</v>
      </c>
      <c r="FD50" s="207">
        <v>35</v>
      </c>
      <c r="FE50" s="207">
        <v>13</v>
      </c>
      <c r="FF50" s="207">
        <v>11</v>
      </c>
      <c r="FG50" s="207">
        <v>14</v>
      </c>
      <c r="FH50" s="273">
        <v>14</v>
      </c>
      <c r="FI50" s="270">
        <v>4962</v>
      </c>
      <c r="FJ50" s="268">
        <v>8</v>
      </c>
      <c r="FK50" s="274">
        <v>0</v>
      </c>
      <c r="FN50" s="207">
        <f t="shared" si="16"/>
        <v>1643</v>
      </c>
      <c r="FO50" s="206">
        <f t="shared" si="20"/>
        <v>8753904</v>
      </c>
      <c r="FQ50" s="206">
        <f t="shared" si="17"/>
        <v>744</v>
      </c>
      <c r="FR50" s="206">
        <f t="shared" si="21"/>
        <v>3691728</v>
      </c>
      <c r="FT50" s="206">
        <f t="shared" si="18"/>
        <v>6384</v>
      </c>
      <c r="FU50" s="206">
        <f t="shared" si="22"/>
        <v>248337.59999999998</v>
      </c>
      <c r="FW50" s="206">
        <f t="shared" si="19"/>
        <v>3208</v>
      </c>
      <c r="FX50" s="206">
        <f t="shared" si="23"/>
        <v>125112</v>
      </c>
    </row>
    <row r="51" spans="1:181" x14ac:dyDescent="0.2">
      <c r="A51" s="266" t="s">
        <v>98</v>
      </c>
      <c r="B51" s="266">
        <v>5691</v>
      </c>
      <c r="C51" s="206">
        <v>674</v>
      </c>
      <c r="D51" s="590">
        <v>0</v>
      </c>
      <c r="E51" s="272">
        <v>42</v>
      </c>
      <c r="F51" s="272">
        <v>78</v>
      </c>
      <c r="G51" s="272">
        <v>402</v>
      </c>
      <c r="H51" s="272">
        <v>151</v>
      </c>
      <c r="I51" s="272">
        <v>1</v>
      </c>
      <c r="J51" s="272">
        <v>0</v>
      </c>
      <c r="K51" s="590">
        <v>2838</v>
      </c>
      <c r="L51" s="206">
        <v>70</v>
      </c>
      <c r="M51" s="206">
        <v>1008</v>
      </c>
      <c r="N51" s="267">
        <v>48</v>
      </c>
      <c r="O51" s="206">
        <v>327</v>
      </c>
      <c r="P51" s="206">
        <v>100</v>
      </c>
      <c r="Q51" s="206">
        <v>771</v>
      </c>
      <c r="R51" s="206">
        <v>641</v>
      </c>
      <c r="S51" s="206">
        <v>676</v>
      </c>
      <c r="T51" s="206">
        <v>725</v>
      </c>
      <c r="U51" s="206">
        <v>605</v>
      </c>
      <c r="V51" s="206">
        <v>613</v>
      </c>
      <c r="W51" s="206">
        <v>622</v>
      </c>
      <c r="X51" s="206">
        <v>619</v>
      </c>
      <c r="Y51" s="206">
        <v>85</v>
      </c>
      <c r="Z51" s="206">
        <v>7</v>
      </c>
      <c r="AA51" s="268">
        <v>38.4</v>
      </c>
      <c r="AB51" s="269">
        <v>6</v>
      </c>
      <c r="AC51" s="206">
        <v>56</v>
      </c>
      <c r="AD51" s="206">
        <v>2141</v>
      </c>
      <c r="AE51" s="206">
        <v>0</v>
      </c>
      <c r="AF51" s="206">
        <v>266</v>
      </c>
      <c r="AG51" s="206">
        <v>1960</v>
      </c>
      <c r="AH51" s="206">
        <v>35</v>
      </c>
      <c r="AI51" s="206">
        <v>132</v>
      </c>
      <c r="AJ51" s="206">
        <v>185</v>
      </c>
      <c r="AK51" s="206">
        <v>714</v>
      </c>
      <c r="AL51" s="206">
        <v>15</v>
      </c>
      <c r="AM51" s="206">
        <v>60</v>
      </c>
      <c r="AN51" s="206">
        <v>118</v>
      </c>
      <c r="AO51" s="267">
        <v>3</v>
      </c>
      <c r="AP51" s="207">
        <v>49</v>
      </c>
      <c r="AQ51" s="206">
        <v>164</v>
      </c>
      <c r="AR51" s="206">
        <v>333</v>
      </c>
      <c r="AS51" s="206">
        <v>485</v>
      </c>
      <c r="AT51" s="206">
        <v>835</v>
      </c>
      <c r="AU51" s="206">
        <v>104</v>
      </c>
      <c r="AV51" s="206">
        <v>907</v>
      </c>
      <c r="AW51" s="206">
        <v>584</v>
      </c>
      <c r="AX51" s="206">
        <v>2083</v>
      </c>
      <c r="AY51" s="206">
        <v>5</v>
      </c>
      <c r="AZ51" s="206">
        <v>142</v>
      </c>
      <c r="BA51" s="268">
        <v>1683</v>
      </c>
      <c r="BB51" s="206">
        <v>989</v>
      </c>
      <c r="BC51" s="206">
        <v>501</v>
      </c>
      <c r="BD51" s="206">
        <v>350</v>
      </c>
      <c r="BE51" s="206">
        <v>953</v>
      </c>
      <c r="BF51" s="267">
        <v>1215</v>
      </c>
      <c r="BG51" s="207">
        <v>2920</v>
      </c>
      <c r="BH51" s="207">
        <v>513</v>
      </c>
      <c r="BI51" s="269">
        <v>0</v>
      </c>
      <c r="BJ51" s="206">
        <v>0</v>
      </c>
      <c r="BK51" s="270">
        <v>0</v>
      </c>
      <c r="BL51" s="206">
        <v>890</v>
      </c>
      <c r="BM51" s="206">
        <v>319</v>
      </c>
      <c r="BN51" s="206">
        <v>102</v>
      </c>
      <c r="BO51" s="206">
        <v>22</v>
      </c>
      <c r="BP51" s="206">
        <v>7</v>
      </c>
      <c r="BQ51" s="206">
        <v>0</v>
      </c>
      <c r="BR51" s="268">
        <v>8</v>
      </c>
      <c r="BS51" s="206">
        <v>14</v>
      </c>
      <c r="BT51" s="206">
        <v>275</v>
      </c>
      <c r="BU51" s="206">
        <v>209</v>
      </c>
      <c r="BV51" s="206">
        <v>200</v>
      </c>
      <c r="BW51" s="206">
        <v>191</v>
      </c>
      <c r="BX51" s="206">
        <v>161</v>
      </c>
      <c r="BY51" s="206">
        <v>100</v>
      </c>
      <c r="BZ51" s="206">
        <v>57</v>
      </c>
      <c r="CA51" s="206">
        <v>40</v>
      </c>
      <c r="CB51" s="206">
        <v>27</v>
      </c>
      <c r="CC51" s="271">
        <v>58</v>
      </c>
      <c r="CD51" s="270">
        <v>5731</v>
      </c>
      <c r="CE51" s="269">
        <v>25</v>
      </c>
      <c r="CF51" s="272">
        <v>0</v>
      </c>
      <c r="CG51" s="266">
        <v>2674</v>
      </c>
      <c r="CH51" s="206">
        <v>329</v>
      </c>
      <c r="CI51" s="590">
        <v>0</v>
      </c>
      <c r="CJ51" s="272">
        <v>15</v>
      </c>
      <c r="CK51" s="272">
        <v>39</v>
      </c>
      <c r="CL51" s="272">
        <v>208</v>
      </c>
      <c r="CM51" s="272">
        <v>67</v>
      </c>
      <c r="CN51" s="272">
        <v>0</v>
      </c>
      <c r="CO51" s="271">
        <v>0</v>
      </c>
      <c r="CP51" s="206">
        <v>1466</v>
      </c>
      <c r="CQ51" s="206">
        <v>70</v>
      </c>
      <c r="CR51" s="206">
        <v>892</v>
      </c>
      <c r="CS51" s="267">
        <v>19</v>
      </c>
      <c r="CT51" s="206">
        <v>142</v>
      </c>
      <c r="CU51" s="206">
        <v>53</v>
      </c>
      <c r="CV51" s="206">
        <v>325</v>
      </c>
      <c r="CW51" s="206">
        <v>278</v>
      </c>
      <c r="CX51" s="206">
        <v>339</v>
      </c>
      <c r="CY51" s="206">
        <v>367</v>
      </c>
      <c r="CZ51" s="206">
        <v>329</v>
      </c>
      <c r="DA51" s="206">
        <v>313</v>
      </c>
      <c r="DB51" s="206">
        <v>322</v>
      </c>
      <c r="DC51" s="206">
        <v>248</v>
      </c>
      <c r="DD51" s="206">
        <v>7</v>
      </c>
      <c r="DE51" s="206">
        <v>4</v>
      </c>
      <c r="DF51" s="268">
        <v>38.5</v>
      </c>
      <c r="DG51" s="268">
        <v>5</v>
      </c>
      <c r="DH51" s="207">
        <v>32</v>
      </c>
      <c r="DI51" s="207">
        <v>1079</v>
      </c>
      <c r="DJ51" s="207">
        <v>0</v>
      </c>
      <c r="DK51" s="207">
        <v>100</v>
      </c>
      <c r="DL51" s="207">
        <v>770</v>
      </c>
      <c r="DM51" s="207">
        <v>32</v>
      </c>
      <c r="DN51" s="207">
        <v>83</v>
      </c>
      <c r="DO51" s="207">
        <v>92</v>
      </c>
      <c r="DP51" s="207">
        <v>390</v>
      </c>
      <c r="DQ51" s="207">
        <v>11</v>
      </c>
      <c r="DR51" s="207">
        <v>36</v>
      </c>
      <c r="DS51" s="207">
        <v>44</v>
      </c>
      <c r="DT51" s="270">
        <v>0</v>
      </c>
      <c r="DU51" s="207">
        <v>13</v>
      </c>
      <c r="DV51" s="207">
        <v>79</v>
      </c>
      <c r="DW51" s="207">
        <v>134</v>
      </c>
      <c r="DX51" s="207">
        <v>380</v>
      </c>
      <c r="DY51" s="207">
        <v>589</v>
      </c>
      <c r="DZ51" s="207">
        <v>45</v>
      </c>
      <c r="EA51" s="207">
        <v>124</v>
      </c>
      <c r="EB51" s="207">
        <v>135</v>
      </c>
      <c r="EC51" s="207">
        <v>1101</v>
      </c>
      <c r="ED51" s="207">
        <v>0</v>
      </c>
      <c r="EE51" s="207">
        <v>74</v>
      </c>
      <c r="EF51" s="268">
        <v>639</v>
      </c>
      <c r="EG51" s="207">
        <v>482</v>
      </c>
      <c r="EH51" s="207">
        <v>249</v>
      </c>
      <c r="EI51" s="207">
        <v>167</v>
      </c>
      <c r="EJ51" s="207">
        <v>485</v>
      </c>
      <c r="EK51" s="270">
        <v>652</v>
      </c>
      <c r="EL51" s="207">
        <v>1550</v>
      </c>
      <c r="EM51" s="207">
        <v>580</v>
      </c>
      <c r="EN51" s="268">
        <v>0</v>
      </c>
      <c r="EO51" s="207">
        <v>0</v>
      </c>
      <c r="EP51" s="270">
        <v>0</v>
      </c>
      <c r="EQ51" s="207">
        <v>351</v>
      </c>
      <c r="ER51" s="207">
        <v>174</v>
      </c>
      <c r="ES51" s="207">
        <v>46</v>
      </c>
      <c r="ET51" s="207">
        <v>7</v>
      </c>
      <c r="EU51" s="207">
        <v>5</v>
      </c>
      <c r="EV51" s="207">
        <v>0</v>
      </c>
      <c r="EW51" s="268">
        <v>2</v>
      </c>
      <c r="EX51" s="207">
        <v>7</v>
      </c>
      <c r="EY51" s="207">
        <v>160</v>
      </c>
      <c r="EZ51" s="207">
        <v>116</v>
      </c>
      <c r="FA51" s="207">
        <v>103</v>
      </c>
      <c r="FB51" s="207">
        <v>72</v>
      </c>
      <c r="FC51" s="207">
        <v>48</v>
      </c>
      <c r="FD51" s="207">
        <v>32</v>
      </c>
      <c r="FE51" s="207">
        <v>18</v>
      </c>
      <c r="FF51" s="207">
        <v>8</v>
      </c>
      <c r="FG51" s="207">
        <v>7</v>
      </c>
      <c r="FH51" s="273">
        <v>10</v>
      </c>
      <c r="FI51" s="270">
        <v>5015</v>
      </c>
      <c r="FJ51" s="268">
        <v>5</v>
      </c>
      <c r="FK51" s="274">
        <v>0</v>
      </c>
      <c r="FN51" s="207">
        <f t="shared" si="16"/>
        <v>1340</v>
      </c>
      <c r="FO51" s="206">
        <f t="shared" si="20"/>
        <v>7679540</v>
      </c>
      <c r="FQ51" s="206">
        <f t="shared" si="17"/>
        <v>583</v>
      </c>
      <c r="FR51" s="206">
        <f t="shared" si="21"/>
        <v>2923745</v>
      </c>
      <c r="FT51" s="206">
        <f t="shared" si="18"/>
        <v>5691</v>
      </c>
      <c r="FU51" s="206">
        <f t="shared" si="22"/>
        <v>218534.39999999999</v>
      </c>
      <c r="FW51" s="206">
        <f t="shared" si="19"/>
        <v>2674</v>
      </c>
      <c r="FX51" s="206">
        <f t="shared" si="23"/>
        <v>102949</v>
      </c>
    </row>
    <row r="52" spans="1:181" x14ac:dyDescent="0.2">
      <c r="A52" s="266" t="s">
        <v>99</v>
      </c>
      <c r="B52" s="266">
        <v>9285</v>
      </c>
      <c r="C52" s="206">
        <v>976</v>
      </c>
      <c r="D52" s="590">
        <v>0</v>
      </c>
      <c r="E52" s="272">
        <v>79</v>
      </c>
      <c r="F52" s="272">
        <v>327</v>
      </c>
      <c r="G52" s="272">
        <v>369</v>
      </c>
      <c r="H52" s="272">
        <v>201</v>
      </c>
      <c r="I52" s="272">
        <v>0</v>
      </c>
      <c r="J52" s="272">
        <v>0</v>
      </c>
      <c r="K52" s="590">
        <v>6255</v>
      </c>
      <c r="L52" s="206">
        <v>91</v>
      </c>
      <c r="M52" s="206">
        <v>1395</v>
      </c>
      <c r="N52" s="267">
        <v>17</v>
      </c>
      <c r="O52" s="206">
        <v>458</v>
      </c>
      <c r="P52" s="206">
        <v>115</v>
      </c>
      <c r="Q52" s="206">
        <v>1252</v>
      </c>
      <c r="R52" s="206">
        <v>1078</v>
      </c>
      <c r="S52" s="206">
        <v>1111</v>
      </c>
      <c r="T52" s="206">
        <v>1220</v>
      </c>
      <c r="U52" s="206">
        <v>972</v>
      </c>
      <c r="V52" s="206">
        <v>1068</v>
      </c>
      <c r="W52" s="206">
        <v>1066</v>
      </c>
      <c r="X52" s="206">
        <v>890</v>
      </c>
      <c r="Y52" s="206">
        <v>157</v>
      </c>
      <c r="Z52" s="206">
        <v>13</v>
      </c>
      <c r="AA52" s="268">
        <v>38.5</v>
      </c>
      <c r="AB52" s="269">
        <v>5</v>
      </c>
      <c r="AC52" s="206">
        <v>60</v>
      </c>
      <c r="AD52" s="206">
        <v>4031</v>
      </c>
      <c r="AE52" s="206">
        <v>7</v>
      </c>
      <c r="AF52" s="206">
        <v>286</v>
      </c>
      <c r="AG52" s="206">
        <v>3116</v>
      </c>
      <c r="AH52" s="206">
        <v>23</v>
      </c>
      <c r="AI52" s="206">
        <v>156</v>
      </c>
      <c r="AJ52" s="206">
        <v>374</v>
      </c>
      <c r="AK52" s="206">
        <v>1011</v>
      </c>
      <c r="AL52" s="206">
        <v>23</v>
      </c>
      <c r="AM52" s="206">
        <v>68</v>
      </c>
      <c r="AN52" s="206">
        <v>121</v>
      </c>
      <c r="AO52" s="267">
        <v>4</v>
      </c>
      <c r="AP52" s="207">
        <v>45</v>
      </c>
      <c r="AQ52" s="206">
        <v>195</v>
      </c>
      <c r="AR52" s="206">
        <v>552</v>
      </c>
      <c r="AS52" s="206">
        <v>758</v>
      </c>
      <c r="AT52" s="206">
        <v>1664</v>
      </c>
      <c r="AU52" s="206">
        <v>76</v>
      </c>
      <c r="AV52" s="206">
        <v>1161</v>
      </c>
      <c r="AW52" s="206">
        <v>601</v>
      </c>
      <c r="AX52" s="206">
        <v>2923</v>
      </c>
      <c r="AY52" s="206">
        <v>1</v>
      </c>
      <c r="AZ52" s="206">
        <v>1309</v>
      </c>
      <c r="BA52" s="268">
        <v>1976</v>
      </c>
      <c r="BB52" s="206">
        <v>1562</v>
      </c>
      <c r="BC52" s="206">
        <v>856</v>
      </c>
      <c r="BD52" s="206">
        <v>645</v>
      </c>
      <c r="BE52" s="206">
        <v>1659</v>
      </c>
      <c r="BF52" s="267">
        <v>2587</v>
      </c>
      <c r="BG52" s="207">
        <v>7100</v>
      </c>
      <c r="BH52" s="207">
        <v>765</v>
      </c>
      <c r="BI52" s="269">
        <v>0</v>
      </c>
      <c r="BJ52" s="206">
        <v>0</v>
      </c>
      <c r="BK52" s="270">
        <v>0</v>
      </c>
      <c r="BL52" s="206">
        <v>816</v>
      </c>
      <c r="BM52" s="206">
        <v>562</v>
      </c>
      <c r="BN52" s="206">
        <v>123</v>
      </c>
      <c r="BO52" s="206">
        <v>38</v>
      </c>
      <c r="BP52" s="206">
        <v>2</v>
      </c>
      <c r="BQ52" s="206">
        <v>0</v>
      </c>
      <c r="BR52" s="268">
        <v>9</v>
      </c>
      <c r="BS52" s="206">
        <v>25</v>
      </c>
      <c r="BT52" s="206">
        <v>304</v>
      </c>
      <c r="BU52" s="206">
        <v>330</v>
      </c>
      <c r="BV52" s="206">
        <v>278</v>
      </c>
      <c r="BW52" s="206">
        <v>188</v>
      </c>
      <c r="BX52" s="206">
        <v>160</v>
      </c>
      <c r="BY52" s="206">
        <v>83</v>
      </c>
      <c r="BZ52" s="206">
        <v>65</v>
      </c>
      <c r="CA52" s="206">
        <v>36</v>
      </c>
      <c r="CB52" s="206">
        <v>18</v>
      </c>
      <c r="CC52" s="271">
        <v>45</v>
      </c>
      <c r="CD52" s="270">
        <v>5360</v>
      </c>
      <c r="CE52" s="269">
        <v>22</v>
      </c>
      <c r="CF52" s="272">
        <v>0</v>
      </c>
      <c r="CG52" s="266">
        <v>4771</v>
      </c>
      <c r="CH52" s="206">
        <v>438</v>
      </c>
      <c r="CI52" s="590">
        <v>0</v>
      </c>
      <c r="CJ52" s="272">
        <v>33</v>
      </c>
      <c r="CK52" s="272">
        <v>157</v>
      </c>
      <c r="CL52" s="272">
        <v>172</v>
      </c>
      <c r="CM52" s="272">
        <v>76</v>
      </c>
      <c r="CN52" s="272">
        <v>0</v>
      </c>
      <c r="CO52" s="271">
        <v>0</v>
      </c>
      <c r="CP52" s="206">
        <v>3368</v>
      </c>
      <c r="CQ52" s="206">
        <v>91</v>
      </c>
      <c r="CR52" s="206">
        <v>1369</v>
      </c>
      <c r="CS52" s="267">
        <v>6</v>
      </c>
      <c r="CT52" s="206">
        <v>201</v>
      </c>
      <c r="CU52" s="206">
        <v>59</v>
      </c>
      <c r="CV52" s="206">
        <v>550</v>
      </c>
      <c r="CW52" s="206">
        <v>490</v>
      </c>
      <c r="CX52" s="206">
        <v>575</v>
      </c>
      <c r="CY52" s="206">
        <v>706</v>
      </c>
      <c r="CZ52" s="206">
        <v>588</v>
      </c>
      <c r="DA52" s="206">
        <v>627</v>
      </c>
      <c r="DB52" s="206">
        <v>591</v>
      </c>
      <c r="DC52" s="206">
        <v>401</v>
      </c>
      <c r="DD52" s="206">
        <v>31</v>
      </c>
      <c r="DE52" s="206">
        <v>11</v>
      </c>
      <c r="DF52" s="268">
        <v>39</v>
      </c>
      <c r="DG52" s="268">
        <v>4</v>
      </c>
      <c r="DH52" s="207">
        <v>28</v>
      </c>
      <c r="DI52" s="207">
        <v>1977</v>
      </c>
      <c r="DJ52" s="207">
        <v>4</v>
      </c>
      <c r="DK52" s="207">
        <v>131</v>
      </c>
      <c r="DL52" s="207">
        <v>1521</v>
      </c>
      <c r="DM52" s="207">
        <v>22</v>
      </c>
      <c r="DN52" s="207">
        <v>113</v>
      </c>
      <c r="DO52" s="207">
        <v>214</v>
      </c>
      <c r="DP52" s="207">
        <v>629</v>
      </c>
      <c r="DQ52" s="207">
        <v>17</v>
      </c>
      <c r="DR52" s="207">
        <v>47</v>
      </c>
      <c r="DS52" s="207">
        <v>61</v>
      </c>
      <c r="DT52" s="270">
        <v>3</v>
      </c>
      <c r="DU52" s="207">
        <v>14</v>
      </c>
      <c r="DV52" s="207">
        <v>111</v>
      </c>
      <c r="DW52" s="207">
        <v>279</v>
      </c>
      <c r="DX52" s="207">
        <v>628</v>
      </c>
      <c r="DY52" s="207">
        <v>1268</v>
      </c>
      <c r="DZ52" s="207">
        <v>43</v>
      </c>
      <c r="EA52" s="207">
        <v>119</v>
      </c>
      <c r="EB52" s="207">
        <v>119</v>
      </c>
      <c r="EC52" s="207">
        <v>1611</v>
      </c>
      <c r="ED52" s="207">
        <v>0</v>
      </c>
      <c r="EE52" s="207">
        <v>579</v>
      </c>
      <c r="EF52" s="268">
        <v>887</v>
      </c>
      <c r="EG52" s="207">
        <v>786</v>
      </c>
      <c r="EH52" s="207">
        <v>417</v>
      </c>
      <c r="EI52" s="207">
        <v>313</v>
      </c>
      <c r="EJ52" s="207">
        <v>910</v>
      </c>
      <c r="EK52" s="270">
        <v>1458</v>
      </c>
      <c r="EL52" s="207">
        <v>3974</v>
      </c>
      <c r="EM52" s="207">
        <v>833</v>
      </c>
      <c r="EN52" s="268">
        <v>0</v>
      </c>
      <c r="EO52" s="207">
        <v>0</v>
      </c>
      <c r="EP52" s="270">
        <v>0</v>
      </c>
      <c r="EQ52" s="207">
        <v>419</v>
      </c>
      <c r="ER52" s="207">
        <v>308</v>
      </c>
      <c r="ES52" s="207">
        <v>57</v>
      </c>
      <c r="ET52" s="207">
        <v>18</v>
      </c>
      <c r="EU52" s="207">
        <v>2</v>
      </c>
      <c r="EV52" s="207">
        <v>0</v>
      </c>
      <c r="EW52" s="268">
        <v>0</v>
      </c>
      <c r="EX52" s="207">
        <v>13</v>
      </c>
      <c r="EY52" s="207">
        <v>191</v>
      </c>
      <c r="EZ52" s="207">
        <v>182</v>
      </c>
      <c r="FA52" s="207">
        <v>170</v>
      </c>
      <c r="FB52" s="207">
        <v>88</v>
      </c>
      <c r="FC52" s="207">
        <v>70</v>
      </c>
      <c r="FD52" s="207">
        <v>34</v>
      </c>
      <c r="FE52" s="207">
        <v>25</v>
      </c>
      <c r="FF52" s="207">
        <v>12</v>
      </c>
      <c r="FG52" s="207">
        <v>5</v>
      </c>
      <c r="FH52" s="273">
        <v>14</v>
      </c>
      <c r="FI52" s="270">
        <v>4990</v>
      </c>
      <c r="FJ52" s="268">
        <v>9</v>
      </c>
      <c r="FK52" s="274">
        <v>0</v>
      </c>
      <c r="FN52" s="207">
        <f t="shared" si="16"/>
        <v>1541</v>
      </c>
      <c r="FO52" s="206">
        <f t="shared" si="20"/>
        <v>8259760</v>
      </c>
      <c r="FQ52" s="206">
        <f t="shared" si="17"/>
        <v>804</v>
      </c>
      <c r="FR52" s="206">
        <f t="shared" si="21"/>
        <v>4011960</v>
      </c>
      <c r="FT52" s="206">
        <f t="shared" si="18"/>
        <v>9285</v>
      </c>
      <c r="FU52" s="206">
        <f t="shared" si="22"/>
        <v>357472.5</v>
      </c>
      <c r="FW52" s="206">
        <f t="shared" si="19"/>
        <v>4771</v>
      </c>
      <c r="FX52" s="206">
        <f t="shared" si="23"/>
        <v>186069</v>
      </c>
    </row>
    <row r="53" spans="1:181" x14ac:dyDescent="0.2">
      <c r="A53" s="266" t="s">
        <v>100</v>
      </c>
      <c r="B53" s="266">
        <v>8154</v>
      </c>
      <c r="C53" s="206">
        <v>1102</v>
      </c>
      <c r="D53" s="590">
        <v>0</v>
      </c>
      <c r="E53" s="272">
        <v>14</v>
      </c>
      <c r="F53" s="272">
        <v>138</v>
      </c>
      <c r="G53" s="272">
        <v>653</v>
      </c>
      <c r="H53" s="272">
        <v>291</v>
      </c>
      <c r="I53" s="272">
        <v>1</v>
      </c>
      <c r="J53" s="272">
        <v>5</v>
      </c>
      <c r="K53" s="590">
        <v>5232</v>
      </c>
      <c r="L53" s="206">
        <v>101</v>
      </c>
      <c r="M53" s="206">
        <v>1474</v>
      </c>
      <c r="N53" s="267">
        <v>59</v>
      </c>
      <c r="O53" s="206">
        <v>536</v>
      </c>
      <c r="P53" s="206">
        <v>156</v>
      </c>
      <c r="Q53" s="206">
        <v>1161</v>
      </c>
      <c r="R53" s="206">
        <v>937</v>
      </c>
      <c r="S53" s="206">
        <v>1007</v>
      </c>
      <c r="T53" s="206">
        <v>1028</v>
      </c>
      <c r="U53" s="206">
        <v>830</v>
      </c>
      <c r="V53" s="206">
        <v>874</v>
      </c>
      <c r="W53" s="206">
        <v>821</v>
      </c>
      <c r="X53" s="206">
        <v>815</v>
      </c>
      <c r="Y53" s="206">
        <v>139</v>
      </c>
      <c r="Z53" s="206">
        <v>6</v>
      </c>
      <c r="AA53" s="268">
        <v>37.799999999999997</v>
      </c>
      <c r="AB53" s="269">
        <v>1</v>
      </c>
      <c r="AC53" s="206">
        <v>2</v>
      </c>
      <c r="AD53" s="206">
        <v>3739</v>
      </c>
      <c r="AE53" s="206">
        <v>1</v>
      </c>
      <c r="AF53" s="206">
        <v>323</v>
      </c>
      <c r="AG53" s="206">
        <v>2531</v>
      </c>
      <c r="AH53" s="206">
        <v>19</v>
      </c>
      <c r="AI53" s="206">
        <v>187</v>
      </c>
      <c r="AJ53" s="206">
        <v>253</v>
      </c>
      <c r="AK53" s="206">
        <v>894</v>
      </c>
      <c r="AL53" s="206">
        <v>25</v>
      </c>
      <c r="AM53" s="206">
        <v>40</v>
      </c>
      <c r="AN53" s="206">
        <v>132</v>
      </c>
      <c r="AO53" s="267">
        <v>7</v>
      </c>
      <c r="AP53" s="207">
        <v>30</v>
      </c>
      <c r="AQ53" s="206">
        <v>144</v>
      </c>
      <c r="AR53" s="206">
        <v>370</v>
      </c>
      <c r="AS53" s="206">
        <v>453</v>
      </c>
      <c r="AT53" s="206">
        <v>825</v>
      </c>
      <c r="AU53" s="206">
        <v>46</v>
      </c>
      <c r="AV53" s="206">
        <v>781</v>
      </c>
      <c r="AW53" s="206">
        <v>266</v>
      </c>
      <c r="AX53" s="206">
        <v>4387</v>
      </c>
      <c r="AY53" s="206">
        <v>12</v>
      </c>
      <c r="AZ53" s="206">
        <v>840</v>
      </c>
      <c r="BA53" s="268">
        <v>1882</v>
      </c>
      <c r="BB53" s="206">
        <v>1503</v>
      </c>
      <c r="BC53" s="206">
        <v>746</v>
      </c>
      <c r="BD53" s="206">
        <v>625</v>
      </c>
      <c r="BE53" s="206">
        <v>1566</v>
      </c>
      <c r="BF53" s="267">
        <v>1832</v>
      </c>
      <c r="BG53" s="207">
        <v>4689</v>
      </c>
      <c r="BH53" s="207">
        <v>575</v>
      </c>
      <c r="BI53" s="269">
        <v>0</v>
      </c>
      <c r="BJ53" s="206">
        <v>0</v>
      </c>
      <c r="BK53" s="270">
        <v>0</v>
      </c>
      <c r="BL53" s="206">
        <v>761</v>
      </c>
      <c r="BM53" s="206">
        <v>523</v>
      </c>
      <c r="BN53" s="206">
        <v>122</v>
      </c>
      <c r="BO53" s="206">
        <v>29</v>
      </c>
      <c r="BP53" s="206">
        <v>3</v>
      </c>
      <c r="BQ53" s="206">
        <v>0</v>
      </c>
      <c r="BR53" s="268">
        <v>11</v>
      </c>
      <c r="BS53" s="206">
        <v>32</v>
      </c>
      <c r="BT53" s="206">
        <v>330</v>
      </c>
      <c r="BU53" s="206">
        <v>299</v>
      </c>
      <c r="BV53" s="206">
        <v>175</v>
      </c>
      <c r="BW53" s="206">
        <v>172</v>
      </c>
      <c r="BX53" s="206">
        <v>155</v>
      </c>
      <c r="BY53" s="206">
        <v>113</v>
      </c>
      <c r="BZ53" s="206">
        <v>61</v>
      </c>
      <c r="CA53" s="206">
        <v>35</v>
      </c>
      <c r="CB53" s="206">
        <v>14</v>
      </c>
      <c r="CC53" s="271">
        <v>41</v>
      </c>
      <c r="CD53" s="270">
        <v>5327</v>
      </c>
      <c r="CE53" s="269">
        <v>23</v>
      </c>
      <c r="CF53" s="272">
        <v>0</v>
      </c>
      <c r="CG53" s="266">
        <v>4159</v>
      </c>
      <c r="CH53" s="206">
        <v>543</v>
      </c>
      <c r="CI53" s="590">
        <v>0</v>
      </c>
      <c r="CJ53" s="272">
        <v>7</v>
      </c>
      <c r="CK53" s="272">
        <v>80</v>
      </c>
      <c r="CL53" s="272">
        <v>329</v>
      </c>
      <c r="CM53" s="272">
        <v>126</v>
      </c>
      <c r="CN53" s="272">
        <v>1</v>
      </c>
      <c r="CO53" s="271">
        <v>0</v>
      </c>
      <c r="CP53" s="206">
        <v>2778</v>
      </c>
      <c r="CQ53" s="206">
        <v>101</v>
      </c>
      <c r="CR53" s="206">
        <v>1443</v>
      </c>
      <c r="CS53" s="267">
        <v>30</v>
      </c>
      <c r="CT53" s="206">
        <v>253</v>
      </c>
      <c r="CU53" s="206">
        <v>91</v>
      </c>
      <c r="CV53" s="206">
        <v>507</v>
      </c>
      <c r="CW53" s="206">
        <v>443</v>
      </c>
      <c r="CX53" s="206">
        <v>542</v>
      </c>
      <c r="CY53" s="206">
        <v>603</v>
      </c>
      <c r="CZ53" s="206">
        <v>501</v>
      </c>
      <c r="DA53" s="206">
        <v>480</v>
      </c>
      <c r="DB53" s="206">
        <v>451</v>
      </c>
      <c r="DC53" s="206">
        <v>357</v>
      </c>
      <c r="DD53" s="206">
        <v>19</v>
      </c>
      <c r="DE53" s="206">
        <v>3</v>
      </c>
      <c r="DF53" s="268">
        <v>38</v>
      </c>
      <c r="DG53" s="268">
        <v>1</v>
      </c>
      <c r="DH53" s="207">
        <v>1</v>
      </c>
      <c r="DI53" s="207">
        <v>1825</v>
      </c>
      <c r="DJ53" s="207">
        <v>1</v>
      </c>
      <c r="DK53" s="207">
        <v>115</v>
      </c>
      <c r="DL53" s="207">
        <v>1274</v>
      </c>
      <c r="DM53" s="207">
        <v>16</v>
      </c>
      <c r="DN53" s="207">
        <v>129</v>
      </c>
      <c r="DO53" s="207">
        <v>139</v>
      </c>
      <c r="DP53" s="207">
        <v>548</v>
      </c>
      <c r="DQ53" s="207">
        <v>20</v>
      </c>
      <c r="DR53" s="207">
        <v>22</v>
      </c>
      <c r="DS53" s="207">
        <v>67</v>
      </c>
      <c r="DT53" s="270">
        <v>1</v>
      </c>
      <c r="DU53" s="207">
        <v>9</v>
      </c>
      <c r="DV53" s="207">
        <v>90</v>
      </c>
      <c r="DW53" s="207">
        <v>214</v>
      </c>
      <c r="DX53" s="207">
        <v>343</v>
      </c>
      <c r="DY53" s="207">
        <v>623</v>
      </c>
      <c r="DZ53" s="207">
        <v>32</v>
      </c>
      <c r="EA53" s="207">
        <v>155</v>
      </c>
      <c r="EB53" s="207">
        <v>42</v>
      </c>
      <c r="EC53" s="207">
        <v>2210</v>
      </c>
      <c r="ED53" s="207">
        <v>8</v>
      </c>
      <c r="EE53" s="207">
        <v>433</v>
      </c>
      <c r="EF53" s="268">
        <v>860</v>
      </c>
      <c r="EG53" s="207">
        <v>778</v>
      </c>
      <c r="EH53" s="207">
        <v>349</v>
      </c>
      <c r="EI53" s="207">
        <v>292</v>
      </c>
      <c r="EJ53" s="207">
        <v>833</v>
      </c>
      <c r="EK53" s="270">
        <v>1047</v>
      </c>
      <c r="EL53" s="207">
        <v>2590</v>
      </c>
      <c r="EM53" s="207">
        <v>623</v>
      </c>
      <c r="EN53" s="268">
        <v>0</v>
      </c>
      <c r="EO53" s="207">
        <v>0</v>
      </c>
      <c r="EP53" s="270">
        <v>0</v>
      </c>
      <c r="EQ53" s="207">
        <v>374</v>
      </c>
      <c r="ER53" s="207">
        <v>286</v>
      </c>
      <c r="ES53" s="207">
        <v>57</v>
      </c>
      <c r="ET53" s="207">
        <v>15</v>
      </c>
      <c r="EU53" s="207">
        <v>1</v>
      </c>
      <c r="EV53" s="207">
        <v>0</v>
      </c>
      <c r="EW53" s="268">
        <v>5</v>
      </c>
      <c r="EX53" s="207">
        <v>23</v>
      </c>
      <c r="EY53" s="207">
        <v>219</v>
      </c>
      <c r="EZ53" s="207">
        <v>162</v>
      </c>
      <c r="FA53" s="207">
        <v>101</v>
      </c>
      <c r="FB53" s="207">
        <v>82</v>
      </c>
      <c r="FC53" s="207">
        <v>52</v>
      </c>
      <c r="FD53" s="207">
        <v>32</v>
      </c>
      <c r="FE53" s="207">
        <v>20</v>
      </c>
      <c r="FF53" s="207">
        <v>15</v>
      </c>
      <c r="FG53" s="207">
        <v>6</v>
      </c>
      <c r="FH53" s="273">
        <v>16</v>
      </c>
      <c r="FI53" s="270">
        <v>4800</v>
      </c>
      <c r="FJ53" s="268">
        <v>6</v>
      </c>
      <c r="FK53" s="274">
        <v>0</v>
      </c>
      <c r="FN53" s="207">
        <f t="shared" si="16"/>
        <v>1438</v>
      </c>
      <c r="FO53" s="206">
        <f t="shared" si="20"/>
        <v>7660226</v>
      </c>
      <c r="FQ53" s="206">
        <f t="shared" si="17"/>
        <v>733</v>
      </c>
      <c r="FR53" s="206">
        <f t="shared" si="21"/>
        <v>3518400</v>
      </c>
      <c r="FT53" s="206">
        <f t="shared" si="18"/>
        <v>8154</v>
      </c>
      <c r="FU53" s="206">
        <f t="shared" si="22"/>
        <v>308221.19999999995</v>
      </c>
      <c r="FW53" s="206">
        <f t="shared" si="19"/>
        <v>4159</v>
      </c>
      <c r="FX53" s="206">
        <f t="shared" si="23"/>
        <v>158042</v>
      </c>
    </row>
    <row r="54" spans="1:181" x14ac:dyDescent="0.2">
      <c r="A54" s="266" t="s">
        <v>101</v>
      </c>
      <c r="B54" s="266">
        <v>8917</v>
      </c>
      <c r="C54" s="206">
        <v>937</v>
      </c>
      <c r="D54" s="590">
        <v>1</v>
      </c>
      <c r="E54" s="272">
        <v>32</v>
      </c>
      <c r="F54" s="272">
        <v>109</v>
      </c>
      <c r="G54" s="272">
        <v>517</v>
      </c>
      <c r="H54" s="272">
        <v>272</v>
      </c>
      <c r="I54" s="272">
        <v>0</v>
      </c>
      <c r="J54" s="272">
        <v>6</v>
      </c>
      <c r="K54" s="590">
        <v>6037</v>
      </c>
      <c r="L54" s="206">
        <v>82</v>
      </c>
      <c r="M54" s="206">
        <v>1217</v>
      </c>
      <c r="N54" s="267">
        <v>24</v>
      </c>
      <c r="O54" s="206">
        <v>450</v>
      </c>
      <c r="P54" s="206">
        <v>90</v>
      </c>
      <c r="Q54" s="206">
        <v>1266</v>
      </c>
      <c r="R54" s="206">
        <v>1053</v>
      </c>
      <c r="S54" s="206">
        <v>1061</v>
      </c>
      <c r="T54" s="206">
        <v>1149</v>
      </c>
      <c r="U54" s="206">
        <v>937</v>
      </c>
      <c r="V54" s="206">
        <v>967</v>
      </c>
      <c r="W54" s="206">
        <v>916</v>
      </c>
      <c r="X54" s="206">
        <v>969</v>
      </c>
      <c r="Y54" s="206">
        <v>142</v>
      </c>
      <c r="Z54" s="206">
        <v>7</v>
      </c>
      <c r="AA54" s="268">
        <v>38.299999999999997</v>
      </c>
      <c r="AB54" s="269">
        <v>13</v>
      </c>
      <c r="AC54" s="206">
        <v>29</v>
      </c>
      <c r="AD54" s="206">
        <v>3834</v>
      </c>
      <c r="AE54" s="206">
        <v>3</v>
      </c>
      <c r="AF54" s="206">
        <v>401</v>
      </c>
      <c r="AG54" s="206">
        <v>2773</v>
      </c>
      <c r="AH54" s="206">
        <v>45</v>
      </c>
      <c r="AI54" s="206">
        <v>138</v>
      </c>
      <c r="AJ54" s="206">
        <v>356</v>
      </c>
      <c r="AK54" s="206">
        <v>1022</v>
      </c>
      <c r="AL54" s="206">
        <v>22</v>
      </c>
      <c r="AM54" s="206">
        <v>74</v>
      </c>
      <c r="AN54" s="206">
        <v>198</v>
      </c>
      <c r="AO54" s="267">
        <v>9</v>
      </c>
      <c r="AP54" s="207">
        <v>86</v>
      </c>
      <c r="AQ54" s="206">
        <v>268</v>
      </c>
      <c r="AR54" s="206">
        <v>656</v>
      </c>
      <c r="AS54" s="206">
        <v>734</v>
      </c>
      <c r="AT54" s="206">
        <v>1620</v>
      </c>
      <c r="AU54" s="206">
        <v>62</v>
      </c>
      <c r="AV54" s="206">
        <v>1125</v>
      </c>
      <c r="AW54" s="206">
        <v>718</v>
      </c>
      <c r="AX54" s="206">
        <v>2886</v>
      </c>
      <c r="AY54" s="206">
        <v>0</v>
      </c>
      <c r="AZ54" s="206">
        <v>762</v>
      </c>
      <c r="BA54" s="268">
        <v>1801</v>
      </c>
      <c r="BB54" s="206">
        <v>1503</v>
      </c>
      <c r="BC54" s="206">
        <v>809</v>
      </c>
      <c r="BD54" s="206">
        <v>742</v>
      </c>
      <c r="BE54" s="206">
        <v>1746</v>
      </c>
      <c r="BF54" s="267">
        <v>2316</v>
      </c>
      <c r="BG54" s="207">
        <v>5817</v>
      </c>
      <c r="BH54" s="207">
        <v>652</v>
      </c>
      <c r="BI54" s="269">
        <v>0</v>
      </c>
      <c r="BJ54" s="206">
        <v>0</v>
      </c>
      <c r="BK54" s="270">
        <v>0</v>
      </c>
      <c r="BL54" s="206">
        <v>807</v>
      </c>
      <c r="BM54" s="206">
        <v>531</v>
      </c>
      <c r="BN54" s="206">
        <v>127</v>
      </c>
      <c r="BO54" s="206">
        <v>53</v>
      </c>
      <c r="BP54" s="206">
        <v>6</v>
      </c>
      <c r="BQ54" s="206">
        <v>0</v>
      </c>
      <c r="BR54" s="268">
        <v>5</v>
      </c>
      <c r="BS54" s="206">
        <v>34</v>
      </c>
      <c r="BT54" s="206">
        <v>414</v>
      </c>
      <c r="BU54" s="206">
        <v>208</v>
      </c>
      <c r="BV54" s="206">
        <v>210</v>
      </c>
      <c r="BW54" s="206">
        <v>224</v>
      </c>
      <c r="BX54" s="206">
        <v>148</v>
      </c>
      <c r="BY54" s="206">
        <v>93</v>
      </c>
      <c r="BZ54" s="206">
        <v>65</v>
      </c>
      <c r="CA54" s="206">
        <v>47</v>
      </c>
      <c r="CB54" s="206">
        <v>20</v>
      </c>
      <c r="CC54" s="271">
        <v>56</v>
      </c>
      <c r="CD54" s="270">
        <v>5412</v>
      </c>
      <c r="CE54" s="269">
        <v>43</v>
      </c>
      <c r="CF54" s="272">
        <v>0</v>
      </c>
      <c r="CG54" s="266">
        <v>4125</v>
      </c>
      <c r="CH54" s="206">
        <v>441</v>
      </c>
      <c r="CI54" s="590">
        <v>0</v>
      </c>
      <c r="CJ54" s="272">
        <v>9</v>
      </c>
      <c r="CK54" s="272">
        <v>48</v>
      </c>
      <c r="CL54" s="272">
        <v>242</v>
      </c>
      <c r="CM54" s="272">
        <v>139</v>
      </c>
      <c r="CN54" s="272">
        <v>0</v>
      </c>
      <c r="CO54" s="271">
        <v>3</v>
      </c>
      <c r="CP54" s="206">
        <v>2915</v>
      </c>
      <c r="CQ54" s="206">
        <v>82</v>
      </c>
      <c r="CR54" s="206">
        <v>1199</v>
      </c>
      <c r="CS54" s="267">
        <v>15</v>
      </c>
      <c r="CT54" s="206">
        <v>198</v>
      </c>
      <c r="CU54" s="206">
        <v>48</v>
      </c>
      <c r="CV54" s="206">
        <v>496</v>
      </c>
      <c r="CW54" s="206">
        <v>463</v>
      </c>
      <c r="CX54" s="206">
        <v>466</v>
      </c>
      <c r="CY54" s="206">
        <v>594</v>
      </c>
      <c r="CZ54" s="206">
        <v>508</v>
      </c>
      <c r="DA54" s="206">
        <v>496</v>
      </c>
      <c r="DB54" s="206">
        <v>477</v>
      </c>
      <c r="DC54" s="206">
        <v>395</v>
      </c>
      <c r="DD54" s="206">
        <v>28</v>
      </c>
      <c r="DE54" s="206">
        <v>4</v>
      </c>
      <c r="DF54" s="268">
        <v>38.700000000000003</v>
      </c>
      <c r="DG54" s="268">
        <v>10</v>
      </c>
      <c r="DH54" s="207">
        <v>12</v>
      </c>
      <c r="DI54" s="207">
        <v>1769</v>
      </c>
      <c r="DJ54" s="207">
        <v>1</v>
      </c>
      <c r="DK54" s="207">
        <v>154</v>
      </c>
      <c r="DL54" s="207">
        <v>1163</v>
      </c>
      <c r="DM54" s="207">
        <v>33</v>
      </c>
      <c r="DN54" s="207">
        <v>78</v>
      </c>
      <c r="DO54" s="207">
        <v>169</v>
      </c>
      <c r="DP54" s="207">
        <v>591</v>
      </c>
      <c r="DQ54" s="207">
        <v>14</v>
      </c>
      <c r="DR54" s="207">
        <v>34</v>
      </c>
      <c r="DS54" s="207">
        <v>91</v>
      </c>
      <c r="DT54" s="270">
        <v>6</v>
      </c>
      <c r="DU54" s="207">
        <v>17</v>
      </c>
      <c r="DV54" s="207">
        <v>138</v>
      </c>
      <c r="DW54" s="207">
        <v>326</v>
      </c>
      <c r="DX54" s="207">
        <v>530</v>
      </c>
      <c r="DY54" s="207">
        <v>1119</v>
      </c>
      <c r="DZ54" s="207">
        <v>31</v>
      </c>
      <c r="EA54" s="207">
        <v>93</v>
      </c>
      <c r="EB54" s="207">
        <v>106</v>
      </c>
      <c r="EC54" s="207">
        <v>1482</v>
      </c>
      <c r="ED54" s="207">
        <v>0</v>
      </c>
      <c r="EE54" s="207">
        <v>283</v>
      </c>
      <c r="EF54" s="268">
        <v>715</v>
      </c>
      <c r="EG54" s="207">
        <v>694</v>
      </c>
      <c r="EH54" s="207">
        <v>374</v>
      </c>
      <c r="EI54" s="207">
        <v>336</v>
      </c>
      <c r="EJ54" s="207">
        <v>805</v>
      </c>
      <c r="EK54" s="270">
        <v>1201</v>
      </c>
      <c r="EL54" s="207">
        <v>3054</v>
      </c>
      <c r="EM54" s="207">
        <v>740</v>
      </c>
      <c r="EN54" s="268">
        <v>0</v>
      </c>
      <c r="EO54" s="207">
        <v>0</v>
      </c>
      <c r="EP54" s="270">
        <v>0</v>
      </c>
      <c r="EQ54" s="207">
        <v>344</v>
      </c>
      <c r="ER54" s="207">
        <v>284</v>
      </c>
      <c r="ES54" s="207">
        <v>57</v>
      </c>
      <c r="ET54" s="207">
        <v>27</v>
      </c>
      <c r="EU54" s="207">
        <v>3</v>
      </c>
      <c r="EV54" s="207">
        <v>0</v>
      </c>
      <c r="EW54" s="268">
        <v>2</v>
      </c>
      <c r="EX54" s="207">
        <v>18</v>
      </c>
      <c r="EY54" s="207">
        <v>244</v>
      </c>
      <c r="EZ54" s="207">
        <v>95</v>
      </c>
      <c r="FA54" s="207">
        <v>121</v>
      </c>
      <c r="FB54" s="207">
        <v>78</v>
      </c>
      <c r="FC54" s="207">
        <v>60</v>
      </c>
      <c r="FD54" s="207">
        <v>31</v>
      </c>
      <c r="FE54" s="207">
        <v>24</v>
      </c>
      <c r="FF54" s="207">
        <v>21</v>
      </c>
      <c r="FG54" s="207">
        <v>7</v>
      </c>
      <c r="FH54" s="273">
        <v>14</v>
      </c>
      <c r="FI54" s="270">
        <v>4917</v>
      </c>
      <c r="FJ54" s="268">
        <v>9</v>
      </c>
      <c r="FK54" s="274">
        <v>0</v>
      </c>
      <c r="FN54" s="207">
        <f t="shared" si="16"/>
        <v>1524</v>
      </c>
      <c r="FO54" s="206">
        <f t="shared" si="20"/>
        <v>8247888</v>
      </c>
      <c r="FQ54" s="206">
        <f t="shared" si="17"/>
        <v>715</v>
      </c>
      <c r="FR54" s="206">
        <f t="shared" si="21"/>
        <v>3515655</v>
      </c>
      <c r="FT54" s="206">
        <f t="shared" si="18"/>
        <v>8917</v>
      </c>
      <c r="FU54" s="206">
        <f t="shared" si="22"/>
        <v>341521.1</v>
      </c>
      <c r="FW54" s="206">
        <f t="shared" si="19"/>
        <v>4125</v>
      </c>
      <c r="FX54" s="206">
        <f t="shared" si="23"/>
        <v>159637.5</v>
      </c>
    </row>
    <row r="55" spans="1:181" x14ac:dyDescent="0.2">
      <c r="A55" s="255" t="s">
        <v>102</v>
      </c>
      <c r="B55" s="255">
        <v>75288</v>
      </c>
      <c r="C55" s="256">
        <v>9087</v>
      </c>
      <c r="D55" s="589">
        <v>7</v>
      </c>
      <c r="E55" s="256">
        <v>884</v>
      </c>
      <c r="F55" s="256">
        <v>1510</v>
      </c>
      <c r="G55" s="256">
        <v>4623</v>
      </c>
      <c r="H55" s="256">
        <v>2010</v>
      </c>
      <c r="I55" s="256">
        <v>7</v>
      </c>
      <c r="J55" s="256">
        <v>46</v>
      </c>
      <c r="K55" s="589">
        <v>44789</v>
      </c>
      <c r="L55" s="256">
        <v>772</v>
      </c>
      <c r="M55" s="256">
        <v>11444</v>
      </c>
      <c r="N55" s="257">
        <v>331</v>
      </c>
      <c r="O55" s="256">
        <v>4143</v>
      </c>
      <c r="P55" s="256">
        <v>1002</v>
      </c>
      <c r="Q55" s="256">
        <v>10541</v>
      </c>
      <c r="R55" s="256">
        <v>8519</v>
      </c>
      <c r="S55" s="256">
        <v>8917</v>
      </c>
      <c r="T55" s="256">
        <v>9543</v>
      </c>
      <c r="U55" s="256">
        <v>7819</v>
      </c>
      <c r="V55" s="256">
        <v>8087</v>
      </c>
      <c r="W55" s="256">
        <v>8135</v>
      </c>
      <c r="X55" s="256">
        <v>8232</v>
      </c>
      <c r="Y55" s="256">
        <v>1281</v>
      </c>
      <c r="Z55" s="256">
        <v>71</v>
      </c>
      <c r="AA55" s="258">
        <v>38.436765487195828</v>
      </c>
      <c r="AB55" s="259">
        <v>57</v>
      </c>
      <c r="AC55" s="256">
        <v>353</v>
      </c>
      <c r="AD55" s="256">
        <v>28370</v>
      </c>
      <c r="AE55" s="256">
        <v>47</v>
      </c>
      <c r="AF55" s="256">
        <v>2741</v>
      </c>
      <c r="AG55" s="256">
        <v>26965</v>
      </c>
      <c r="AH55" s="256">
        <v>445</v>
      </c>
      <c r="AI55" s="256">
        <v>1515</v>
      </c>
      <c r="AJ55" s="256">
        <v>2717</v>
      </c>
      <c r="AK55" s="256">
        <v>9657</v>
      </c>
      <c r="AL55" s="256">
        <v>305</v>
      </c>
      <c r="AM55" s="256">
        <v>577</v>
      </c>
      <c r="AN55" s="256">
        <v>1489</v>
      </c>
      <c r="AO55" s="257">
        <v>50</v>
      </c>
      <c r="AP55" s="256">
        <v>569</v>
      </c>
      <c r="AQ55" s="256">
        <v>2010</v>
      </c>
      <c r="AR55" s="256">
        <v>4861</v>
      </c>
      <c r="AS55" s="256">
        <v>6588</v>
      </c>
      <c r="AT55" s="256">
        <v>13286</v>
      </c>
      <c r="AU55" s="256">
        <v>861</v>
      </c>
      <c r="AV55" s="256">
        <v>10788</v>
      </c>
      <c r="AW55" s="256">
        <v>6514</v>
      </c>
      <c r="AX55" s="256">
        <v>25749</v>
      </c>
      <c r="AY55" s="256">
        <v>27</v>
      </c>
      <c r="AZ55" s="256">
        <v>4035</v>
      </c>
      <c r="BA55" s="259">
        <v>19210</v>
      </c>
      <c r="BB55" s="256">
        <v>13375</v>
      </c>
      <c r="BC55" s="256">
        <v>6893</v>
      </c>
      <c r="BD55" s="256">
        <v>5372</v>
      </c>
      <c r="BE55" s="256">
        <v>13056</v>
      </c>
      <c r="BF55" s="257">
        <v>17382</v>
      </c>
      <c r="BG55" s="256">
        <v>44396</v>
      </c>
      <c r="BH55" s="260">
        <v>589.6822866857932</v>
      </c>
      <c r="BI55" s="259">
        <v>0</v>
      </c>
      <c r="BJ55" s="256">
        <v>0</v>
      </c>
      <c r="BK55" s="261" t="e">
        <v>#DIV/0!</v>
      </c>
      <c r="BL55" s="256">
        <v>9272</v>
      </c>
      <c r="BM55" s="256">
        <v>4825</v>
      </c>
      <c r="BN55" s="256">
        <v>1173</v>
      </c>
      <c r="BO55" s="256">
        <v>346</v>
      </c>
      <c r="BP55" s="256">
        <v>44</v>
      </c>
      <c r="BQ55" s="256">
        <v>0</v>
      </c>
      <c r="BR55" s="259">
        <v>88</v>
      </c>
      <c r="BS55" s="256">
        <v>306</v>
      </c>
      <c r="BT55" s="256">
        <v>3879</v>
      </c>
      <c r="BU55" s="256">
        <v>2728</v>
      </c>
      <c r="BV55" s="256">
        <v>2257</v>
      </c>
      <c r="BW55" s="256">
        <v>1960</v>
      </c>
      <c r="BX55" s="256">
        <v>1590</v>
      </c>
      <c r="BY55" s="256">
        <v>1055</v>
      </c>
      <c r="BZ55" s="256">
        <v>599</v>
      </c>
      <c r="CA55" s="256">
        <v>393</v>
      </c>
      <c r="CB55" s="256">
        <v>240</v>
      </c>
      <c r="CC55" s="262">
        <v>565</v>
      </c>
      <c r="CD55" s="261">
        <v>5389</v>
      </c>
      <c r="CE55" s="258">
        <v>309</v>
      </c>
      <c r="CF55" s="260">
        <v>0</v>
      </c>
      <c r="CG55" s="255">
        <v>37844</v>
      </c>
      <c r="CH55" s="256">
        <v>4533</v>
      </c>
      <c r="CI55" s="589">
        <v>2</v>
      </c>
      <c r="CJ55" s="256">
        <v>407</v>
      </c>
      <c r="CK55" s="256">
        <v>837</v>
      </c>
      <c r="CL55" s="256">
        <v>2342</v>
      </c>
      <c r="CM55" s="256">
        <v>919</v>
      </c>
      <c r="CN55" s="256">
        <v>4</v>
      </c>
      <c r="CO55" s="262">
        <v>22</v>
      </c>
      <c r="CP55" s="256">
        <v>23923</v>
      </c>
      <c r="CQ55" s="256">
        <v>772</v>
      </c>
      <c r="CR55" s="256">
        <v>11006</v>
      </c>
      <c r="CS55" s="257">
        <v>142</v>
      </c>
      <c r="CT55" s="256">
        <v>1887</v>
      </c>
      <c r="CU55" s="256">
        <v>520</v>
      </c>
      <c r="CV55" s="256">
        <v>4614</v>
      </c>
      <c r="CW55" s="256">
        <v>3958</v>
      </c>
      <c r="CX55" s="256">
        <v>4675</v>
      </c>
      <c r="CY55" s="256">
        <v>5470</v>
      </c>
      <c r="CZ55" s="256">
        <v>4545</v>
      </c>
      <c r="DA55" s="256">
        <v>4540</v>
      </c>
      <c r="DB55" s="256">
        <v>4438</v>
      </c>
      <c r="DC55" s="256">
        <v>3474</v>
      </c>
      <c r="DD55" s="256">
        <v>197</v>
      </c>
      <c r="DE55" s="256">
        <v>46</v>
      </c>
      <c r="DF55" s="258">
        <v>38.566671070711344</v>
      </c>
      <c r="DG55" s="259">
        <v>41</v>
      </c>
      <c r="DH55" s="256">
        <v>159</v>
      </c>
      <c r="DI55" s="256">
        <v>14131</v>
      </c>
      <c r="DJ55" s="256">
        <v>22</v>
      </c>
      <c r="DK55" s="256">
        <v>1135</v>
      </c>
      <c r="DL55" s="256">
        <v>12442</v>
      </c>
      <c r="DM55" s="256">
        <v>369</v>
      </c>
      <c r="DN55" s="256">
        <v>1001</v>
      </c>
      <c r="DO55" s="256">
        <v>1445</v>
      </c>
      <c r="DP55" s="256">
        <v>5811</v>
      </c>
      <c r="DQ55" s="256">
        <v>212</v>
      </c>
      <c r="DR55" s="256">
        <v>354</v>
      </c>
      <c r="DS55" s="256">
        <v>696</v>
      </c>
      <c r="DT55" s="257">
        <v>26</v>
      </c>
      <c r="DU55" s="256">
        <v>166</v>
      </c>
      <c r="DV55" s="256">
        <v>1112</v>
      </c>
      <c r="DW55" s="256">
        <v>2352</v>
      </c>
      <c r="DX55" s="256">
        <v>5190</v>
      </c>
      <c r="DY55" s="256">
        <v>9925</v>
      </c>
      <c r="DZ55" s="256">
        <v>441</v>
      </c>
      <c r="EA55" s="256">
        <v>1598</v>
      </c>
      <c r="EB55" s="256">
        <v>1594</v>
      </c>
      <c r="EC55" s="256">
        <v>13631</v>
      </c>
      <c r="ED55" s="256">
        <v>11</v>
      </c>
      <c r="EE55" s="256">
        <v>1824</v>
      </c>
      <c r="EF55" s="259">
        <v>8322</v>
      </c>
      <c r="EG55" s="256">
        <v>6787</v>
      </c>
      <c r="EH55" s="256">
        <v>3458</v>
      </c>
      <c r="EI55" s="256">
        <v>2641</v>
      </c>
      <c r="EJ55" s="256">
        <v>6841</v>
      </c>
      <c r="EK55" s="257">
        <v>9795</v>
      </c>
      <c r="EL55" s="256">
        <v>24727</v>
      </c>
      <c r="EM55" s="260">
        <v>653.39287601733429</v>
      </c>
      <c r="EN55" s="259">
        <v>0</v>
      </c>
      <c r="EO55" s="256">
        <v>0</v>
      </c>
      <c r="EP55" s="261" t="e">
        <v>#DIV/0!</v>
      </c>
      <c r="EQ55" s="256">
        <v>4329</v>
      </c>
      <c r="ER55" s="256">
        <v>2676</v>
      </c>
      <c r="ES55" s="256">
        <v>552</v>
      </c>
      <c r="ET55" s="256">
        <v>157</v>
      </c>
      <c r="EU55" s="256">
        <v>27</v>
      </c>
      <c r="EV55" s="256">
        <v>0</v>
      </c>
      <c r="EW55" s="259">
        <v>40</v>
      </c>
      <c r="EX55" s="256">
        <v>169</v>
      </c>
      <c r="EY55" s="256">
        <v>2272</v>
      </c>
      <c r="EZ55" s="256">
        <v>1474</v>
      </c>
      <c r="FA55" s="256">
        <v>1300</v>
      </c>
      <c r="FB55" s="256">
        <v>924</v>
      </c>
      <c r="FC55" s="256">
        <v>587</v>
      </c>
      <c r="FD55" s="256">
        <v>392</v>
      </c>
      <c r="FE55" s="256">
        <v>205</v>
      </c>
      <c r="FF55" s="256">
        <v>129</v>
      </c>
      <c r="FG55" s="256">
        <v>85</v>
      </c>
      <c r="FH55" s="262">
        <v>164</v>
      </c>
      <c r="FI55" s="261">
        <v>4919</v>
      </c>
      <c r="FJ55" s="258">
        <v>76</v>
      </c>
      <c r="FK55" s="264">
        <v>0</v>
      </c>
      <c r="FN55" s="207">
        <f t="shared" si="16"/>
        <v>15660</v>
      </c>
      <c r="FO55" s="206">
        <f>SUM(FO45:FO54)</f>
        <v>84384071</v>
      </c>
      <c r="FP55" s="206">
        <f>+ROUND(FO55/FN55,0)</f>
        <v>5389</v>
      </c>
      <c r="FQ55" s="206">
        <f t="shared" si="17"/>
        <v>7741</v>
      </c>
      <c r="FR55" s="206">
        <f>SUM(FR45:FR54)</f>
        <v>38075104</v>
      </c>
      <c r="FS55" s="206">
        <f>+ROUND(FR55/FQ55,0)</f>
        <v>4919</v>
      </c>
      <c r="FT55" s="206">
        <f t="shared" si="18"/>
        <v>75288</v>
      </c>
      <c r="FU55" s="206">
        <f>SUM(FU45:FU54)</f>
        <v>2893827.1999999997</v>
      </c>
      <c r="FV55" s="206">
        <f>FU55/FT55</f>
        <v>38.436765487195828</v>
      </c>
      <c r="FW55" s="206">
        <f t="shared" si="19"/>
        <v>37844</v>
      </c>
      <c r="FX55" s="206">
        <f>SUM(FX45:FX54)</f>
        <v>1459517.1</v>
      </c>
      <c r="FY55" s="206">
        <f>FX55/FW55</f>
        <v>38.566671070711344</v>
      </c>
    </row>
    <row r="56" spans="1:181" x14ac:dyDescent="0.2">
      <c r="A56" s="265" t="s">
        <v>103</v>
      </c>
      <c r="B56" s="266">
        <v>4255</v>
      </c>
      <c r="C56" s="206">
        <v>706</v>
      </c>
      <c r="D56" s="590">
        <v>0</v>
      </c>
      <c r="E56" s="272">
        <v>8</v>
      </c>
      <c r="F56" s="272">
        <v>38</v>
      </c>
      <c r="G56" s="272">
        <v>401</v>
      </c>
      <c r="H56" s="272">
        <v>251</v>
      </c>
      <c r="I56" s="272">
        <v>7</v>
      </c>
      <c r="J56" s="272">
        <v>1</v>
      </c>
      <c r="K56" s="590">
        <v>1822</v>
      </c>
      <c r="L56" s="206">
        <v>46</v>
      </c>
      <c r="M56" s="206">
        <v>656</v>
      </c>
      <c r="N56" s="267">
        <v>4</v>
      </c>
      <c r="O56" s="206">
        <v>160</v>
      </c>
      <c r="P56" s="206">
        <v>10</v>
      </c>
      <c r="Q56" s="206">
        <v>575</v>
      </c>
      <c r="R56" s="206">
        <v>477</v>
      </c>
      <c r="S56" s="206">
        <v>489</v>
      </c>
      <c r="T56" s="206">
        <v>526</v>
      </c>
      <c r="U56" s="206">
        <v>407</v>
      </c>
      <c r="V56" s="206">
        <v>414</v>
      </c>
      <c r="W56" s="206">
        <v>548</v>
      </c>
      <c r="X56" s="206">
        <v>599</v>
      </c>
      <c r="Y56" s="206">
        <v>57</v>
      </c>
      <c r="Z56" s="206">
        <v>3</v>
      </c>
      <c r="AA56" s="268">
        <v>39.6</v>
      </c>
      <c r="AB56" s="269">
        <v>0</v>
      </c>
      <c r="AC56" s="206">
        <v>1</v>
      </c>
      <c r="AD56" s="206">
        <v>731</v>
      </c>
      <c r="AE56" s="206">
        <v>0</v>
      </c>
      <c r="AF56" s="206">
        <v>58</v>
      </c>
      <c r="AG56" s="206">
        <v>2059</v>
      </c>
      <c r="AH56" s="206">
        <v>32</v>
      </c>
      <c r="AI56" s="206">
        <v>112</v>
      </c>
      <c r="AJ56" s="206">
        <v>257</v>
      </c>
      <c r="AK56" s="206">
        <v>757</v>
      </c>
      <c r="AL56" s="206">
        <v>49</v>
      </c>
      <c r="AM56" s="206">
        <v>61</v>
      </c>
      <c r="AN56" s="206">
        <v>133</v>
      </c>
      <c r="AO56" s="267">
        <v>5</v>
      </c>
      <c r="AP56" s="207">
        <v>31</v>
      </c>
      <c r="AQ56" s="206">
        <v>164</v>
      </c>
      <c r="AR56" s="206">
        <v>368</v>
      </c>
      <c r="AS56" s="206">
        <v>444</v>
      </c>
      <c r="AT56" s="206">
        <v>889</v>
      </c>
      <c r="AU56" s="206">
        <v>103</v>
      </c>
      <c r="AV56" s="206">
        <v>939</v>
      </c>
      <c r="AW56" s="206">
        <v>339</v>
      </c>
      <c r="AX56" s="206">
        <v>939</v>
      </c>
      <c r="AY56" s="206">
        <v>1</v>
      </c>
      <c r="AZ56" s="206">
        <v>38</v>
      </c>
      <c r="BA56" s="268">
        <v>1464</v>
      </c>
      <c r="BB56" s="206">
        <v>702</v>
      </c>
      <c r="BC56" s="206">
        <v>304</v>
      </c>
      <c r="BD56" s="206">
        <v>228</v>
      </c>
      <c r="BE56" s="206">
        <v>645</v>
      </c>
      <c r="BF56" s="267">
        <v>912</v>
      </c>
      <c r="BG56" s="207">
        <v>2099</v>
      </c>
      <c r="BH56" s="207">
        <v>493</v>
      </c>
      <c r="BI56" s="269">
        <v>0</v>
      </c>
      <c r="BJ56" s="206">
        <v>0</v>
      </c>
      <c r="BK56" s="270">
        <v>0</v>
      </c>
      <c r="BL56" s="206">
        <v>899</v>
      </c>
      <c r="BM56" s="206">
        <v>283</v>
      </c>
      <c r="BN56" s="206">
        <v>67</v>
      </c>
      <c r="BO56" s="206">
        <v>23</v>
      </c>
      <c r="BP56" s="206">
        <v>4</v>
      </c>
      <c r="BQ56" s="206">
        <v>0</v>
      </c>
      <c r="BR56" s="268">
        <v>6</v>
      </c>
      <c r="BS56" s="206">
        <v>17</v>
      </c>
      <c r="BT56" s="206">
        <v>315</v>
      </c>
      <c r="BU56" s="206">
        <v>147</v>
      </c>
      <c r="BV56" s="206">
        <v>169</v>
      </c>
      <c r="BW56" s="206">
        <v>169</v>
      </c>
      <c r="BX56" s="206">
        <v>145</v>
      </c>
      <c r="BY56" s="206">
        <v>106</v>
      </c>
      <c r="BZ56" s="206">
        <v>83</v>
      </c>
      <c r="CA56" s="206">
        <v>59</v>
      </c>
      <c r="CB56" s="206">
        <v>30</v>
      </c>
      <c r="CC56" s="271">
        <v>30</v>
      </c>
      <c r="CD56" s="270">
        <v>5724</v>
      </c>
      <c r="CE56" s="269">
        <v>13</v>
      </c>
      <c r="CF56" s="272">
        <v>0</v>
      </c>
      <c r="CG56" s="266">
        <v>2152</v>
      </c>
      <c r="CH56" s="206">
        <v>396</v>
      </c>
      <c r="CI56" s="590">
        <v>0</v>
      </c>
      <c r="CJ56" s="272">
        <v>4</v>
      </c>
      <c r="CK56" s="272">
        <v>19</v>
      </c>
      <c r="CL56" s="272">
        <v>233</v>
      </c>
      <c r="CM56" s="272">
        <v>137</v>
      </c>
      <c r="CN56" s="272">
        <v>2</v>
      </c>
      <c r="CO56" s="271">
        <v>1</v>
      </c>
      <c r="CP56" s="206">
        <v>1127</v>
      </c>
      <c r="CQ56" s="206">
        <v>46</v>
      </c>
      <c r="CR56" s="206">
        <v>652</v>
      </c>
      <c r="CS56" s="267">
        <v>3</v>
      </c>
      <c r="CT56" s="206">
        <v>66</v>
      </c>
      <c r="CU56" s="206">
        <v>3</v>
      </c>
      <c r="CV56" s="206">
        <v>242</v>
      </c>
      <c r="CW56" s="206">
        <v>218</v>
      </c>
      <c r="CX56" s="206">
        <v>277</v>
      </c>
      <c r="CY56" s="206">
        <v>327</v>
      </c>
      <c r="CZ56" s="206">
        <v>240</v>
      </c>
      <c r="DA56" s="206">
        <v>224</v>
      </c>
      <c r="DB56" s="206">
        <v>307</v>
      </c>
      <c r="DC56" s="206">
        <v>243</v>
      </c>
      <c r="DD56" s="206">
        <v>6</v>
      </c>
      <c r="DE56" s="206">
        <v>2</v>
      </c>
      <c r="DF56" s="268">
        <v>39.6</v>
      </c>
      <c r="DG56" s="268">
        <v>0</v>
      </c>
      <c r="DH56" s="207">
        <v>1</v>
      </c>
      <c r="DI56" s="207">
        <v>388</v>
      </c>
      <c r="DJ56" s="207">
        <v>0</v>
      </c>
      <c r="DK56" s="207">
        <v>30</v>
      </c>
      <c r="DL56" s="207">
        <v>930</v>
      </c>
      <c r="DM56" s="207">
        <v>28</v>
      </c>
      <c r="DN56" s="207">
        <v>71</v>
      </c>
      <c r="DO56" s="207">
        <v>102</v>
      </c>
      <c r="DP56" s="207">
        <v>456</v>
      </c>
      <c r="DQ56" s="207">
        <v>37</v>
      </c>
      <c r="DR56" s="207">
        <v>46</v>
      </c>
      <c r="DS56" s="207">
        <v>62</v>
      </c>
      <c r="DT56" s="270">
        <v>1</v>
      </c>
      <c r="DU56" s="207">
        <v>12</v>
      </c>
      <c r="DV56" s="207">
        <v>86</v>
      </c>
      <c r="DW56" s="207">
        <v>166</v>
      </c>
      <c r="DX56" s="207">
        <v>358</v>
      </c>
      <c r="DY56" s="207">
        <v>643</v>
      </c>
      <c r="DZ56" s="207">
        <v>66</v>
      </c>
      <c r="EA56" s="207">
        <v>199</v>
      </c>
      <c r="EB56" s="207">
        <v>61</v>
      </c>
      <c r="EC56" s="207">
        <v>544</v>
      </c>
      <c r="ED56" s="207">
        <v>0</v>
      </c>
      <c r="EE56" s="207">
        <v>17</v>
      </c>
      <c r="EF56" s="268">
        <v>526</v>
      </c>
      <c r="EG56" s="207">
        <v>366</v>
      </c>
      <c r="EH56" s="207">
        <v>179</v>
      </c>
      <c r="EI56" s="207">
        <v>133</v>
      </c>
      <c r="EJ56" s="207">
        <v>362</v>
      </c>
      <c r="EK56" s="270">
        <v>586</v>
      </c>
      <c r="EL56" s="207">
        <v>1315</v>
      </c>
      <c r="EM56" s="207">
        <v>611</v>
      </c>
      <c r="EN56" s="268">
        <v>0</v>
      </c>
      <c r="EO56" s="207">
        <v>0</v>
      </c>
      <c r="EP56" s="270">
        <v>0</v>
      </c>
      <c r="EQ56" s="207">
        <v>310</v>
      </c>
      <c r="ER56" s="207">
        <v>142</v>
      </c>
      <c r="ES56" s="207">
        <v>37</v>
      </c>
      <c r="ET56" s="207">
        <v>8</v>
      </c>
      <c r="EU56" s="207">
        <v>1</v>
      </c>
      <c r="EV56" s="207">
        <v>0</v>
      </c>
      <c r="EW56" s="268">
        <v>3</v>
      </c>
      <c r="EX56" s="207">
        <v>11</v>
      </c>
      <c r="EY56" s="207">
        <v>136</v>
      </c>
      <c r="EZ56" s="207">
        <v>94</v>
      </c>
      <c r="FA56" s="207">
        <v>97</v>
      </c>
      <c r="FB56" s="207">
        <v>78</v>
      </c>
      <c r="FC56" s="207">
        <v>35</v>
      </c>
      <c r="FD56" s="207">
        <v>17</v>
      </c>
      <c r="FE56" s="207">
        <v>10</v>
      </c>
      <c r="FF56" s="207">
        <v>9</v>
      </c>
      <c r="FG56" s="207">
        <v>2</v>
      </c>
      <c r="FH56" s="273">
        <v>6</v>
      </c>
      <c r="FI56" s="270">
        <v>4820</v>
      </c>
      <c r="FJ56" s="268">
        <v>1</v>
      </c>
      <c r="FK56" s="274">
        <v>0</v>
      </c>
      <c r="FN56" s="207">
        <f t="shared" si="16"/>
        <v>1276</v>
      </c>
      <c r="FO56" s="206">
        <f t="shared" ref="FO56:FO66" si="24">FN56*CD56</f>
        <v>7303824</v>
      </c>
      <c r="FQ56" s="206">
        <f t="shared" si="17"/>
        <v>498</v>
      </c>
      <c r="FR56" s="206">
        <f t="shared" ref="FR56:FR66" si="25">FQ56*FI56</f>
        <v>2400360</v>
      </c>
      <c r="FT56" s="206">
        <f t="shared" si="18"/>
        <v>4255</v>
      </c>
      <c r="FU56" s="206">
        <f t="shared" ref="FU56:FU66" si="26">B56*AA56</f>
        <v>168498</v>
      </c>
      <c r="FW56" s="206">
        <f t="shared" si="19"/>
        <v>2152</v>
      </c>
      <c r="FX56" s="206">
        <f t="shared" ref="FX56:FX66" si="27">CG56*DF56</f>
        <v>85219.199999999997</v>
      </c>
    </row>
    <row r="57" spans="1:181" x14ac:dyDescent="0.2">
      <c r="A57" s="266" t="s">
        <v>104</v>
      </c>
      <c r="B57" s="266">
        <v>6239</v>
      </c>
      <c r="C57" s="206">
        <v>720</v>
      </c>
      <c r="D57" s="590">
        <v>1</v>
      </c>
      <c r="E57" s="272">
        <v>91</v>
      </c>
      <c r="F57" s="272">
        <v>122</v>
      </c>
      <c r="G57" s="272">
        <v>330</v>
      </c>
      <c r="H57" s="272">
        <v>168</v>
      </c>
      <c r="I57" s="272">
        <v>1</v>
      </c>
      <c r="J57" s="272">
        <v>7</v>
      </c>
      <c r="K57" s="590">
        <v>3079</v>
      </c>
      <c r="L57" s="206">
        <v>34</v>
      </c>
      <c r="M57" s="206">
        <v>402</v>
      </c>
      <c r="N57" s="267">
        <v>30</v>
      </c>
      <c r="O57" s="206">
        <v>292</v>
      </c>
      <c r="P57" s="206">
        <v>52</v>
      </c>
      <c r="Q57" s="206">
        <v>967</v>
      </c>
      <c r="R57" s="206">
        <v>745</v>
      </c>
      <c r="S57" s="206">
        <v>731</v>
      </c>
      <c r="T57" s="206">
        <v>797</v>
      </c>
      <c r="U57" s="206">
        <v>582</v>
      </c>
      <c r="V57" s="206">
        <v>613</v>
      </c>
      <c r="W57" s="206">
        <v>705</v>
      </c>
      <c r="X57" s="206">
        <v>717</v>
      </c>
      <c r="Y57" s="206">
        <v>89</v>
      </c>
      <c r="Z57" s="206">
        <v>1</v>
      </c>
      <c r="AA57" s="268">
        <v>38.299999999999997</v>
      </c>
      <c r="AB57" s="269">
        <v>2</v>
      </c>
      <c r="AC57" s="206">
        <v>8</v>
      </c>
      <c r="AD57" s="206">
        <v>1559</v>
      </c>
      <c r="AE57" s="206">
        <v>2</v>
      </c>
      <c r="AF57" s="206">
        <v>190</v>
      </c>
      <c r="AG57" s="206">
        <v>2236</v>
      </c>
      <c r="AH57" s="206">
        <v>51</v>
      </c>
      <c r="AI57" s="206">
        <v>203</v>
      </c>
      <c r="AJ57" s="206">
        <v>307</v>
      </c>
      <c r="AK57" s="206">
        <v>1107</v>
      </c>
      <c r="AL57" s="206">
        <v>59</v>
      </c>
      <c r="AM57" s="206">
        <v>125</v>
      </c>
      <c r="AN57" s="206">
        <v>380</v>
      </c>
      <c r="AO57" s="267">
        <v>10</v>
      </c>
      <c r="AP57" s="206">
        <v>62</v>
      </c>
      <c r="AQ57" s="206">
        <v>293</v>
      </c>
      <c r="AR57" s="206">
        <v>591</v>
      </c>
      <c r="AS57" s="206">
        <v>890</v>
      </c>
      <c r="AT57" s="206">
        <v>1207</v>
      </c>
      <c r="AU57" s="206">
        <v>51</v>
      </c>
      <c r="AV57" s="206">
        <v>861</v>
      </c>
      <c r="AW57" s="206">
        <v>598</v>
      </c>
      <c r="AX57" s="206">
        <v>1225</v>
      </c>
      <c r="AY57" s="206">
        <v>3</v>
      </c>
      <c r="AZ57" s="206">
        <v>458</v>
      </c>
      <c r="BA57" s="269">
        <v>2147</v>
      </c>
      <c r="BB57" s="206">
        <v>1360</v>
      </c>
      <c r="BC57" s="206">
        <v>705</v>
      </c>
      <c r="BD57" s="206">
        <v>479</v>
      </c>
      <c r="BE57" s="206">
        <v>945</v>
      </c>
      <c r="BF57" s="267">
        <v>603</v>
      </c>
      <c r="BG57" s="206">
        <v>1856</v>
      </c>
      <c r="BH57" s="207">
        <v>297</v>
      </c>
      <c r="BI57" s="269">
        <v>0</v>
      </c>
      <c r="BJ57" s="206">
        <v>0</v>
      </c>
      <c r="BK57" s="270">
        <v>0</v>
      </c>
      <c r="BL57" s="206">
        <v>1189</v>
      </c>
      <c r="BM57" s="206">
        <v>528</v>
      </c>
      <c r="BN57" s="206">
        <v>155</v>
      </c>
      <c r="BO57" s="206">
        <v>50</v>
      </c>
      <c r="BP57" s="206">
        <v>6</v>
      </c>
      <c r="BQ57" s="206">
        <v>1</v>
      </c>
      <c r="BR57" s="269">
        <v>12</v>
      </c>
      <c r="BS57" s="206">
        <v>45</v>
      </c>
      <c r="BT57" s="206">
        <v>513</v>
      </c>
      <c r="BU57" s="206">
        <v>234</v>
      </c>
      <c r="BV57" s="206">
        <v>229</v>
      </c>
      <c r="BW57" s="206">
        <v>211</v>
      </c>
      <c r="BX57" s="206">
        <v>222</v>
      </c>
      <c r="BY57" s="206">
        <v>169</v>
      </c>
      <c r="BZ57" s="206">
        <v>93</v>
      </c>
      <c r="CA57" s="206">
        <v>67</v>
      </c>
      <c r="CB57" s="206">
        <v>36</v>
      </c>
      <c r="CC57" s="271">
        <v>98</v>
      </c>
      <c r="CD57" s="267">
        <v>5679</v>
      </c>
      <c r="CE57" s="269">
        <v>44</v>
      </c>
      <c r="CF57" s="272">
        <v>0</v>
      </c>
      <c r="CG57" s="266">
        <v>2960</v>
      </c>
      <c r="CH57" s="206">
        <v>361</v>
      </c>
      <c r="CI57" s="590">
        <v>0</v>
      </c>
      <c r="CJ57" s="272">
        <v>52</v>
      </c>
      <c r="CK57" s="272">
        <v>63</v>
      </c>
      <c r="CL57" s="272">
        <v>163</v>
      </c>
      <c r="CM57" s="272">
        <v>80</v>
      </c>
      <c r="CN57" s="272">
        <v>0</v>
      </c>
      <c r="CO57" s="271">
        <v>3</v>
      </c>
      <c r="CP57" s="206">
        <v>1634</v>
      </c>
      <c r="CQ57" s="206">
        <v>34</v>
      </c>
      <c r="CR57" s="206">
        <v>396</v>
      </c>
      <c r="CS57" s="267">
        <v>14</v>
      </c>
      <c r="CT57" s="206">
        <v>142</v>
      </c>
      <c r="CU57" s="206">
        <v>32</v>
      </c>
      <c r="CV57" s="206">
        <v>395</v>
      </c>
      <c r="CW57" s="206">
        <v>348</v>
      </c>
      <c r="CX57" s="206">
        <v>374</v>
      </c>
      <c r="CY57" s="206">
        <v>417</v>
      </c>
      <c r="CZ57" s="206">
        <v>321</v>
      </c>
      <c r="DA57" s="206">
        <v>336</v>
      </c>
      <c r="DB57" s="206">
        <v>362</v>
      </c>
      <c r="DC57" s="206">
        <v>251</v>
      </c>
      <c r="DD57" s="206">
        <v>13</v>
      </c>
      <c r="DE57" s="206">
        <v>1</v>
      </c>
      <c r="DF57" s="268">
        <v>38</v>
      </c>
      <c r="DG57" s="269">
        <v>2</v>
      </c>
      <c r="DH57" s="206">
        <v>3</v>
      </c>
      <c r="DI57" s="206">
        <v>778</v>
      </c>
      <c r="DJ57" s="206">
        <v>2</v>
      </c>
      <c r="DK57" s="206">
        <v>77</v>
      </c>
      <c r="DL57" s="206">
        <v>871</v>
      </c>
      <c r="DM57" s="206">
        <v>40</v>
      </c>
      <c r="DN57" s="206">
        <v>122</v>
      </c>
      <c r="DO57" s="206">
        <v>143</v>
      </c>
      <c r="DP57" s="206">
        <v>624</v>
      </c>
      <c r="DQ57" s="206">
        <v>48</v>
      </c>
      <c r="DR57" s="206">
        <v>79</v>
      </c>
      <c r="DS57" s="206">
        <v>166</v>
      </c>
      <c r="DT57" s="267">
        <v>5</v>
      </c>
      <c r="DU57" s="206">
        <v>9</v>
      </c>
      <c r="DV57" s="206">
        <v>142</v>
      </c>
      <c r="DW57" s="206">
        <v>254</v>
      </c>
      <c r="DX57" s="206">
        <v>695</v>
      </c>
      <c r="DY57" s="206">
        <v>833</v>
      </c>
      <c r="DZ57" s="206">
        <v>34</v>
      </c>
      <c r="EA57" s="206">
        <v>79</v>
      </c>
      <c r="EB57" s="206">
        <v>97</v>
      </c>
      <c r="EC57" s="206">
        <v>658</v>
      </c>
      <c r="ED57" s="206">
        <v>1</v>
      </c>
      <c r="EE57" s="206">
        <v>158</v>
      </c>
      <c r="EF57" s="269">
        <v>825</v>
      </c>
      <c r="EG57" s="206">
        <v>696</v>
      </c>
      <c r="EH57" s="206">
        <v>359</v>
      </c>
      <c r="EI57" s="206">
        <v>249</v>
      </c>
      <c r="EJ57" s="206">
        <v>509</v>
      </c>
      <c r="EK57" s="267">
        <v>322</v>
      </c>
      <c r="EL57" s="206">
        <v>974</v>
      </c>
      <c r="EM57" s="207">
        <v>329</v>
      </c>
      <c r="EN57" s="269">
        <v>0</v>
      </c>
      <c r="EO57" s="206">
        <v>0</v>
      </c>
      <c r="EP57" s="270">
        <v>0</v>
      </c>
      <c r="EQ57" s="206">
        <v>429</v>
      </c>
      <c r="ER57" s="206">
        <v>307</v>
      </c>
      <c r="ES57" s="206">
        <v>80</v>
      </c>
      <c r="ET57" s="206">
        <v>19</v>
      </c>
      <c r="EU57" s="206">
        <v>3</v>
      </c>
      <c r="EV57" s="206">
        <v>0</v>
      </c>
      <c r="EW57" s="269">
        <v>4</v>
      </c>
      <c r="EX57" s="206">
        <v>21</v>
      </c>
      <c r="EY57" s="206">
        <v>254</v>
      </c>
      <c r="EZ57" s="206">
        <v>121</v>
      </c>
      <c r="FA57" s="206">
        <v>128</v>
      </c>
      <c r="FB57" s="206">
        <v>101</v>
      </c>
      <c r="FC57" s="206">
        <v>71</v>
      </c>
      <c r="FD57" s="206">
        <v>60</v>
      </c>
      <c r="FE57" s="206">
        <v>26</v>
      </c>
      <c r="FF57" s="206">
        <v>15</v>
      </c>
      <c r="FG57" s="206">
        <v>10</v>
      </c>
      <c r="FH57" s="271">
        <v>27</v>
      </c>
      <c r="FI57" s="270">
        <v>5137</v>
      </c>
      <c r="FJ57" s="268">
        <v>11</v>
      </c>
      <c r="FK57" s="274">
        <v>0</v>
      </c>
      <c r="FN57" s="207">
        <f t="shared" si="16"/>
        <v>1929</v>
      </c>
      <c r="FO57" s="206">
        <f t="shared" si="24"/>
        <v>10954791</v>
      </c>
      <c r="FQ57" s="206">
        <f t="shared" si="17"/>
        <v>838</v>
      </c>
      <c r="FR57" s="206">
        <f t="shared" si="25"/>
        <v>4304806</v>
      </c>
      <c r="FT57" s="206">
        <f t="shared" si="18"/>
        <v>6239</v>
      </c>
      <c r="FU57" s="206">
        <f t="shared" si="26"/>
        <v>238953.69999999998</v>
      </c>
      <c r="FW57" s="206">
        <f t="shared" si="19"/>
        <v>2960</v>
      </c>
      <c r="FX57" s="206">
        <f t="shared" si="27"/>
        <v>112480</v>
      </c>
    </row>
    <row r="58" spans="1:181" x14ac:dyDescent="0.2">
      <c r="A58" s="266" t="s">
        <v>105</v>
      </c>
      <c r="B58" s="266">
        <v>5145</v>
      </c>
      <c r="C58" s="206">
        <v>815</v>
      </c>
      <c r="D58" s="590">
        <v>0</v>
      </c>
      <c r="E58" s="272">
        <v>13</v>
      </c>
      <c r="F58" s="272">
        <v>84</v>
      </c>
      <c r="G58" s="272">
        <v>450</v>
      </c>
      <c r="H58" s="272">
        <v>263</v>
      </c>
      <c r="I58" s="272">
        <v>0</v>
      </c>
      <c r="J58" s="272">
        <v>5</v>
      </c>
      <c r="K58" s="590">
        <v>2387</v>
      </c>
      <c r="L58" s="206">
        <v>40</v>
      </c>
      <c r="M58" s="206">
        <v>788</v>
      </c>
      <c r="N58" s="267">
        <v>98</v>
      </c>
      <c r="O58" s="206">
        <v>242</v>
      </c>
      <c r="P58" s="206">
        <v>41</v>
      </c>
      <c r="Q58" s="206">
        <v>715</v>
      </c>
      <c r="R58" s="206">
        <v>560</v>
      </c>
      <c r="S58" s="206">
        <v>628</v>
      </c>
      <c r="T58" s="206">
        <v>633</v>
      </c>
      <c r="U58" s="206">
        <v>531</v>
      </c>
      <c r="V58" s="206">
        <v>526</v>
      </c>
      <c r="W58" s="206">
        <v>592</v>
      </c>
      <c r="X58" s="206">
        <v>656</v>
      </c>
      <c r="Y58" s="206">
        <v>61</v>
      </c>
      <c r="Z58" s="206">
        <v>1</v>
      </c>
      <c r="AA58" s="268">
        <v>38.9</v>
      </c>
      <c r="AB58" s="269">
        <v>2</v>
      </c>
      <c r="AC58" s="206">
        <v>52</v>
      </c>
      <c r="AD58" s="206">
        <v>1027</v>
      </c>
      <c r="AE58" s="206">
        <v>4</v>
      </c>
      <c r="AF58" s="206">
        <v>197</v>
      </c>
      <c r="AG58" s="206">
        <v>2520</v>
      </c>
      <c r="AH58" s="206">
        <v>35</v>
      </c>
      <c r="AI58" s="206">
        <v>107</v>
      </c>
      <c r="AJ58" s="206">
        <v>254</v>
      </c>
      <c r="AK58" s="206">
        <v>690</v>
      </c>
      <c r="AL58" s="206">
        <v>47</v>
      </c>
      <c r="AM58" s="206">
        <v>61</v>
      </c>
      <c r="AN58" s="206">
        <v>147</v>
      </c>
      <c r="AO58" s="267">
        <v>2</v>
      </c>
      <c r="AP58" s="206">
        <v>36</v>
      </c>
      <c r="AQ58" s="206">
        <v>181</v>
      </c>
      <c r="AR58" s="206">
        <v>370</v>
      </c>
      <c r="AS58" s="206">
        <v>511</v>
      </c>
      <c r="AT58" s="206">
        <v>914</v>
      </c>
      <c r="AU58" s="206">
        <v>73</v>
      </c>
      <c r="AV58" s="206">
        <v>1229</v>
      </c>
      <c r="AW58" s="206">
        <v>439</v>
      </c>
      <c r="AX58" s="206">
        <v>1324</v>
      </c>
      <c r="AY58" s="206">
        <v>1</v>
      </c>
      <c r="AZ58" s="206">
        <v>67</v>
      </c>
      <c r="BA58" s="269">
        <v>2094</v>
      </c>
      <c r="BB58" s="206">
        <v>887</v>
      </c>
      <c r="BC58" s="206">
        <v>413</v>
      </c>
      <c r="BD58" s="206">
        <v>287</v>
      </c>
      <c r="BE58" s="206">
        <v>670</v>
      </c>
      <c r="BF58" s="267">
        <v>794</v>
      </c>
      <c r="BG58" s="206">
        <v>1916</v>
      </c>
      <c r="BH58" s="207">
        <v>372</v>
      </c>
      <c r="BI58" s="269">
        <v>0</v>
      </c>
      <c r="BJ58" s="206">
        <v>0</v>
      </c>
      <c r="BK58" s="270">
        <v>0</v>
      </c>
      <c r="BL58" s="206">
        <v>1373</v>
      </c>
      <c r="BM58" s="206">
        <v>351</v>
      </c>
      <c r="BN58" s="206">
        <v>97</v>
      </c>
      <c r="BO58" s="206">
        <v>20</v>
      </c>
      <c r="BP58" s="206">
        <v>5</v>
      </c>
      <c r="BQ58" s="206">
        <v>0</v>
      </c>
      <c r="BR58" s="269">
        <v>5</v>
      </c>
      <c r="BS58" s="206">
        <v>42</v>
      </c>
      <c r="BT58" s="206">
        <v>582</v>
      </c>
      <c r="BU58" s="206">
        <v>255</v>
      </c>
      <c r="BV58" s="206">
        <v>242</v>
      </c>
      <c r="BW58" s="206">
        <v>231</v>
      </c>
      <c r="BX58" s="206">
        <v>149</v>
      </c>
      <c r="BY58" s="206">
        <v>106</v>
      </c>
      <c r="BZ58" s="206">
        <v>71</v>
      </c>
      <c r="CA58" s="206">
        <v>69</v>
      </c>
      <c r="CB58" s="206">
        <v>29</v>
      </c>
      <c r="CC58" s="271">
        <v>65</v>
      </c>
      <c r="CD58" s="267">
        <v>5259</v>
      </c>
      <c r="CE58" s="269">
        <v>26</v>
      </c>
      <c r="CF58" s="272">
        <v>0</v>
      </c>
      <c r="CG58" s="266">
        <v>2382</v>
      </c>
      <c r="CH58" s="206">
        <v>418</v>
      </c>
      <c r="CI58" s="590">
        <v>0</v>
      </c>
      <c r="CJ58" s="272">
        <v>5</v>
      </c>
      <c r="CK58" s="272">
        <v>61</v>
      </c>
      <c r="CL58" s="272">
        <v>238</v>
      </c>
      <c r="CM58" s="272">
        <v>113</v>
      </c>
      <c r="CN58" s="272">
        <v>0</v>
      </c>
      <c r="CO58" s="271">
        <v>1</v>
      </c>
      <c r="CP58" s="206">
        <v>1340</v>
      </c>
      <c r="CQ58" s="206">
        <v>40</v>
      </c>
      <c r="CR58" s="206">
        <v>779</v>
      </c>
      <c r="CS58" s="267">
        <v>28</v>
      </c>
      <c r="CT58" s="206">
        <v>102</v>
      </c>
      <c r="CU58" s="206">
        <v>20</v>
      </c>
      <c r="CV58" s="206">
        <v>315</v>
      </c>
      <c r="CW58" s="206">
        <v>237</v>
      </c>
      <c r="CX58" s="206">
        <v>294</v>
      </c>
      <c r="CY58" s="206">
        <v>343</v>
      </c>
      <c r="CZ58" s="206">
        <v>281</v>
      </c>
      <c r="DA58" s="206">
        <v>286</v>
      </c>
      <c r="DB58" s="206">
        <v>301</v>
      </c>
      <c r="DC58" s="206">
        <v>216</v>
      </c>
      <c r="DD58" s="206">
        <v>7</v>
      </c>
      <c r="DE58" s="206">
        <v>0</v>
      </c>
      <c r="DF58" s="268">
        <v>38.6</v>
      </c>
      <c r="DG58" s="269">
        <v>2</v>
      </c>
      <c r="DH58" s="206">
        <v>17</v>
      </c>
      <c r="DI58" s="206">
        <v>530</v>
      </c>
      <c r="DJ58" s="206">
        <v>2</v>
      </c>
      <c r="DK58" s="206">
        <v>81</v>
      </c>
      <c r="DL58" s="206">
        <v>957</v>
      </c>
      <c r="DM58" s="206">
        <v>31</v>
      </c>
      <c r="DN58" s="206">
        <v>74</v>
      </c>
      <c r="DO58" s="206">
        <v>106</v>
      </c>
      <c r="DP58" s="206">
        <v>436</v>
      </c>
      <c r="DQ58" s="206">
        <v>32</v>
      </c>
      <c r="DR58" s="206">
        <v>44</v>
      </c>
      <c r="DS58" s="206">
        <v>70</v>
      </c>
      <c r="DT58" s="267">
        <v>0</v>
      </c>
      <c r="DU58" s="206">
        <v>8</v>
      </c>
      <c r="DV58" s="206">
        <v>94</v>
      </c>
      <c r="DW58" s="206">
        <v>188</v>
      </c>
      <c r="DX58" s="206">
        <v>411</v>
      </c>
      <c r="DY58" s="206">
        <v>667</v>
      </c>
      <c r="DZ58" s="206">
        <v>44</v>
      </c>
      <c r="EA58" s="206">
        <v>173</v>
      </c>
      <c r="EB58" s="206">
        <v>75</v>
      </c>
      <c r="EC58" s="206">
        <v>705</v>
      </c>
      <c r="ED58" s="206">
        <v>0</v>
      </c>
      <c r="EE58" s="206">
        <v>17</v>
      </c>
      <c r="EF58" s="269">
        <v>698</v>
      </c>
      <c r="EG58" s="206">
        <v>453</v>
      </c>
      <c r="EH58" s="206">
        <v>238</v>
      </c>
      <c r="EI58" s="206">
        <v>156</v>
      </c>
      <c r="EJ58" s="206">
        <v>375</v>
      </c>
      <c r="EK58" s="267">
        <v>462</v>
      </c>
      <c r="EL58" s="206">
        <v>1111</v>
      </c>
      <c r="EM58" s="207">
        <v>466</v>
      </c>
      <c r="EN58" s="269">
        <v>0</v>
      </c>
      <c r="EO58" s="206">
        <v>0</v>
      </c>
      <c r="EP58" s="270">
        <v>0</v>
      </c>
      <c r="EQ58" s="206">
        <v>417</v>
      </c>
      <c r="ER58" s="206">
        <v>201</v>
      </c>
      <c r="ES58" s="206">
        <v>52</v>
      </c>
      <c r="ET58" s="206">
        <v>8</v>
      </c>
      <c r="EU58" s="206">
        <v>2</v>
      </c>
      <c r="EV58" s="206">
        <v>0</v>
      </c>
      <c r="EW58" s="269">
        <v>3</v>
      </c>
      <c r="EX58" s="206">
        <v>25</v>
      </c>
      <c r="EY58" s="206">
        <v>197</v>
      </c>
      <c r="EZ58" s="206">
        <v>124</v>
      </c>
      <c r="FA58" s="206">
        <v>128</v>
      </c>
      <c r="FB58" s="206">
        <v>94</v>
      </c>
      <c r="FC58" s="206">
        <v>44</v>
      </c>
      <c r="FD58" s="206">
        <v>28</v>
      </c>
      <c r="FE58" s="206">
        <v>15</v>
      </c>
      <c r="FF58" s="206">
        <v>11</v>
      </c>
      <c r="FG58" s="206">
        <v>4</v>
      </c>
      <c r="FH58" s="271">
        <v>7</v>
      </c>
      <c r="FI58" s="270">
        <v>4716</v>
      </c>
      <c r="FJ58" s="268">
        <v>1</v>
      </c>
      <c r="FK58" s="274">
        <v>0</v>
      </c>
      <c r="FN58" s="207">
        <f t="shared" si="16"/>
        <v>1846</v>
      </c>
      <c r="FO58" s="206">
        <f t="shared" si="24"/>
        <v>9708114</v>
      </c>
      <c r="FQ58" s="206">
        <f t="shared" si="17"/>
        <v>680</v>
      </c>
      <c r="FR58" s="206">
        <f t="shared" si="25"/>
        <v>3206880</v>
      </c>
      <c r="FT58" s="206">
        <f t="shared" si="18"/>
        <v>5145</v>
      </c>
      <c r="FU58" s="206">
        <f t="shared" si="26"/>
        <v>200140.5</v>
      </c>
      <c r="FW58" s="206">
        <f t="shared" si="19"/>
        <v>2382</v>
      </c>
      <c r="FX58" s="206">
        <f t="shared" si="27"/>
        <v>91945.2</v>
      </c>
    </row>
    <row r="59" spans="1:181" x14ac:dyDescent="0.2">
      <c r="A59" s="266" t="s">
        <v>106</v>
      </c>
      <c r="B59" s="266">
        <v>3094</v>
      </c>
      <c r="C59" s="206">
        <v>304</v>
      </c>
      <c r="D59" s="590">
        <v>0</v>
      </c>
      <c r="E59" s="272">
        <v>5</v>
      </c>
      <c r="F59" s="272">
        <v>87</v>
      </c>
      <c r="G59" s="272">
        <v>148</v>
      </c>
      <c r="H59" s="272">
        <v>63</v>
      </c>
      <c r="I59" s="272">
        <v>0</v>
      </c>
      <c r="J59" s="272">
        <v>1</v>
      </c>
      <c r="K59" s="590">
        <v>1453</v>
      </c>
      <c r="L59" s="206">
        <v>14</v>
      </c>
      <c r="M59" s="206">
        <v>406</v>
      </c>
      <c r="N59" s="267">
        <v>2</v>
      </c>
      <c r="O59" s="206">
        <v>143</v>
      </c>
      <c r="P59" s="206">
        <v>27</v>
      </c>
      <c r="Q59" s="206">
        <v>443</v>
      </c>
      <c r="R59" s="206">
        <v>335</v>
      </c>
      <c r="S59" s="206">
        <v>355</v>
      </c>
      <c r="T59" s="206">
        <v>329</v>
      </c>
      <c r="U59" s="206">
        <v>292</v>
      </c>
      <c r="V59" s="206">
        <v>372</v>
      </c>
      <c r="W59" s="206">
        <v>373</v>
      </c>
      <c r="X59" s="206">
        <v>416</v>
      </c>
      <c r="Y59" s="206">
        <v>36</v>
      </c>
      <c r="Z59" s="206">
        <v>0</v>
      </c>
      <c r="AA59" s="268">
        <v>39.200000000000003</v>
      </c>
      <c r="AB59" s="269">
        <v>2</v>
      </c>
      <c r="AC59" s="206">
        <v>8</v>
      </c>
      <c r="AD59" s="206">
        <v>754</v>
      </c>
      <c r="AE59" s="206">
        <v>2</v>
      </c>
      <c r="AF59" s="206">
        <v>98</v>
      </c>
      <c r="AG59" s="206">
        <v>1322</v>
      </c>
      <c r="AH59" s="206">
        <v>22</v>
      </c>
      <c r="AI59" s="206">
        <v>107</v>
      </c>
      <c r="AJ59" s="206">
        <v>155</v>
      </c>
      <c r="AK59" s="206">
        <v>466</v>
      </c>
      <c r="AL59" s="206">
        <v>33</v>
      </c>
      <c r="AM59" s="206">
        <v>34</v>
      </c>
      <c r="AN59" s="206">
        <v>89</v>
      </c>
      <c r="AO59" s="267">
        <v>2</v>
      </c>
      <c r="AP59" s="206">
        <v>23</v>
      </c>
      <c r="AQ59" s="206">
        <v>74</v>
      </c>
      <c r="AR59" s="206">
        <v>157</v>
      </c>
      <c r="AS59" s="206">
        <v>237</v>
      </c>
      <c r="AT59" s="206">
        <v>439</v>
      </c>
      <c r="AU59" s="206">
        <v>58</v>
      </c>
      <c r="AV59" s="206">
        <v>407</v>
      </c>
      <c r="AW59" s="206">
        <v>344</v>
      </c>
      <c r="AX59" s="206">
        <v>560</v>
      </c>
      <c r="AY59" s="206">
        <v>0</v>
      </c>
      <c r="AZ59" s="206">
        <v>795</v>
      </c>
      <c r="BA59" s="269">
        <v>1174</v>
      </c>
      <c r="BB59" s="206">
        <v>608</v>
      </c>
      <c r="BC59" s="206">
        <v>305</v>
      </c>
      <c r="BD59" s="206">
        <v>132</v>
      </c>
      <c r="BE59" s="206">
        <v>384</v>
      </c>
      <c r="BF59" s="267">
        <v>491</v>
      </c>
      <c r="BG59" s="206">
        <v>1258</v>
      </c>
      <c r="BH59" s="207">
        <v>407</v>
      </c>
      <c r="BI59" s="269">
        <v>0</v>
      </c>
      <c r="BJ59" s="206">
        <v>0</v>
      </c>
      <c r="BK59" s="270">
        <v>0</v>
      </c>
      <c r="BL59" s="206">
        <v>689</v>
      </c>
      <c r="BM59" s="206">
        <v>244</v>
      </c>
      <c r="BN59" s="206">
        <v>60</v>
      </c>
      <c r="BO59" s="206">
        <v>13</v>
      </c>
      <c r="BP59" s="206">
        <v>2</v>
      </c>
      <c r="BQ59" s="206">
        <v>0</v>
      </c>
      <c r="BR59" s="269">
        <v>2</v>
      </c>
      <c r="BS59" s="206">
        <v>21</v>
      </c>
      <c r="BT59" s="206">
        <v>315</v>
      </c>
      <c r="BU59" s="206">
        <v>162</v>
      </c>
      <c r="BV59" s="206">
        <v>142</v>
      </c>
      <c r="BW59" s="206">
        <v>107</v>
      </c>
      <c r="BX59" s="206">
        <v>94</v>
      </c>
      <c r="BY59" s="206">
        <v>60</v>
      </c>
      <c r="BZ59" s="206">
        <v>44</v>
      </c>
      <c r="CA59" s="206">
        <v>25</v>
      </c>
      <c r="CB59" s="206">
        <v>14</v>
      </c>
      <c r="CC59" s="271">
        <v>22</v>
      </c>
      <c r="CD59" s="267">
        <v>5096</v>
      </c>
      <c r="CE59" s="269">
        <v>12</v>
      </c>
      <c r="CF59" s="272">
        <v>0</v>
      </c>
      <c r="CG59" s="266">
        <v>1513</v>
      </c>
      <c r="CH59" s="206">
        <v>161</v>
      </c>
      <c r="CI59" s="590">
        <v>0</v>
      </c>
      <c r="CJ59" s="272">
        <v>2</v>
      </c>
      <c r="CK59" s="272">
        <v>50</v>
      </c>
      <c r="CL59" s="272">
        <v>78</v>
      </c>
      <c r="CM59" s="272">
        <v>31</v>
      </c>
      <c r="CN59" s="272">
        <v>0</v>
      </c>
      <c r="CO59" s="271">
        <v>0</v>
      </c>
      <c r="CP59" s="206">
        <v>840</v>
      </c>
      <c r="CQ59" s="206">
        <v>14</v>
      </c>
      <c r="CR59" s="206">
        <v>401</v>
      </c>
      <c r="CS59" s="267">
        <v>2</v>
      </c>
      <c r="CT59" s="206">
        <v>52</v>
      </c>
      <c r="CU59" s="206">
        <v>12</v>
      </c>
      <c r="CV59" s="206">
        <v>196</v>
      </c>
      <c r="CW59" s="206">
        <v>158</v>
      </c>
      <c r="CX59" s="206">
        <v>189</v>
      </c>
      <c r="CY59" s="206">
        <v>183</v>
      </c>
      <c r="CZ59" s="206">
        <v>175</v>
      </c>
      <c r="DA59" s="206">
        <v>198</v>
      </c>
      <c r="DB59" s="206">
        <v>207</v>
      </c>
      <c r="DC59" s="206">
        <v>150</v>
      </c>
      <c r="DD59" s="206">
        <v>5</v>
      </c>
      <c r="DE59" s="206">
        <v>0</v>
      </c>
      <c r="DF59" s="268">
        <v>39.1</v>
      </c>
      <c r="DG59" s="269">
        <v>1</v>
      </c>
      <c r="DH59" s="206">
        <v>3</v>
      </c>
      <c r="DI59" s="206">
        <v>388</v>
      </c>
      <c r="DJ59" s="206">
        <v>2</v>
      </c>
      <c r="DK59" s="206">
        <v>40</v>
      </c>
      <c r="DL59" s="206">
        <v>563</v>
      </c>
      <c r="DM59" s="206">
        <v>17</v>
      </c>
      <c r="DN59" s="206">
        <v>65</v>
      </c>
      <c r="DO59" s="206">
        <v>71</v>
      </c>
      <c r="DP59" s="206">
        <v>269</v>
      </c>
      <c r="DQ59" s="206">
        <v>22</v>
      </c>
      <c r="DR59" s="206">
        <v>25</v>
      </c>
      <c r="DS59" s="206">
        <v>45</v>
      </c>
      <c r="DT59" s="267">
        <v>2</v>
      </c>
      <c r="DU59" s="206">
        <v>6</v>
      </c>
      <c r="DV59" s="206">
        <v>38</v>
      </c>
      <c r="DW59" s="206">
        <v>79</v>
      </c>
      <c r="DX59" s="206">
        <v>190</v>
      </c>
      <c r="DY59" s="206">
        <v>333</v>
      </c>
      <c r="DZ59" s="206">
        <v>35</v>
      </c>
      <c r="EA59" s="206">
        <v>66</v>
      </c>
      <c r="EB59" s="206">
        <v>110</v>
      </c>
      <c r="EC59" s="206">
        <v>300</v>
      </c>
      <c r="ED59" s="206">
        <v>0</v>
      </c>
      <c r="EE59" s="206">
        <v>356</v>
      </c>
      <c r="EF59" s="269">
        <v>435</v>
      </c>
      <c r="EG59" s="206">
        <v>313</v>
      </c>
      <c r="EH59" s="206">
        <v>163</v>
      </c>
      <c r="EI59" s="206">
        <v>67</v>
      </c>
      <c r="EJ59" s="206">
        <v>218</v>
      </c>
      <c r="EK59" s="267">
        <v>317</v>
      </c>
      <c r="EL59" s="206">
        <v>752</v>
      </c>
      <c r="EM59" s="207">
        <v>497</v>
      </c>
      <c r="EN59" s="269">
        <v>0</v>
      </c>
      <c r="EO59" s="206">
        <v>0</v>
      </c>
      <c r="EP59" s="270">
        <v>0</v>
      </c>
      <c r="EQ59" s="206">
        <v>259</v>
      </c>
      <c r="ER59" s="206">
        <v>146</v>
      </c>
      <c r="ES59" s="206">
        <v>32</v>
      </c>
      <c r="ET59" s="206">
        <v>6</v>
      </c>
      <c r="EU59" s="206">
        <v>1</v>
      </c>
      <c r="EV59" s="206">
        <v>0</v>
      </c>
      <c r="EW59" s="269">
        <v>1</v>
      </c>
      <c r="EX59" s="206">
        <v>12</v>
      </c>
      <c r="EY59" s="206">
        <v>126</v>
      </c>
      <c r="EZ59" s="206">
        <v>78</v>
      </c>
      <c r="FA59" s="206">
        <v>87</v>
      </c>
      <c r="FB59" s="206">
        <v>62</v>
      </c>
      <c r="FC59" s="206">
        <v>30</v>
      </c>
      <c r="FD59" s="206">
        <v>19</v>
      </c>
      <c r="FE59" s="206">
        <v>15</v>
      </c>
      <c r="FF59" s="206">
        <v>5</v>
      </c>
      <c r="FG59" s="206">
        <v>4</v>
      </c>
      <c r="FH59" s="271">
        <v>5</v>
      </c>
      <c r="FI59" s="270">
        <v>4841</v>
      </c>
      <c r="FJ59" s="268">
        <v>2</v>
      </c>
      <c r="FK59" s="274">
        <v>0</v>
      </c>
      <c r="FN59" s="207">
        <f t="shared" si="16"/>
        <v>1008</v>
      </c>
      <c r="FO59" s="206">
        <f t="shared" si="24"/>
        <v>5136768</v>
      </c>
      <c r="FQ59" s="206">
        <f t="shared" si="17"/>
        <v>444</v>
      </c>
      <c r="FR59" s="206">
        <f t="shared" si="25"/>
        <v>2149404</v>
      </c>
      <c r="FT59" s="206">
        <f t="shared" si="18"/>
        <v>3094</v>
      </c>
      <c r="FU59" s="206">
        <f t="shared" si="26"/>
        <v>121284.8</v>
      </c>
      <c r="FW59" s="206">
        <f t="shared" si="19"/>
        <v>1513</v>
      </c>
      <c r="FX59" s="206">
        <f t="shared" si="27"/>
        <v>59158.3</v>
      </c>
    </row>
    <row r="60" spans="1:181" x14ac:dyDescent="0.2">
      <c r="A60" s="266" t="s">
        <v>107</v>
      </c>
      <c r="B60" s="266">
        <v>4153</v>
      </c>
      <c r="C60" s="206">
        <v>410</v>
      </c>
      <c r="D60" s="590">
        <v>0</v>
      </c>
      <c r="E60" s="272">
        <v>30</v>
      </c>
      <c r="F60" s="272">
        <v>87</v>
      </c>
      <c r="G60" s="272">
        <v>198</v>
      </c>
      <c r="H60" s="272">
        <v>95</v>
      </c>
      <c r="I60" s="272">
        <v>0</v>
      </c>
      <c r="J60" s="272">
        <v>0</v>
      </c>
      <c r="K60" s="590">
        <v>1990</v>
      </c>
      <c r="L60" s="206">
        <v>25</v>
      </c>
      <c r="M60" s="206">
        <v>453</v>
      </c>
      <c r="N60" s="267">
        <v>103</v>
      </c>
      <c r="O60" s="206">
        <v>226</v>
      </c>
      <c r="P60" s="206">
        <v>55</v>
      </c>
      <c r="Q60" s="206">
        <v>648</v>
      </c>
      <c r="R60" s="206">
        <v>494</v>
      </c>
      <c r="S60" s="206">
        <v>471</v>
      </c>
      <c r="T60" s="206">
        <v>499</v>
      </c>
      <c r="U60" s="206">
        <v>407</v>
      </c>
      <c r="V60" s="206">
        <v>457</v>
      </c>
      <c r="W60" s="206">
        <v>462</v>
      </c>
      <c r="X60" s="206">
        <v>438</v>
      </c>
      <c r="Y60" s="206">
        <v>51</v>
      </c>
      <c r="Z60" s="206">
        <v>0</v>
      </c>
      <c r="AA60" s="268">
        <v>38</v>
      </c>
      <c r="AB60" s="269">
        <v>2</v>
      </c>
      <c r="AC60" s="206">
        <v>3</v>
      </c>
      <c r="AD60" s="206">
        <v>1282</v>
      </c>
      <c r="AE60" s="206">
        <v>2</v>
      </c>
      <c r="AF60" s="206">
        <v>140</v>
      </c>
      <c r="AG60" s="206">
        <v>1615</v>
      </c>
      <c r="AH60" s="206">
        <v>32</v>
      </c>
      <c r="AI60" s="206">
        <v>93</v>
      </c>
      <c r="AJ60" s="206">
        <v>193</v>
      </c>
      <c r="AK60" s="206">
        <v>579</v>
      </c>
      <c r="AL60" s="206">
        <v>27</v>
      </c>
      <c r="AM60" s="206">
        <v>49</v>
      </c>
      <c r="AN60" s="206">
        <v>131</v>
      </c>
      <c r="AO60" s="267">
        <v>5</v>
      </c>
      <c r="AP60" s="206">
        <v>23</v>
      </c>
      <c r="AQ60" s="206">
        <v>132</v>
      </c>
      <c r="AR60" s="206">
        <v>283</v>
      </c>
      <c r="AS60" s="206">
        <v>370</v>
      </c>
      <c r="AT60" s="206">
        <v>627</v>
      </c>
      <c r="AU60" s="206">
        <v>40</v>
      </c>
      <c r="AV60" s="206">
        <v>568</v>
      </c>
      <c r="AW60" s="206">
        <v>259</v>
      </c>
      <c r="AX60" s="206">
        <v>1422</v>
      </c>
      <c r="AY60" s="206">
        <v>0</v>
      </c>
      <c r="AZ60" s="206">
        <v>429</v>
      </c>
      <c r="BA60" s="269">
        <v>1575</v>
      </c>
      <c r="BB60" s="206">
        <v>853</v>
      </c>
      <c r="BC60" s="206">
        <v>384</v>
      </c>
      <c r="BD60" s="206">
        <v>289</v>
      </c>
      <c r="BE60" s="206">
        <v>661</v>
      </c>
      <c r="BF60" s="267">
        <v>391</v>
      </c>
      <c r="BG60" s="206">
        <v>1134</v>
      </c>
      <c r="BH60" s="207">
        <v>273</v>
      </c>
      <c r="BI60" s="269">
        <v>0</v>
      </c>
      <c r="BJ60" s="206">
        <v>0</v>
      </c>
      <c r="BK60" s="270">
        <v>0</v>
      </c>
      <c r="BL60" s="206">
        <v>870</v>
      </c>
      <c r="BM60" s="206">
        <v>331</v>
      </c>
      <c r="BN60" s="206">
        <v>61</v>
      </c>
      <c r="BO60" s="206">
        <v>19</v>
      </c>
      <c r="BP60" s="206">
        <v>1</v>
      </c>
      <c r="BQ60" s="206">
        <v>0</v>
      </c>
      <c r="BR60" s="269">
        <v>8</v>
      </c>
      <c r="BS60" s="206">
        <v>26</v>
      </c>
      <c r="BT60" s="206">
        <v>386</v>
      </c>
      <c r="BU60" s="206">
        <v>176</v>
      </c>
      <c r="BV60" s="206">
        <v>182</v>
      </c>
      <c r="BW60" s="206">
        <v>147</v>
      </c>
      <c r="BX60" s="206">
        <v>134</v>
      </c>
      <c r="BY60" s="206">
        <v>87</v>
      </c>
      <c r="BZ60" s="206">
        <v>54</v>
      </c>
      <c r="CA60" s="206">
        <v>32</v>
      </c>
      <c r="CB60" s="206">
        <v>12</v>
      </c>
      <c r="CC60" s="271">
        <v>38</v>
      </c>
      <c r="CD60" s="267">
        <v>5238</v>
      </c>
      <c r="CE60" s="269">
        <v>18</v>
      </c>
      <c r="CF60" s="272">
        <v>0</v>
      </c>
      <c r="CG60" s="266">
        <v>1950</v>
      </c>
      <c r="CH60" s="206">
        <v>202</v>
      </c>
      <c r="CI60" s="590">
        <v>0</v>
      </c>
      <c r="CJ60" s="272">
        <v>12</v>
      </c>
      <c r="CK60" s="272">
        <v>55</v>
      </c>
      <c r="CL60" s="272">
        <v>93</v>
      </c>
      <c r="CM60" s="272">
        <v>42</v>
      </c>
      <c r="CN60" s="272">
        <v>0</v>
      </c>
      <c r="CO60" s="271">
        <v>0</v>
      </c>
      <c r="CP60" s="206">
        <v>1073</v>
      </c>
      <c r="CQ60" s="206">
        <v>25</v>
      </c>
      <c r="CR60" s="206">
        <v>427</v>
      </c>
      <c r="CS60" s="267">
        <v>49</v>
      </c>
      <c r="CT60" s="206">
        <v>97</v>
      </c>
      <c r="CU60" s="206">
        <v>22</v>
      </c>
      <c r="CV60" s="206">
        <v>289</v>
      </c>
      <c r="CW60" s="206">
        <v>203</v>
      </c>
      <c r="CX60" s="206">
        <v>222</v>
      </c>
      <c r="CY60" s="206">
        <v>272</v>
      </c>
      <c r="CZ60" s="206">
        <v>236</v>
      </c>
      <c r="DA60" s="206">
        <v>243</v>
      </c>
      <c r="DB60" s="206">
        <v>209</v>
      </c>
      <c r="DC60" s="206">
        <v>176</v>
      </c>
      <c r="DD60" s="206">
        <v>3</v>
      </c>
      <c r="DE60" s="206">
        <v>0</v>
      </c>
      <c r="DF60" s="268">
        <v>38</v>
      </c>
      <c r="DG60" s="269">
        <v>0</v>
      </c>
      <c r="DH60" s="206">
        <v>3</v>
      </c>
      <c r="DI60" s="206">
        <v>633</v>
      </c>
      <c r="DJ60" s="206">
        <v>2</v>
      </c>
      <c r="DK60" s="206">
        <v>63</v>
      </c>
      <c r="DL60" s="206">
        <v>646</v>
      </c>
      <c r="DM60" s="206">
        <v>24</v>
      </c>
      <c r="DN60" s="206">
        <v>58</v>
      </c>
      <c r="DO60" s="206">
        <v>85</v>
      </c>
      <c r="DP60" s="206">
        <v>340</v>
      </c>
      <c r="DQ60" s="206">
        <v>11</v>
      </c>
      <c r="DR60" s="206">
        <v>32</v>
      </c>
      <c r="DS60" s="206">
        <v>52</v>
      </c>
      <c r="DT60" s="267">
        <v>1</v>
      </c>
      <c r="DU60" s="206">
        <v>4</v>
      </c>
      <c r="DV60" s="206">
        <v>74</v>
      </c>
      <c r="DW60" s="206">
        <v>120</v>
      </c>
      <c r="DX60" s="206">
        <v>259</v>
      </c>
      <c r="DY60" s="206">
        <v>477</v>
      </c>
      <c r="DZ60" s="206">
        <v>23</v>
      </c>
      <c r="EA60" s="206">
        <v>71</v>
      </c>
      <c r="EB60" s="206">
        <v>36</v>
      </c>
      <c r="EC60" s="206">
        <v>717</v>
      </c>
      <c r="ED60" s="206">
        <v>0</v>
      </c>
      <c r="EE60" s="206">
        <v>169</v>
      </c>
      <c r="EF60" s="269">
        <v>577</v>
      </c>
      <c r="EG60" s="206">
        <v>450</v>
      </c>
      <c r="EH60" s="206">
        <v>200</v>
      </c>
      <c r="EI60" s="206">
        <v>130</v>
      </c>
      <c r="EJ60" s="206">
        <v>361</v>
      </c>
      <c r="EK60" s="267">
        <v>232</v>
      </c>
      <c r="EL60" s="206">
        <v>625</v>
      </c>
      <c r="EM60" s="207">
        <v>320</v>
      </c>
      <c r="EN60" s="269">
        <v>0</v>
      </c>
      <c r="EO60" s="206">
        <v>0</v>
      </c>
      <c r="EP60" s="270">
        <v>0</v>
      </c>
      <c r="EQ60" s="206">
        <v>301</v>
      </c>
      <c r="ER60" s="206">
        <v>175</v>
      </c>
      <c r="ES60" s="206">
        <v>29</v>
      </c>
      <c r="ET60" s="206">
        <v>4</v>
      </c>
      <c r="EU60" s="206">
        <v>0</v>
      </c>
      <c r="EV60" s="206">
        <v>0</v>
      </c>
      <c r="EW60" s="269">
        <v>3</v>
      </c>
      <c r="EX60" s="206">
        <v>17</v>
      </c>
      <c r="EY60" s="206">
        <v>165</v>
      </c>
      <c r="EZ60" s="206">
        <v>82</v>
      </c>
      <c r="FA60" s="206">
        <v>87</v>
      </c>
      <c r="FB60" s="206">
        <v>53</v>
      </c>
      <c r="FC60" s="206">
        <v>55</v>
      </c>
      <c r="FD60" s="206">
        <v>24</v>
      </c>
      <c r="FE60" s="206">
        <v>10</v>
      </c>
      <c r="FF60" s="206">
        <v>3</v>
      </c>
      <c r="FG60" s="206">
        <v>2</v>
      </c>
      <c r="FH60" s="271">
        <v>8</v>
      </c>
      <c r="FI60" s="270">
        <v>4724</v>
      </c>
      <c r="FJ60" s="268">
        <v>4</v>
      </c>
      <c r="FK60" s="274">
        <v>0</v>
      </c>
      <c r="FN60" s="207">
        <f t="shared" si="16"/>
        <v>1282</v>
      </c>
      <c r="FO60" s="206">
        <f t="shared" si="24"/>
        <v>6715116</v>
      </c>
      <c r="FQ60" s="206">
        <f t="shared" si="17"/>
        <v>509</v>
      </c>
      <c r="FR60" s="206">
        <f t="shared" si="25"/>
        <v>2404516</v>
      </c>
      <c r="FT60" s="206">
        <f t="shared" si="18"/>
        <v>4153</v>
      </c>
      <c r="FU60" s="206">
        <f t="shared" si="26"/>
        <v>157814</v>
      </c>
      <c r="FW60" s="206">
        <f t="shared" si="19"/>
        <v>1950</v>
      </c>
      <c r="FX60" s="206">
        <f t="shared" si="27"/>
        <v>74100</v>
      </c>
    </row>
    <row r="61" spans="1:181" x14ac:dyDescent="0.2">
      <c r="A61" s="266" t="s">
        <v>108</v>
      </c>
      <c r="B61" s="266">
        <v>5688</v>
      </c>
      <c r="C61" s="206">
        <v>621</v>
      </c>
      <c r="D61" s="590">
        <v>0</v>
      </c>
      <c r="E61" s="272">
        <v>10</v>
      </c>
      <c r="F61" s="272">
        <v>176</v>
      </c>
      <c r="G61" s="272">
        <v>297</v>
      </c>
      <c r="H61" s="272">
        <v>137</v>
      </c>
      <c r="I61" s="272">
        <v>1</v>
      </c>
      <c r="J61" s="272">
        <v>0</v>
      </c>
      <c r="K61" s="590">
        <v>2542</v>
      </c>
      <c r="L61" s="206">
        <v>46</v>
      </c>
      <c r="M61" s="206">
        <v>804</v>
      </c>
      <c r="N61" s="267">
        <v>56</v>
      </c>
      <c r="O61" s="206">
        <v>323</v>
      </c>
      <c r="P61" s="206">
        <v>70</v>
      </c>
      <c r="Q61" s="206">
        <v>825</v>
      </c>
      <c r="R61" s="206">
        <v>669</v>
      </c>
      <c r="S61" s="206">
        <v>661</v>
      </c>
      <c r="T61" s="206">
        <v>699</v>
      </c>
      <c r="U61" s="206">
        <v>552</v>
      </c>
      <c r="V61" s="206">
        <v>530</v>
      </c>
      <c r="W61" s="206">
        <v>649</v>
      </c>
      <c r="X61" s="206">
        <v>694</v>
      </c>
      <c r="Y61" s="206">
        <v>85</v>
      </c>
      <c r="Z61" s="206">
        <v>1</v>
      </c>
      <c r="AA61" s="268">
        <v>38.4</v>
      </c>
      <c r="AB61" s="269">
        <v>9</v>
      </c>
      <c r="AC61" s="206">
        <v>5</v>
      </c>
      <c r="AD61" s="206">
        <v>1551</v>
      </c>
      <c r="AE61" s="206">
        <v>7</v>
      </c>
      <c r="AF61" s="206">
        <v>139</v>
      </c>
      <c r="AG61" s="206">
        <v>2050</v>
      </c>
      <c r="AH61" s="206">
        <v>39</v>
      </c>
      <c r="AI61" s="206">
        <v>139</v>
      </c>
      <c r="AJ61" s="206">
        <v>248</v>
      </c>
      <c r="AK61" s="206">
        <v>1032</v>
      </c>
      <c r="AL61" s="206">
        <v>56</v>
      </c>
      <c r="AM61" s="206">
        <v>96</v>
      </c>
      <c r="AN61" s="206">
        <v>296</v>
      </c>
      <c r="AO61" s="267">
        <v>21</v>
      </c>
      <c r="AP61" s="206">
        <v>83</v>
      </c>
      <c r="AQ61" s="206">
        <v>275</v>
      </c>
      <c r="AR61" s="206">
        <v>520</v>
      </c>
      <c r="AS61" s="206">
        <v>727</v>
      </c>
      <c r="AT61" s="206">
        <v>968</v>
      </c>
      <c r="AU61" s="206">
        <v>89</v>
      </c>
      <c r="AV61" s="206">
        <v>771</v>
      </c>
      <c r="AW61" s="206">
        <v>542</v>
      </c>
      <c r="AX61" s="206">
        <v>991</v>
      </c>
      <c r="AY61" s="206">
        <v>3</v>
      </c>
      <c r="AZ61" s="206">
        <v>719</v>
      </c>
      <c r="BA61" s="269">
        <v>2267</v>
      </c>
      <c r="BB61" s="206">
        <v>1244</v>
      </c>
      <c r="BC61" s="206">
        <v>552</v>
      </c>
      <c r="BD61" s="206">
        <v>380</v>
      </c>
      <c r="BE61" s="206">
        <v>741</v>
      </c>
      <c r="BF61" s="267">
        <v>504</v>
      </c>
      <c r="BG61" s="206">
        <v>1617</v>
      </c>
      <c r="BH61" s="207">
        <v>284</v>
      </c>
      <c r="BI61" s="269">
        <v>0</v>
      </c>
      <c r="BJ61" s="206">
        <v>0</v>
      </c>
      <c r="BK61" s="270">
        <v>0</v>
      </c>
      <c r="BL61" s="206">
        <v>1180</v>
      </c>
      <c r="BM61" s="206">
        <v>528</v>
      </c>
      <c r="BN61" s="206">
        <v>145</v>
      </c>
      <c r="BO61" s="206">
        <v>43</v>
      </c>
      <c r="BP61" s="206">
        <v>4</v>
      </c>
      <c r="BQ61" s="206">
        <v>0</v>
      </c>
      <c r="BR61" s="269">
        <v>9</v>
      </c>
      <c r="BS61" s="206">
        <v>31</v>
      </c>
      <c r="BT61" s="206">
        <v>491</v>
      </c>
      <c r="BU61" s="206">
        <v>252</v>
      </c>
      <c r="BV61" s="206">
        <v>250</v>
      </c>
      <c r="BW61" s="206">
        <v>261</v>
      </c>
      <c r="BX61" s="206">
        <v>189</v>
      </c>
      <c r="BY61" s="206">
        <v>139</v>
      </c>
      <c r="BZ61" s="206">
        <v>97</v>
      </c>
      <c r="CA61" s="206">
        <v>73</v>
      </c>
      <c r="CB61" s="206">
        <v>21</v>
      </c>
      <c r="CC61" s="271">
        <v>87</v>
      </c>
      <c r="CD61" s="267">
        <v>5622</v>
      </c>
      <c r="CE61" s="269">
        <v>52</v>
      </c>
      <c r="CF61" s="272">
        <v>0</v>
      </c>
      <c r="CG61" s="266">
        <v>2854</v>
      </c>
      <c r="CH61" s="206">
        <v>323</v>
      </c>
      <c r="CI61" s="590">
        <v>0</v>
      </c>
      <c r="CJ61" s="272">
        <v>2</v>
      </c>
      <c r="CK61" s="272">
        <v>98</v>
      </c>
      <c r="CL61" s="272">
        <v>156</v>
      </c>
      <c r="CM61" s="272">
        <v>66</v>
      </c>
      <c r="CN61" s="272">
        <v>1</v>
      </c>
      <c r="CO61" s="271">
        <v>0</v>
      </c>
      <c r="CP61" s="206">
        <v>1426</v>
      </c>
      <c r="CQ61" s="206">
        <v>46</v>
      </c>
      <c r="CR61" s="206">
        <v>798</v>
      </c>
      <c r="CS61" s="267">
        <v>25</v>
      </c>
      <c r="CT61" s="206">
        <v>148</v>
      </c>
      <c r="CU61" s="206">
        <v>42</v>
      </c>
      <c r="CV61" s="206">
        <v>362</v>
      </c>
      <c r="CW61" s="206">
        <v>335</v>
      </c>
      <c r="CX61" s="206">
        <v>354</v>
      </c>
      <c r="CY61" s="206">
        <v>408</v>
      </c>
      <c r="CZ61" s="206">
        <v>305</v>
      </c>
      <c r="DA61" s="206">
        <v>298</v>
      </c>
      <c r="DB61" s="206">
        <v>345</v>
      </c>
      <c r="DC61" s="206">
        <v>288</v>
      </c>
      <c r="DD61" s="206">
        <v>11</v>
      </c>
      <c r="DE61" s="206">
        <v>0</v>
      </c>
      <c r="DF61" s="268">
        <v>38.200000000000003</v>
      </c>
      <c r="DG61" s="269">
        <v>6</v>
      </c>
      <c r="DH61" s="206">
        <v>3</v>
      </c>
      <c r="DI61" s="206">
        <v>768</v>
      </c>
      <c r="DJ61" s="206">
        <v>5</v>
      </c>
      <c r="DK61" s="206">
        <v>64</v>
      </c>
      <c r="DL61" s="206">
        <v>896</v>
      </c>
      <c r="DM61" s="206">
        <v>31</v>
      </c>
      <c r="DN61" s="206">
        <v>89</v>
      </c>
      <c r="DO61" s="206">
        <v>126</v>
      </c>
      <c r="DP61" s="206">
        <v>614</v>
      </c>
      <c r="DQ61" s="206">
        <v>40</v>
      </c>
      <c r="DR61" s="206">
        <v>62</v>
      </c>
      <c r="DS61" s="206">
        <v>144</v>
      </c>
      <c r="DT61" s="267">
        <v>6</v>
      </c>
      <c r="DU61" s="206">
        <v>18</v>
      </c>
      <c r="DV61" s="206">
        <v>149</v>
      </c>
      <c r="DW61" s="206">
        <v>249</v>
      </c>
      <c r="DX61" s="206">
        <v>592</v>
      </c>
      <c r="DY61" s="206">
        <v>722</v>
      </c>
      <c r="DZ61" s="206">
        <v>62</v>
      </c>
      <c r="EA61" s="206">
        <v>99</v>
      </c>
      <c r="EB61" s="206">
        <v>117</v>
      </c>
      <c r="EC61" s="206">
        <v>539</v>
      </c>
      <c r="ED61" s="206">
        <v>0</v>
      </c>
      <c r="EE61" s="206">
        <v>307</v>
      </c>
      <c r="EF61" s="269">
        <v>964</v>
      </c>
      <c r="EG61" s="206">
        <v>665</v>
      </c>
      <c r="EH61" s="206">
        <v>292</v>
      </c>
      <c r="EI61" s="206">
        <v>199</v>
      </c>
      <c r="EJ61" s="206">
        <v>429</v>
      </c>
      <c r="EK61" s="267">
        <v>305</v>
      </c>
      <c r="EL61" s="206">
        <v>914</v>
      </c>
      <c r="EM61" s="207">
        <v>320</v>
      </c>
      <c r="EN61" s="269">
        <v>0</v>
      </c>
      <c r="EO61" s="206">
        <v>0</v>
      </c>
      <c r="EP61" s="270">
        <v>0</v>
      </c>
      <c r="EQ61" s="206">
        <v>518</v>
      </c>
      <c r="ER61" s="206">
        <v>310</v>
      </c>
      <c r="ES61" s="206">
        <v>80</v>
      </c>
      <c r="ET61" s="206">
        <v>23</v>
      </c>
      <c r="EU61" s="206">
        <v>2</v>
      </c>
      <c r="EV61" s="206">
        <v>0</v>
      </c>
      <c r="EW61" s="269">
        <v>8</v>
      </c>
      <c r="EX61" s="206">
        <v>22</v>
      </c>
      <c r="EY61" s="206">
        <v>259</v>
      </c>
      <c r="EZ61" s="206">
        <v>137</v>
      </c>
      <c r="FA61" s="206">
        <v>140</v>
      </c>
      <c r="FB61" s="206">
        <v>136</v>
      </c>
      <c r="FC61" s="206">
        <v>86</v>
      </c>
      <c r="FD61" s="206">
        <v>52</v>
      </c>
      <c r="FE61" s="206">
        <v>37</v>
      </c>
      <c r="FF61" s="206">
        <v>21</v>
      </c>
      <c r="FG61" s="206">
        <v>3</v>
      </c>
      <c r="FH61" s="271">
        <v>32</v>
      </c>
      <c r="FI61" s="270">
        <v>5193</v>
      </c>
      <c r="FJ61" s="268">
        <v>16</v>
      </c>
      <c r="FK61" s="274">
        <v>0</v>
      </c>
      <c r="FN61" s="207">
        <f t="shared" si="16"/>
        <v>1900</v>
      </c>
      <c r="FO61" s="206">
        <f t="shared" si="24"/>
        <v>10681800</v>
      </c>
      <c r="FQ61" s="206">
        <f t="shared" si="17"/>
        <v>933</v>
      </c>
      <c r="FR61" s="206">
        <f t="shared" si="25"/>
        <v>4845069</v>
      </c>
      <c r="FT61" s="206">
        <f t="shared" si="18"/>
        <v>5688</v>
      </c>
      <c r="FU61" s="206">
        <f t="shared" si="26"/>
        <v>218419.19999999998</v>
      </c>
      <c r="FW61" s="206">
        <f t="shared" si="19"/>
        <v>2854</v>
      </c>
      <c r="FX61" s="206">
        <f t="shared" si="27"/>
        <v>109022.8</v>
      </c>
    </row>
    <row r="62" spans="1:181" x14ac:dyDescent="0.2">
      <c r="A62" s="266" t="s">
        <v>109</v>
      </c>
      <c r="B62" s="266">
        <v>2279</v>
      </c>
      <c r="C62" s="206">
        <v>322</v>
      </c>
      <c r="D62" s="590">
        <v>0</v>
      </c>
      <c r="E62" s="272">
        <v>15</v>
      </c>
      <c r="F62" s="272">
        <v>75</v>
      </c>
      <c r="G62" s="272">
        <v>139</v>
      </c>
      <c r="H62" s="272">
        <v>93</v>
      </c>
      <c r="I62" s="272">
        <v>0</v>
      </c>
      <c r="J62" s="272">
        <v>0</v>
      </c>
      <c r="K62" s="590">
        <v>993</v>
      </c>
      <c r="L62" s="206">
        <v>5</v>
      </c>
      <c r="M62" s="206">
        <v>297</v>
      </c>
      <c r="N62" s="267">
        <v>1</v>
      </c>
      <c r="O62" s="206">
        <v>99</v>
      </c>
      <c r="P62" s="206">
        <v>21</v>
      </c>
      <c r="Q62" s="206">
        <v>311</v>
      </c>
      <c r="R62" s="206">
        <v>235</v>
      </c>
      <c r="S62" s="206">
        <v>271</v>
      </c>
      <c r="T62" s="206">
        <v>293</v>
      </c>
      <c r="U62" s="206">
        <v>234</v>
      </c>
      <c r="V62" s="206">
        <v>258</v>
      </c>
      <c r="W62" s="206">
        <v>258</v>
      </c>
      <c r="X62" s="206">
        <v>290</v>
      </c>
      <c r="Y62" s="206">
        <v>30</v>
      </c>
      <c r="Z62" s="206">
        <v>0</v>
      </c>
      <c r="AA62" s="268">
        <v>39.200000000000003</v>
      </c>
      <c r="AB62" s="269">
        <v>0</v>
      </c>
      <c r="AC62" s="206">
        <v>3</v>
      </c>
      <c r="AD62" s="206">
        <v>511</v>
      </c>
      <c r="AE62" s="206">
        <v>5</v>
      </c>
      <c r="AF62" s="206">
        <v>54</v>
      </c>
      <c r="AG62" s="206">
        <v>972</v>
      </c>
      <c r="AH62" s="206">
        <v>30</v>
      </c>
      <c r="AI62" s="206">
        <v>48</v>
      </c>
      <c r="AJ62" s="206">
        <v>92</v>
      </c>
      <c r="AK62" s="206">
        <v>439</v>
      </c>
      <c r="AL62" s="206">
        <v>32</v>
      </c>
      <c r="AM62" s="206">
        <v>23</v>
      </c>
      <c r="AN62" s="206">
        <v>69</v>
      </c>
      <c r="AO62" s="267">
        <v>1</v>
      </c>
      <c r="AP62" s="206">
        <v>20</v>
      </c>
      <c r="AQ62" s="206">
        <v>64</v>
      </c>
      <c r="AR62" s="206">
        <v>133</v>
      </c>
      <c r="AS62" s="206">
        <v>283</v>
      </c>
      <c r="AT62" s="206">
        <v>351</v>
      </c>
      <c r="AU62" s="206">
        <v>33</v>
      </c>
      <c r="AV62" s="206">
        <v>339</v>
      </c>
      <c r="AW62" s="206">
        <v>225</v>
      </c>
      <c r="AX62" s="206">
        <v>646</v>
      </c>
      <c r="AY62" s="206">
        <v>0</v>
      </c>
      <c r="AZ62" s="206">
        <v>185</v>
      </c>
      <c r="BA62" s="269">
        <v>957</v>
      </c>
      <c r="BB62" s="206">
        <v>442</v>
      </c>
      <c r="BC62" s="206">
        <v>235</v>
      </c>
      <c r="BD62" s="206">
        <v>139</v>
      </c>
      <c r="BE62" s="206">
        <v>308</v>
      </c>
      <c r="BF62" s="267">
        <v>198</v>
      </c>
      <c r="BG62" s="206">
        <v>570</v>
      </c>
      <c r="BH62" s="207">
        <v>250</v>
      </c>
      <c r="BI62" s="269">
        <v>0</v>
      </c>
      <c r="BJ62" s="206">
        <v>0</v>
      </c>
      <c r="BK62" s="270">
        <v>0</v>
      </c>
      <c r="BL62" s="206">
        <v>547</v>
      </c>
      <c r="BM62" s="206">
        <v>199</v>
      </c>
      <c r="BN62" s="206">
        <v>46</v>
      </c>
      <c r="BO62" s="206">
        <v>13</v>
      </c>
      <c r="BP62" s="206">
        <v>0</v>
      </c>
      <c r="BQ62" s="206">
        <v>0</v>
      </c>
      <c r="BR62" s="269">
        <v>6</v>
      </c>
      <c r="BS62" s="206">
        <v>19</v>
      </c>
      <c r="BT62" s="206">
        <v>235</v>
      </c>
      <c r="BU62" s="206">
        <v>102</v>
      </c>
      <c r="BV62" s="206">
        <v>106</v>
      </c>
      <c r="BW62" s="206">
        <v>87</v>
      </c>
      <c r="BX62" s="206">
        <v>81</v>
      </c>
      <c r="BY62" s="206">
        <v>64</v>
      </c>
      <c r="BZ62" s="206">
        <v>51</v>
      </c>
      <c r="CA62" s="206">
        <v>21</v>
      </c>
      <c r="CB62" s="206">
        <v>13</v>
      </c>
      <c r="CC62" s="271">
        <v>20</v>
      </c>
      <c r="CD62" s="267">
        <v>5345</v>
      </c>
      <c r="CE62" s="269">
        <v>10</v>
      </c>
      <c r="CF62" s="272">
        <v>0</v>
      </c>
      <c r="CG62" s="266">
        <v>1226</v>
      </c>
      <c r="CH62" s="206">
        <v>173</v>
      </c>
      <c r="CI62" s="590">
        <v>0</v>
      </c>
      <c r="CJ62" s="272">
        <v>6</v>
      </c>
      <c r="CK62" s="272">
        <v>46</v>
      </c>
      <c r="CL62" s="272">
        <v>68</v>
      </c>
      <c r="CM62" s="272">
        <v>53</v>
      </c>
      <c r="CN62" s="272">
        <v>0</v>
      </c>
      <c r="CO62" s="271">
        <v>0</v>
      </c>
      <c r="CP62" s="206">
        <v>606</v>
      </c>
      <c r="CQ62" s="206">
        <v>5</v>
      </c>
      <c r="CR62" s="206">
        <v>290</v>
      </c>
      <c r="CS62" s="267">
        <v>1</v>
      </c>
      <c r="CT62" s="206">
        <v>55</v>
      </c>
      <c r="CU62" s="206">
        <v>13</v>
      </c>
      <c r="CV62" s="206">
        <v>167</v>
      </c>
      <c r="CW62" s="206">
        <v>124</v>
      </c>
      <c r="CX62" s="206">
        <v>167</v>
      </c>
      <c r="CY62" s="206">
        <v>181</v>
      </c>
      <c r="CZ62" s="206">
        <v>132</v>
      </c>
      <c r="DA62" s="206">
        <v>152</v>
      </c>
      <c r="DB62" s="206">
        <v>142</v>
      </c>
      <c r="DC62" s="206">
        <v>103</v>
      </c>
      <c r="DD62" s="206">
        <v>3</v>
      </c>
      <c r="DE62" s="206">
        <v>0</v>
      </c>
      <c r="DF62" s="268">
        <v>38.1</v>
      </c>
      <c r="DG62" s="269">
        <v>0</v>
      </c>
      <c r="DH62" s="206">
        <v>2</v>
      </c>
      <c r="DI62" s="206">
        <v>276</v>
      </c>
      <c r="DJ62" s="206">
        <v>1</v>
      </c>
      <c r="DK62" s="206">
        <v>34</v>
      </c>
      <c r="DL62" s="206">
        <v>478</v>
      </c>
      <c r="DM62" s="206">
        <v>18</v>
      </c>
      <c r="DN62" s="206">
        <v>27</v>
      </c>
      <c r="DO62" s="206">
        <v>45</v>
      </c>
      <c r="DP62" s="206">
        <v>273</v>
      </c>
      <c r="DQ62" s="206">
        <v>24</v>
      </c>
      <c r="DR62" s="206">
        <v>17</v>
      </c>
      <c r="DS62" s="206">
        <v>31</v>
      </c>
      <c r="DT62" s="267">
        <v>0</v>
      </c>
      <c r="DU62" s="206">
        <v>5</v>
      </c>
      <c r="DV62" s="206">
        <v>36</v>
      </c>
      <c r="DW62" s="206">
        <v>63</v>
      </c>
      <c r="DX62" s="206">
        <v>227</v>
      </c>
      <c r="DY62" s="206">
        <v>272</v>
      </c>
      <c r="DZ62" s="206">
        <v>25</v>
      </c>
      <c r="EA62" s="206">
        <v>64</v>
      </c>
      <c r="EB62" s="206">
        <v>69</v>
      </c>
      <c r="EC62" s="206">
        <v>375</v>
      </c>
      <c r="ED62" s="206">
        <v>0</v>
      </c>
      <c r="EE62" s="206">
        <v>90</v>
      </c>
      <c r="EF62" s="269">
        <v>410</v>
      </c>
      <c r="EG62" s="206">
        <v>274</v>
      </c>
      <c r="EH62" s="206">
        <v>139</v>
      </c>
      <c r="EI62" s="206">
        <v>86</v>
      </c>
      <c r="EJ62" s="206">
        <v>186</v>
      </c>
      <c r="EK62" s="267">
        <v>131</v>
      </c>
      <c r="EL62" s="206">
        <v>358</v>
      </c>
      <c r="EM62" s="207">
        <v>292</v>
      </c>
      <c r="EN62" s="269">
        <v>0</v>
      </c>
      <c r="EO62" s="206">
        <v>0</v>
      </c>
      <c r="EP62" s="270">
        <v>0</v>
      </c>
      <c r="EQ62" s="206">
        <v>231</v>
      </c>
      <c r="ER62" s="206">
        <v>134</v>
      </c>
      <c r="ES62" s="206">
        <v>16</v>
      </c>
      <c r="ET62" s="206">
        <v>7</v>
      </c>
      <c r="EU62" s="206">
        <v>0</v>
      </c>
      <c r="EV62" s="206">
        <v>0</v>
      </c>
      <c r="EW62" s="269">
        <v>2</v>
      </c>
      <c r="EX62" s="206">
        <v>12</v>
      </c>
      <c r="EY62" s="206">
        <v>138</v>
      </c>
      <c r="EZ62" s="206">
        <v>56</v>
      </c>
      <c r="FA62" s="206">
        <v>66</v>
      </c>
      <c r="FB62" s="206">
        <v>38</v>
      </c>
      <c r="FC62" s="206">
        <v>22</v>
      </c>
      <c r="FD62" s="206">
        <v>20</v>
      </c>
      <c r="FE62" s="206">
        <v>16</v>
      </c>
      <c r="FF62" s="206">
        <v>11</v>
      </c>
      <c r="FG62" s="206">
        <v>3</v>
      </c>
      <c r="FH62" s="271">
        <v>4</v>
      </c>
      <c r="FI62" s="270">
        <v>4722</v>
      </c>
      <c r="FJ62" s="268">
        <v>2</v>
      </c>
      <c r="FK62" s="274">
        <v>0</v>
      </c>
      <c r="FN62" s="207">
        <f t="shared" si="16"/>
        <v>805</v>
      </c>
      <c r="FO62" s="206">
        <f t="shared" si="24"/>
        <v>4302725</v>
      </c>
      <c r="FQ62" s="206">
        <f t="shared" si="17"/>
        <v>388</v>
      </c>
      <c r="FR62" s="206">
        <f t="shared" si="25"/>
        <v>1832136</v>
      </c>
      <c r="FT62" s="206">
        <f t="shared" si="18"/>
        <v>2279</v>
      </c>
      <c r="FU62" s="206">
        <f t="shared" si="26"/>
        <v>89336.8</v>
      </c>
      <c r="FW62" s="206">
        <f t="shared" si="19"/>
        <v>1226</v>
      </c>
      <c r="FX62" s="206">
        <f t="shared" si="27"/>
        <v>46710.6</v>
      </c>
    </row>
    <row r="63" spans="1:181" x14ac:dyDescent="0.2">
      <c r="A63" s="266" t="s">
        <v>110</v>
      </c>
      <c r="B63" s="266">
        <v>3585</v>
      </c>
      <c r="C63" s="206">
        <v>427</v>
      </c>
      <c r="D63" s="590">
        <v>0</v>
      </c>
      <c r="E63" s="272">
        <v>30</v>
      </c>
      <c r="F63" s="272">
        <v>40</v>
      </c>
      <c r="G63" s="272">
        <v>230</v>
      </c>
      <c r="H63" s="272">
        <v>124</v>
      </c>
      <c r="I63" s="272">
        <v>3</v>
      </c>
      <c r="J63" s="272">
        <v>0</v>
      </c>
      <c r="K63" s="590">
        <v>2018</v>
      </c>
      <c r="L63" s="206">
        <v>21</v>
      </c>
      <c r="M63" s="206">
        <v>530</v>
      </c>
      <c r="N63" s="267">
        <v>8</v>
      </c>
      <c r="O63" s="206">
        <v>162</v>
      </c>
      <c r="P63" s="206">
        <v>17</v>
      </c>
      <c r="Q63" s="206">
        <v>504</v>
      </c>
      <c r="R63" s="206">
        <v>387</v>
      </c>
      <c r="S63" s="206">
        <v>398</v>
      </c>
      <c r="T63" s="206">
        <v>445</v>
      </c>
      <c r="U63" s="206">
        <v>357</v>
      </c>
      <c r="V63" s="206">
        <v>424</v>
      </c>
      <c r="W63" s="206">
        <v>403</v>
      </c>
      <c r="X63" s="206">
        <v>448</v>
      </c>
      <c r="Y63" s="206">
        <v>56</v>
      </c>
      <c r="Z63" s="206">
        <v>1</v>
      </c>
      <c r="AA63" s="268">
        <v>39.200000000000003</v>
      </c>
      <c r="AB63" s="269">
        <v>3</v>
      </c>
      <c r="AC63" s="206">
        <v>1</v>
      </c>
      <c r="AD63" s="206">
        <v>783</v>
      </c>
      <c r="AE63" s="206">
        <v>2</v>
      </c>
      <c r="AF63" s="206">
        <v>89</v>
      </c>
      <c r="AG63" s="206">
        <v>1573</v>
      </c>
      <c r="AH63" s="206">
        <v>30</v>
      </c>
      <c r="AI63" s="206">
        <v>137</v>
      </c>
      <c r="AJ63" s="206">
        <v>174</v>
      </c>
      <c r="AK63" s="206">
        <v>607</v>
      </c>
      <c r="AL63" s="206">
        <v>39</v>
      </c>
      <c r="AM63" s="206">
        <v>32</v>
      </c>
      <c r="AN63" s="206">
        <v>112</v>
      </c>
      <c r="AO63" s="267">
        <v>3</v>
      </c>
      <c r="AP63" s="206">
        <v>43</v>
      </c>
      <c r="AQ63" s="206">
        <v>154</v>
      </c>
      <c r="AR63" s="206">
        <v>299</v>
      </c>
      <c r="AS63" s="206">
        <v>353</v>
      </c>
      <c r="AT63" s="206">
        <v>665</v>
      </c>
      <c r="AU63" s="206">
        <v>84</v>
      </c>
      <c r="AV63" s="206">
        <v>839</v>
      </c>
      <c r="AW63" s="206">
        <v>337</v>
      </c>
      <c r="AX63" s="206">
        <v>642</v>
      </c>
      <c r="AY63" s="206">
        <v>1</v>
      </c>
      <c r="AZ63" s="206">
        <v>168</v>
      </c>
      <c r="BA63" s="269">
        <v>1077</v>
      </c>
      <c r="BB63" s="206">
        <v>629</v>
      </c>
      <c r="BC63" s="206">
        <v>365</v>
      </c>
      <c r="BD63" s="206">
        <v>200</v>
      </c>
      <c r="BE63" s="206">
        <v>572</v>
      </c>
      <c r="BF63" s="267">
        <v>742</v>
      </c>
      <c r="BG63" s="206">
        <v>1748</v>
      </c>
      <c r="BH63" s="207">
        <v>488</v>
      </c>
      <c r="BI63" s="269">
        <v>0</v>
      </c>
      <c r="BJ63" s="206">
        <v>0</v>
      </c>
      <c r="BK63" s="270">
        <v>0</v>
      </c>
      <c r="BL63" s="206">
        <v>538</v>
      </c>
      <c r="BM63" s="206">
        <v>237</v>
      </c>
      <c r="BN63" s="206">
        <v>82</v>
      </c>
      <c r="BO63" s="206">
        <v>15</v>
      </c>
      <c r="BP63" s="206">
        <v>4</v>
      </c>
      <c r="BQ63" s="206">
        <v>0</v>
      </c>
      <c r="BR63" s="269">
        <v>2</v>
      </c>
      <c r="BS63" s="206">
        <v>14</v>
      </c>
      <c r="BT63" s="206">
        <v>253</v>
      </c>
      <c r="BU63" s="206">
        <v>125</v>
      </c>
      <c r="BV63" s="206">
        <v>111</v>
      </c>
      <c r="BW63" s="206">
        <v>108</v>
      </c>
      <c r="BX63" s="206">
        <v>104</v>
      </c>
      <c r="BY63" s="206">
        <v>65</v>
      </c>
      <c r="BZ63" s="206">
        <v>32</v>
      </c>
      <c r="CA63" s="206">
        <v>25</v>
      </c>
      <c r="CB63" s="206">
        <v>14</v>
      </c>
      <c r="CC63" s="271">
        <v>23</v>
      </c>
      <c r="CD63" s="267">
        <v>5333</v>
      </c>
      <c r="CE63" s="269">
        <v>7</v>
      </c>
      <c r="CF63" s="272">
        <v>0</v>
      </c>
      <c r="CG63" s="266">
        <v>1738</v>
      </c>
      <c r="CH63" s="206">
        <v>220</v>
      </c>
      <c r="CI63" s="590">
        <v>0</v>
      </c>
      <c r="CJ63" s="272">
        <v>18</v>
      </c>
      <c r="CK63" s="272">
        <v>23</v>
      </c>
      <c r="CL63" s="272">
        <v>119</v>
      </c>
      <c r="CM63" s="272">
        <v>59</v>
      </c>
      <c r="CN63" s="272">
        <v>1</v>
      </c>
      <c r="CO63" s="271">
        <v>0</v>
      </c>
      <c r="CP63" s="206">
        <v>1078</v>
      </c>
      <c r="CQ63" s="206">
        <v>21</v>
      </c>
      <c r="CR63" s="206">
        <v>516</v>
      </c>
      <c r="CS63" s="267">
        <v>4</v>
      </c>
      <c r="CT63" s="206">
        <v>76</v>
      </c>
      <c r="CU63" s="206">
        <v>6</v>
      </c>
      <c r="CV63" s="206">
        <v>223</v>
      </c>
      <c r="CW63" s="206">
        <v>149</v>
      </c>
      <c r="CX63" s="206">
        <v>197</v>
      </c>
      <c r="CY63" s="206">
        <v>247</v>
      </c>
      <c r="CZ63" s="206">
        <v>192</v>
      </c>
      <c r="DA63" s="206">
        <v>249</v>
      </c>
      <c r="DB63" s="206">
        <v>231</v>
      </c>
      <c r="DC63" s="206">
        <v>170</v>
      </c>
      <c r="DD63" s="206">
        <v>4</v>
      </c>
      <c r="DE63" s="206">
        <v>0</v>
      </c>
      <c r="DF63" s="268">
        <v>39.299999999999997</v>
      </c>
      <c r="DG63" s="269">
        <v>2</v>
      </c>
      <c r="DH63" s="206">
        <v>0</v>
      </c>
      <c r="DI63" s="206">
        <v>416</v>
      </c>
      <c r="DJ63" s="206">
        <v>2</v>
      </c>
      <c r="DK63" s="206">
        <v>39</v>
      </c>
      <c r="DL63" s="206">
        <v>637</v>
      </c>
      <c r="DM63" s="206">
        <v>29</v>
      </c>
      <c r="DN63" s="206">
        <v>75</v>
      </c>
      <c r="DO63" s="206">
        <v>66</v>
      </c>
      <c r="DP63" s="206">
        <v>381</v>
      </c>
      <c r="DQ63" s="206">
        <v>23</v>
      </c>
      <c r="DR63" s="206">
        <v>19</v>
      </c>
      <c r="DS63" s="206">
        <v>47</v>
      </c>
      <c r="DT63" s="267">
        <v>2</v>
      </c>
      <c r="DU63" s="206">
        <v>17</v>
      </c>
      <c r="DV63" s="206">
        <v>84</v>
      </c>
      <c r="DW63" s="206">
        <v>149</v>
      </c>
      <c r="DX63" s="206">
        <v>270</v>
      </c>
      <c r="DY63" s="206">
        <v>499</v>
      </c>
      <c r="DZ63" s="206">
        <v>40</v>
      </c>
      <c r="EA63" s="206">
        <v>186</v>
      </c>
      <c r="EB63" s="206">
        <v>100</v>
      </c>
      <c r="EC63" s="206">
        <v>322</v>
      </c>
      <c r="ED63" s="206">
        <v>0</v>
      </c>
      <c r="EE63" s="206">
        <v>71</v>
      </c>
      <c r="EF63" s="269">
        <v>396</v>
      </c>
      <c r="EG63" s="206">
        <v>341</v>
      </c>
      <c r="EH63" s="206">
        <v>178</v>
      </c>
      <c r="EI63" s="206">
        <v>110</v>
      </c>
      <c r="EJ63" s="206">
        <v>291</v>
      </c>
      <c r="EK63" s="267">
        <v>422</v>
      </c>
      <c r="EL63" s="206">
        <v>995</v>
      </c>
      <c r="EM63" s="207">
        <v>573</v>
      </c>
      <c r="EN63" s="269">
        <v>0</v>
      </c>
      <c r="EO63" s="206">
        <v>0</v>
      </c>
      <c r="EP63" s="270">
        <v>0</v>
      </c>
      <c r="EQ63" s="206">
        <v>186</v>
      </c>
      <c r="ER63" s="206">
        <v>143</v>
      </c>
      <c r="ES63" s="206">
        <v>33</v>
      </c>
      <c r="ET63" s="206">
        <v>6</v>
      </c>
      <c r="EU63" s="206">
        <v>2</v>
      </c>
      <c r="EV63" s="206">
        <v>0</v>
      </c>
      <c r="EW63" s="269">
        <v>1</v>
      </c>
      <c r="EX63" s="206">
        <v>4</v>
      </c>
      <c r="EY63" s="206">
        <v>112</v>
      </c>
      <c r="EZ63" s="206">
        <v>68</v>
      </c>
      <c r="FA63" s="206">
        <v>56</v>
      </c>
      <c r="FB63" s="206">
        <v>40</v>
      </c>
      <c r="FC63" s="206">
        <v>42</v>
      </c>
      <c r="FD63" s="206">
        <v>22</v>
      </c>
      <c r="FE63" s="206">
        <v>13</v>
      </c>
      <c r="FF63" s="206">
        <v>7</v>
      </c>
      <c r="FG63" s="206">
        <v>2</v>
      </c>
      <c r="FH63" s="271">
        <v>3</v>
      </c>
      <c r="FI63" s="270">
        <v>4933</v>
      </c>
      <c r="FJ63" s="268">
        <v>1</v>
      </c>
      <c r="FK63" s="274">
        <v>0</v>
      </c>
      <c r="FN63" s="207">
        <f t="shared" si="16"/>
        <v>876</v>
      </c>
      <c r="FO63" s="206">
        <f t="shared" si="24"/>
        <v>4671708</v>
      </c>
      <c r="FQ63" s="206">
        <f t="shared" si="17"/>
        <v>370</v>
      </c>
      <c r="FR63" s="206">
        <f t="shared" si="25"/>
        <v>1825210</v>
      </c>
      <c r="FT63" s="206">
        <f t="shared" si="18"/>
        <v>3585</v>
      </c>
      <c r="FU63" s="206">
        <f t="shared" si="26"/>
        <v>140532</v>
      </c>
      <c r="FW63" s="206">
        <f t="shared" si="19"/>
        <v>1738</v>
      </c>
      <c r="FX63" s="206">
        <f t="shared" si="27"/>
        <v>68303.399999999994</v>
      </c>
    </row>
    <row r="64" spans="1:181" x14ac:dyDescent="0.2">
      <c r="A64" s="266" t="s">
        <v>111</v>
      </c>
      <c r="B64" s="266">
        <v>6055</v>
      </c>
      <c r="C64" s="206">
        <v>869</v>
      </c>
      <c r="D64" s="590">
        <v>0</v>
      </c>
      <c r="E64" s="272">
        <v>110</v>
      </c>
      <c r="F64" s="272">
        <v>102</v>
      </c>
      <c r="G64" s="272">
        <v>453</v>
      </c>
      <c r="H64" s="272">
        <v>196</v>
      </c>
      <c r="I64" s="272">
        <v>4</v>
      </c>
      <c r="J64" s="272">
        <v>4</v>
      </c>
      <c r="K64" s="590">
        <v>3422</v>
      </c>
      <c r="L64" s="206">
        <v>44</v>
      </c>
      <c r="M64" s="206">
        <v>876</v>
      </c>
      <c r="N64" s="267">
        <v>42</v>
      </c>
      <c r="O64" s="206">
        <v>272</v>
      </c>
      <c r="P64" s="206">
        <v>31</v>
      </c>
      <c r="Q64" s="206">
        <v>852</v>
      </c>
      <c r="R64" s="206">
        <v>643</v>
      </c>
      <c r="S64" s="206">
        <v>660</v>
      </c>
      <c r="T64" s="206">
        <v>807</v>
      </c>
      <c r="U64" s="206">
        <v>614</v>
      </c>
      <c r="V64" s="206">
        <v>652</v>
      </c>
      <c r="W64" s="206">
        <v>694</v>
      </c>
      <c r="X64" s="206">
        <v>760</v>
      </c>
      <c r="Y64" s="206">
        <v>99</v>
      </c>
      <c r="Z64" s="206">
        <v>2</v>
      </c>
      <c r="AA64" s="268">
        <v>39.200000000000003</v>
      </c>
      <c r="AB64" s="269">
        <v>0</v>
      </c>
      <c r="AC64" s="206">
        <v>2</v>
      </c>
      <c r="AD64" s="206">
        <v>1381</v>
      </c>
      <c r="AE64" s="206">
        <v>5</v>
      </c>
      <c r="AF64" s="206">
        <v>201</v>
      </c>
      <c r="AG64" s="206">
        <v>2864</v>
      </c>
      <c r="AH64" s="206">
        <v>38</v>
      </c>
      <c r="AI64" s="206">
        <v>165</v>
      </c>
      <c r="AJ64" s="206">
        <v>232</v>
      </c>
      <c r="AK64" s="206">
        <v>894</v>
      </c>
      <c r="AL64" s="206">
        <v>65</v>
      </c>
      <c r="AM64" s="206">
        <v>61</v>
      </c>
      <c r="AN64" s="206">
        <v>140</v>
      </c>
      <c r="AO64" s="267">
        <v>7</v>
      </c>
      <c r="AP64" s="206">
        <v>29</v>
      </c>
      <c r="AQ64" s="206">
        <v>209</v>
      </c>
      <c r="AR64" s="206">
        <v>381</v>
      </c>
      <c r="AS64" s="206">
        <v>506</v>
      </c>
      <c r="AT64" s="206">
        <v>1024</v>
      </c>
      <c r="AU64" s="206">
        <v>121</v>
      </c>
      <c r="AV64" s="206">
        <v>1057</v>
      </c>
      <c r="AW64" s="206">
        <v>776</v>
      </c>
      <c r="AX64" s="206">
        <v>1741</v>
      </c>
      <c r="AY64" s="206">
        <v>1</v>
      </c>
      <c r="AZ64" s="206">
        <v>210</v>
      </c>
      <c r="BA64" s="269">
        <v>1935</v>
      </c>
      <c r="BB64" s="206">
        <v>962</v>
      </c>
      <c r="BC64" s="206">
        <v>440</v>
      </c>
      <c r="BD64" s="206">
        <v>284</v>
      </c>
      <c r="BE64" s="206">
        <v>933</v>
      </c>
      <c r="BF64" s="267">
        <v>1501</v>
      </c>
      <c r="BG64" s="206">
        <v>3703</v>
      </c>
      <c r="BH64" s="207">
        <v>612</v>
      </c>
      <c r="BI64" s="269">
        <v>0</v>
      </c>
      <c r="BJ64" s="206">
        <v>0</v>
      </c>
      <c r="BK64" s="270">
        <v>0</v>
      </c>
      <c r="BL64" s="206">
        <v>1226</v>
      </c>
      <c r="BM64" s="206">
        <v>305</v>
      </c>
      <c r="BN64" s="206">
        <v>100</v>
      </c>
      <c r="BO64" s="206">
        <v>31</v>
      </c>
      <c r="BP64" s="206">
        <v>2</v>
      </c>
      <c r="BQ64" s="206">
        <v>0</v>
      </c>
      <c r="BR64" s="269">
        <v>5</v>
      </c>
      <c r="BS64" s="206">
        <v>29</v>
      </c>
      <c r="BT64" s="206">
        <v>430</v>
      </c>
      <c r="BU64" s="206">
        <v>267</v>
      </c>
      <c r="BV64" s="206">
        <v>287</v>
      </c>
      <c r="BW64" s="206">
        <v>223</v>
      </c>
      <c r="BX64" s="206">
        <v>147</v>
      </c>
      <c r="BY64" s="206">
        <v>103</v>
      </c>
      <c r="BZ64" s="206">
        <v>59</v>
      </c>
      <c r="CA64" s="206">
        <v>51</v>
      </c>
      <c r="CB64" s="206">
        <v>25</v>
      </c>
      <c r="CC64" s="271">
        <v>38</v>
      </c>
      <c r="CD64" s="267">
        <v>5295</v>
      </c>
      <c r="CE64" s="269">
        <v>20</v>
      </c>
      <c r="CF64" s="272">
        <v>0</v>
      </c>
      <c r="CG64" s="266">
        <v>2797</v>
      </c>
      <c r="CH64" s="206">
        <v>425</v>
      </c>
      <c r="CI64" s="590">
        <v>0</v>
      </c>
      <c r="CJ64" s="272">
        <v>46</v>
      </c>
      <c r="CK64" s="272">
        <v>45</v>
      </c>
      <c r="CL64" s="272">
        <v>237</v>
      </c>
      <c r="CM64" s="272">
        <v>97</v>
      </c>
      <c r="CN64" s="272">
        <v>0</v>
      </c>
      <c r="CO64" s="271">
        <v>0</v>
      </c>
      <c r="CP64" s="206">
        <v>1781</v>
      </c>
      <c r="CQ64" s="206">
        <v>44</v>
      </c>
      <c r="CR64" s="206">
        <v>859</v>
      </c>
      <c r="CS64" s="267">
        <v>8</v>
      </c>
      <c r="CT64" s="206">
        <v>116</v>
      </c>
      <c r="CU64" s="206">
        <v>13</v>
      </c>
      <c r="CV64" s="206">
        <v>400</v>
      </c>
      <c r="CW64" s="206">
        <v>264</v>
      </c>
      <c r="CX64" s="206">
        <v>320</v>
      </c>
      <c r="CY64" s="206">
        <v>423</v>
      </c>
      <c r="CZ64" s="206">
        <v>313</v>
      </c>
      <c r="DA64" s="206">
        <v>326</v>
      </c>
      <c r="DB64" s="206">
        <v>353</v>
      </c>
      <c r="DC64" s="206">
        <v>276</v>
      </c>
      <c r="DD64" s="206">
        <v>5</v>
      </c>
      <c r="DE64" s="206">
        <v>1</v>
      </c>
      <c r="DF64" s="268">
        <v>38.700000000000003</v>
      </c>
      <c r="DG64" s="269">
        <v>0</v>
      </c>
      <c r="DH64" s="206">
        <v>1</v>
      </c>
      <c r="DI64" s="206">
        <v>657</v>
      </c>
      <c r="DJ64" s="206">
        <v>4</v>
      </c>
      <c r="DK64" s="206">
        <v>77</v>
      </c>
      <c r="DL64" s="206">
        <v>1123</v>
      </c>
      <c r="DM64" s="206">
        <v>30</v>
      </c>
      <c r="DN64" s="206">
        <v>103</v>
      </c>
      <c r="DO64" s="206">
        <v>102</v>
      </c>
      <c r="DP64" s="206">
        <v>540</v>
      </c>
      <c r="DQ64" s="206">
        <v>47</v>
      </c>
      <c r="DR64" s="206">
        <v>40</v>
      </c>
      <c r="DS64" s="206">
        <v>70</v>
      </c>
      <c r="DT64" s="267">
        <v>3</v>
      </c>
      <c r="DU64" s="206">
        <v>3</v>
      </c>
      <c r="DV64" s="206">
        <v>130</v>
      </c>
      <c r="DW64" s="206">
        <v>181</v>
      </c>
      <c r="DX64" s="206">
        <v>399</v>
      </c>
      <c r="DY64" s="206">
        <v>756</v>
      </c>
      <c r="DZ64" s="206">
        <v>49</v>
      </c>
      <c r="EA64" s="206">
        <v>116</v>
      </c>
      <c r="EB64" s="206">
        <v>227</v>
      </c>
      <c r="EC64" s="206">
        <v>862</v>
      </c>
      <c r="ED64" s="206">
        <v>0</v>
      </c>
      <c r="EE64" s="206">
        <v>74</v>
      </c>
      <c r="EF64" s="269">
        <v>653</v>
      </c>
      <c r="EG64" s="206">
        <v>515</v>
      </c>
      <c r="EH64" s="206">
        <v>240</v>
      </c>
      <c r="EI64" s="206">
        <v>143</v>
      </c>
      <c r="EJ64" s="206">
        <v>445</v>
      </c>
      <c r="EK64" s="267">
        <v>801</v>
      </c>
      <c r="EL64" s="206">
        <v>2010</v>
      </c>
      <c r="EM64" s="207">
        <v>718</v>
      </c>
      <c r="EN64" s="269">
        <v>0</v>
      </c>
      <c r="EO64" s="206">
        <v>0</v>
      </c>
      <c r="EP64" s="270">
        <v>0</v>
      </c>
      <c r="EQ64" s="206">
        <v>381</v>
      </c>
      <c r="ER64" s="206">
        <v>190</v>
      </c>
      <c r="ES64" s="206">
        <v>55</v>
      </c>
      <c r="ET64" s="206">
        <v>14</v>
      </c>
      <c r="EU64" s="206">
        <v>2</v>
      </c>
      <c r="EV64" s="206">
        <v>0</v>
      </c>
      <c r="EW64" s="269">
        <v>4</v>
      </c>
      <c r="EX64" s="206">
        <v>20</v>
      </c>
      <c r="EY64" s="206">
        <v>188</v>
      </c>
      <c r="EZ64" s="206">
        <v>131</v>
      </c>
      <c r="FA64" s="206">
        <v>126</v>
      </c>
      <c r="FB64" s="206">
        <v>85</v>
      </c>
      <c r="FC64" s="206">
        <v>36</v>
      </c>
      <c r="FD64" s="206">
        <v>21</v>
      </c>
      <c r="FE64" s="206">
        <v>11</v>
      </c>
      <c r="FF64" s="206">
        <v>10</v>
      </c>
      <c r="FG64" s="206">
        <v>3</v>
      </c>
      <c r="FH64" s="271">
        <v>7</v>
      </c>
      <c r="FI64" s="270">
        <v>4648</v>
      </c>
      <c r="FJ64" s="268">
        <v>1</v>
      </c>
      <c r="FK64" s="274">
        <v>0</v>
      </c>
      <c r="FN64" s="207">
        <f t="shared" si="16"/>
        <v>1664</v>
      </c>
      <c r="FO64" s="206">
        <f t="shared" si="24"/>
        <v>8810880</v>
      </c>
      <c r="FQ64" s="206">
        <f t="shared" si="17"/>
        <v>642</v>
      </c>
      <c r="FR64" s="206">
        <f t="shared" si="25"/>
        <v>2984016</v>
      </c>
      <c r="FT64" s="206">
        <f t="shared" si="18"/>
        <v>6055</v>
      </c>
      <c r="FU64" s="206">
        <f t="shared" si="26"/>
        <v>237356.00000000003</v>
      </c>
      <c r="FW64" s="206">
        <f t="shared" si="19"/>
        <v>2797</v>
      </c>
      <c r="FX64" s="206">
        <f t="shared" si="27"/>
        <v>108243.90000000001</v>
      </c>
    </row>
    <row r="65" spans="1:181" x14ac:dyDescent="0.2">
      <c r="A65" s="266" t="s">
        <v>112</v>
      </c>
      <c r="B65" s="266">
        <v>5697</v>
      </c>
      <c r="C65" s="206">
        <v>612</v>
      </c>
      <c r="D65" s="590">
        <v>2</v>
      </c>
      <c r="E65" s="272">
        <v>7</v>
      </c>
      <c r="F65" s="272">
        <v>87</v>
      </c>
      <c r="G65" s="272">
        <v>322</v>
      </c>
      <c r="H65" s="272">
        <v>192</v>
      </c>
      <c r="I65" s="272">
        <v>0</v>
      </c>
      <c r="J65" s="272">
        <v>2</v>
      </c>
      <c r="K65" s="590">
        <v>2957</v>
      </c>
      <c r="L65" s="206">
        <v>54</v>
      </c>
      <c r="M65" s="206">
        <v>503</v>
      </c>
      <c r="N65" s="267">
        <v>32</v>
      </c>
      <c r="O65" s="206">
        <v>307</v>
      </c>
      <c r="P65" s="206">
        <v>41</v>
      </c>
      <c r="Q65" s="206">
        <v>874</v>
      </c>
      <c r="R65" s="206">
        <v>626</v>
      </c>
      <c r="S65" s="206">
        <v>614</v>
      </c>
      <c r="T65" s="206">
        <v>710</v>
      </c>
      <c r="U65" s="206">
        <v>576</v>
      </c>
      <c r="V65" s="206">
        <v>567</v>
      </c>
      <c r="W65" s="206">
        <v>626</v>
      </c>
      <c r="X65" s="206">
        <v>669</v>
      </c>
      <c r="Y65" s="206">
        <v>126</v>
      </c>
      <c r="Z65" s="206">
        <v>2</v>
      </c>
      <c r="AA65" s="268">
        <v>38.5</v>
      </c>
      <c r="AB65" s="269">
        <v>3</v>
      </c>
      <c r="AC65" s="206">
        <v>18</v>
      </c>
      <c r="AD65" s="206">
        <v>1502</v>
      </c>
      <c r="AE65" s="206">
        <v>2</v>
      </c>
      <c r="AF65" s="206">
        <v>172</v>
      </c>
      <c r="AG65" s="206">
        <v>2542</v>
      </c>
      <c r="AH65" s="206">
        <v>30</v>
      </c>
      <c r="AI65" s="206">
        <v>160</v>
      </c>
      <c r="AJ65" s="206">
        <v>193</v>
      </c>
      <c r="AK65" s="206">
        <v>832</v>
      </c>
      <c r="AL65" s="206">
        <v>43</v>
      </c>
      <c r="AM65" s="206">
        <v>57</v>
      </c>
      <c r="AN65" s="206">
        <v>141</v>
      </c>
      <c r="AO65" s="267">
        <v>2</v>
      </c>
      <c r="AP65" s="206">
        <v>30</v>
      </c>
      <c r="AQ65" s="206">
        <v>159</v>
      </c>
      <c r="AR65" s="206">
        <v>315</v>
      </c>
      <c r="AS65" s="206">
        <v>544</v>
      </c>
      <c r="AT65" s="206">
        <v>1176</v>
      </c>
      <c r="AU65" s="206">
        <v>67</v>
      </c>
      <c r="AV65" s="206">
        <v>917</v>
      </c>
      <c r="AW65" s="206">
        <v>435</v>
      </c>
      <c r="AX65" s="206">
        <v>1786</v>
      </c>
      <c r="AY65" s="206">
        <v>0</v>
      </c>
      <c r="AZ65" s="206">
        <v>268</v>
      </c>
      <c r="BA65" s="269">
        <v>1931</v>
      </c>
      <c r="BB65" s="206">
        <v>1101</v>
      </c>
      <c r="BC65" s="206">
        <v>535</v>
      </c>
      <c r="BD65" s="206">
        <v>355</v>
      </c>
      <c r="BE65" s="206">
        <v>907</v>
      </c>
      <c r="BF65" s="267">
        <v>868</v>
      </c>
      <c r="BG65" s="206">
        <v>2235</v>
      </c>
      <c r="BH65" s="207">
        <v>392</v>
      </c>
      <c r="BI65" s="269">
        <v>0</v>
      </c>
      <c r="BJ65" s="206">
        <v>0</v>
      </c>
      <c r="BK65" s="270">
        <v>0</v>
      </c>
      <c r="BL65" s="206">
        <v>1163</v>
      </c>
      <c r="BM65" s="206">
        <v>430</v>
      </c>
      <c r="BN65" s="206">
        <v>119</v>
      </c>
      <c r="BO65" s="206">
        <v>32</v>
      </c>
      <c r="BP65" s="206">
        <v>1</v>
      </c>
      <c r="BQ65" s="206">
        <v>0</v>
      </c>
      <c r="BR65" s="269">
        <v>13</v>
      </c>
      <c r="BS65" s="206">
        <v>32</v>
      </c>
      <c r="BT65" s="206">
        <v>514</v>
      </c>
      <c r="BU65" s="206">
        <v>219</v>
      </c>
      <c r="BV65" s="206">
        <v>215</v>
      </c>
      <c r="BW65" s="206">
        <v>219</v>
      </c>
      <c r="BX65" s="206">
        <v>192</v>
      </c>
      <c r="BY65" s="206">
        <v>124</v>
      </c>
      <c r="BZ65" s="206">
        <v>82</v>
      </c>
      <c r="CA65" s="206">
        <v>42</v>
      </c>
      <c r="CB65" s="206">
        <v>24</v>
      </c>
      <c r="CC65" s="271">
        <v>69</v>
      </c>
      <c r="CD65" s="267">
        <v>5403</v>
      </c>
      <c r="CE65" s="269">
        <v>31</v>
      </c>
      <c r="CF65" s="272">
        <v>0</v>
      </c>
      <c r="CG65" s="266">
        <v>2693</v>
      </c>
      <c r="CH65" s="206">
        <v>271</v>
      </c>
      <c r="CI65" s="590">
        <v>1</v>
      </c>
      <c r="CJ65" s="272">
        <v>2</v>
      </c>
      <c r="CK65" s="272">
        <v>52</v>
      </c>
      <c r="CL65" s="272">
        <v>141</v>
      </c>
      <c r="CM65" s="272">
        <v>75</v>
      </c>
      <c r="CN65" s="272">
        <v>0</v>
      </c>
      <c r="CO65" s="271">
        <v>0</v>
      </c>
      <c r="CP65" s="206">
        <v>1553</v>
      </c>
      <c r="CQ65" s="206">
        <v>54</v>
      </c>
      <c r="CR65" s="206">
        <v>498</v>
      </c>
      <c r="CS65" s="267">
        <v>4</v>
      </c>
      <c r="CT65" s="206">
        <v>119</v>
      </c>
      <c r="CU65" s="206">
        <v>12</v>
      </c>
      <c r="CV65" s="206">
        <v>381</v>
      </c>
      <c r="CW65" s="206">
        <v>278</v>
      </c>
      <c r="CX65" s="206">
        <v>314</v>
      </c>
      <c r="CY65" s="206">
        <v>401</v>
      </c>
      <c r="CZ65" s="206">
        <v>307</v>
      </c>
      <c r="DA65" s="206">
        <v>308</v>
      </c>
      <c r="DB65" s="206">
        <v>321</v>
      </c>
      <c r="DC65" s="206">
        <v>255</v>
      </c>
      <c r="DD65" s="206">
        <v>9</v>
      </c>
      <c r="DE65" s="206">
        <v>0</v>
      </c>
      <c r="DF65" s="268">
        <v>38.299999999999997</v>
      </c>
      <c r="DG65" s="269">
        <v>2</v>
      </c>
      <c r="DH65" s="206">
        <v>4</v>
      </c>
      <c r="DI65" s="206">
        <v>726</v>
      </c>
      <c r="DJ65" s="206">
        <v>2</v>
      </c>
      <c r="DK65" s="206">
        <v>80</v>
      </c>
      <c r="DL65" s="206">
        <v>1062</v>
      </c>
      <c r="DM65" s="206">
        <v>26</v>
      </c>
      <c r="DN65" s="206">
        <v>103</v>
      </c>
      <c r="DO65" s="206">
        <v>83</v>
      </c>
      <c r="DP65" s="206">
        <v>469</v>
      </c>
      <c r="DQ65" s="206">
        <v>31</v>
      </c>
      <c r="DR65" s="206">
        <v>35</v>
      </c>
      <c r="DS65" s="206">
        <v>68</v>
      </c>
      <c r="DT65" s="267">
        <v>2</v>
      </c>
      <c r="DU65" s="206">
        <v>9</v>
      </c>
      <c r="DV65" s="206">
        <v>89</v>
      </c>
      <c r="DW65" s="206">
        <v>140</v>
      </c>
      <c r="DX65" s="206">
        <v>426</v>
      </c>
      <c r="DY65" s="206">
        <v>810</v>
      </c>
      <c r="DZ65" s="206">
        <v>29</v>
      </c>
      <c r="EA65" s="206">
        <v>137</v>
      </c>
      <c r="EB65" s="206">
        <v>80</v>
      </c>
      <c r="EC65" s="206">
        <v>859</v>
      </c>
      <c r="ED65" s="206">
        <v>0</v>
      </c>
      <c r="EE65" s="206">
        <v>114</v>
      </c>
      <c r="EF65" s="269">
        <v>739</v>
      </c>
      <c r="EG65" s="206">
        <v>549</v>
      </c>
      <c r="EH65" s="206">
        <v>261</v>
      </c>
      <c r="EI65" s="206">
        <v>187</v>
      </c>
      <c r="EJ65" s="206">
        <v>463</v>
      </c>
      <c r="EK65" s="267">
        <v>494</v>
      </c>
      <c r="EL65" s="206">
        <v>1130</v>
      </c>
      <c r="EM65" s="207">
        <v>419</v>
      </c>
      <c r="EN65" s="269">
        <v>0</v>
      </c>
      <c r="EO65" s="206">
        <v>0</v>
      </c>
      <c r="EP65" s="270">
        <v>0</v>
      </c>
      <c r="EQ65" s="206">
        <v>448</v>
      </c>
      <c r="ER65" s="206">
        <v>233</v>
      </c>
      <c r="ES65" s="206">
        <v>46</v>
      </c>
      <c r="ET65" s="206">
        <v>11</v>
      </c>
      <c r="EU65" s="206">
        <v>1</v>
      </c>
      <c r="EV65" s="206">
        <v>0</v>
      </c>
      <c r="EW65" s="269">
        <v>3</v>
      </c>
      <c r="EX65" s="206">
        <v>15</v>
      </c>
      <c r="EY65" s="206">
        <v>213</v>
      </c>
      <c r="EZ65" s="206">
        <v>110</v>
      </c>
      <c r="FA65" s="206">
        <v>107</v>
      </c>
      <c r="FB65" s="206">
        <v>105</v>
      </c>
      <c r="FC65" s="206">
        <v>86</v>
      </c>
      <c r="FD65" s="206">
        <v>36</v>
      </c>
      <c r="FE65" s="206">
        <v>22</v>
      </c>
      <c r="FF65" s="206">
        <v>16</v>
      </c>
      <c r="FG65" s="206">
        <v>4</v>
      </c>
      <c r="FH65" s="271">
        <v>22</v>
      </c>
      <c r="FI65" s="270">
        <v>5157</v>
      </c>
      <c r="FJ65" s="268">
        <v>9</v>
      </c>
      <c r="FK65" s="274">
        <v>0</v>
      </c>
      <c r="FN65" s="207">
        <f t="shared" si="16"/>
        <v>1745</v>
      </c>
      <c r="FO65" s="206">
        <f t="shared" si="24"/>
        <v>9428235</v>
      </c>
      <c r="FQ65" s="206">
        <f t="shared" si="17"/>
        <v>739</v>
      </c>
      <c r="FR65" s="206">
        <f t="shared" si="25"/>
        <v>3811023</v>
      </c>
      <c r="FT65" s="206">
        <f t="shared" si="18"/>
        <v>5697</v>
      </c>
      <c r="FU65" s="206">
        <f t="shared" si="26"/>
        <v>219334.5</v>
      </c>
      <c r="FW65" s="206">
        <f t="shared" si="19"/>
        <v>2693</v>
      </c>
      <c r="FX65" s="206">
        <f t="shared" si="27"/>
        <v>103141.9</v>
      </c>
    </row>
    <row r="66" spans="1:181" x14ac:dyDescent="0.2">
      <c r="A66" s="266" t="s">
        <v>113</v>
      </c>
      <c r="B66" s="266">
        <v>6184</v>
      </c>
      <c r="C66" s="206">
        <v>1039</v>
      </c>
      <c r="D66" s="590">
        <v>0</v>
      </c>
      <c r="E66" s="272">
        <v>29</v>
      </c>
      <c r="F66" s="272">
        <v>73</v>
      </c>
      <c r="G66" s="272">
        <v>664</v>
      </c>
      <c r="H66" s="272">
        <v>267</v>
      </c>
      <c r="I66" s="272">
        <v>0</v>
      </c>
      <c r="J66" s="272">
        <v>6</v>
      </c>
      <c r="K66" s="590">
        <v>3520</v>
      </c>
      <c r="L66" s="206">
        <v>41</v>
      </c>
      <c r="M66" s="206">
        <v>1423</v>
      </c>
      <c r="N66" s="267">
        <v>14</v>
      </c>
      <c r="O66" s="206">
        <v>297</v>
      </c>
      <c r="P66" s="206">
        <v>44</v>
      </c>
      <c r="Q66" s="206">
        <v>834</v>
      </c>
      <c r="R66" s="206">
        <v>588</v>
      </c>
      <c r="S66" s="206">
        <v>707</v>
      </c>
      <c r="T66" s="206">
        <v>742</v>
      </c>
      <c r="U66" s="206">
        <v>662</v>
      </c>
      <c r="V66" s="206">
        <v>663</v>
      </c>
      <c r="W66" s="206">
        <v>764</v>
      </c>
      <c r="X66" s="206">
        <v>836</v>
      </c>
      <c r="Y66" s="206">
        <v>89</v>
      </c>
      <c r="Z66" s="206">
        <v>2</v>
      </c>
      <c r="AA66" s="268">
        <v>39.5</v>
      </c>
      <c r="AB66" s="269">
        <v>1</v>
      </c>
      <c r="AC66" s="206">
        <v>2</v>
      </c>
      <c r="AD66" s="206">
        <v>1708</v>
      </c>
      <c r="AE66" s="206">
        <v>5</v>
      </c>
      <c r="AF66" s="206">
        <v>242</v>
      </c>
      <c r="AG66" s="206">
        <v>2498</v>
      </c>
      <c r="AH66" s="206">
        <v>32</v>
      </c>
      <c r="AI66" s="206">
        <v>124</v>
      </c>
      <c r="AJ66" s="206">
        <v>256</v>
      </c>
      <c r="AK66" s="206">
        <v>1005</v>
      </c>
      <c r="AL66" s="206">
        <v>54</v>
      </c>
      <c r="AM66" s="206">
        <v>52</v>
      </c>
      <c r="AN66" s="206">
        <v>199</v>
      </c>
      <c r="AO66" s="267">
        <v>6</v>
      </c>
      <c r="AP66" s="206">
        <v>40</v>
      </c>
      <c r="AQ66" s="206">
        <v>239</v>
      </c>
      <c r="AR66" s="206">
        <v>445</v>
      </c>
      <c r="AS66" s="206">
        <v>564</v>
      </c>
      <c r="AT66" s="206">
        <v>1077</v>
      </c>
      <c r="AU66" s="206">
        <v>106</v>
      </c>
      <c r="AV66" s="206">
        <v>1079</v>
      </c>
      <c r="AW66" s="206">
        <v>573</v>
      </c>
      <c r="AX66" s="206">
        <v>1740</v>
      </c>
      <c r="AY66" s="206">
        <v>1</v>
      </c>
      <c r="AZ66" s="206">
        <v>320</v>
      </c>
      <c r="BA66" s="269">
        <v>1938</v>
      </c>
      <c r="BB66" s="206">
        <v>1060</v>
      </c>
      <c r="BC66" s="206">
        <v>557</v>
      </c>
      <c r="BD66" s="206">
        <v>368</v>
      </c>
      <c r="BE66" s="206">
        <v>915</v>
      </c>
      <c r="BF66" s="267">
        <v>1346</v>
      </c>
      <c r="BG66" s="206">
        <v>3047</v>
      </c>
      <c r="BH66" s="207">
        <v>493</v>
      </c>
      <c r="BI66" s="269">
        <v>0</v>
      </c>
      <c r="BJ66" s="206">
        <v>0</v>
      </c>
      <c r="BK66" s="270">
        <v>0</v>
      </c>
      <c r="BL66" s="206">
        <v>1096</v>
      </c>
      <c r="BM66" s="206">
        <v>430</v>
      </c>
      <c r="BN66" s="206">
        <v>118</v>
      </c>
      <c r="BO66" s="206">
        <v>32</v>
      </c>
      <c r="BP66" s="206">
        <v>5</v>
      </c>
      <c r="BQ66" s="206">
        <v>0</v>
      </c>
      <c r="BR66" s="269">
        <v>8</v>
      </c>
      <c r="BS66" s="206">
        <v>37</v>
      </c>
      <c r="BT66" s="206">
        <v>485</v>
      </c>
      <c r="BU66" s="206">
        <v>186</v>
      </c>
      <c r="BV66" s="206">
        <v>266</v>
      </c>
      <c r="BW66" s="206">
        <v>223</v>
      </c>
      <c r="BX66" s="206">
        <v>181</v>
      </c>
      <c r="BY66" s="206">
        <v>96</v>
      </c>
      <c r="BZ66" s="206">
        <v>70</v>
      </c>
      <c r="CA66" s="206">
        <v>45</v>
      </c>
      <c r="CB66" s="206">
        <v>25</v>
      </c>
      <c r="CC66" s="271">
        <v>59</v>
      </c>
      <c r="CD66" s="267">
        <v>5366</v>
      </c>
      <c r="CE66" s="269">
        <v>28</v>
      </c>
      <c r="CF66" s="272">
        <v>0</v>
      </c>
      <c r="CG66" s="266">
        <v>2993</v>
      </c>
      <c r="CH66" s="206">
        <v>531</v>
      </c>
      <c r="CI66" s="590">
        <v>0</v>
      </c>
      <c r="CJ66" s="272">
        <v>17</v>
      </c>
      <c r="CK66" s="272">
        <v>42</v>
      </c>
      <c r="CL66" s="272">
        <v>349</v>
      </c>
      <c r="CM66" s="272">
        <v>122</v>
      </c>
      <c r="CN66" s="272">
        <v>0</v>
      </c>
      <c r="CO66" s="271">
        <v>1</v>
      </c>
      <c r="CP66" s="206">
        <v>1870</v>
      </c>
      <c r="CQ66" s="206">
        <v>41</v>
      </c>
      <c r="CR66" s="206">
        <v>1039</v>
      </c>
      <c r="CS66" s="267">
        <v>7</v>
      </c>
      <c r="CT66" s="206">
        <v>133</v>
      </c>
      <c r="CU66" s="206">
        <v>28</v>
      </c>
      <c r="CV66" s="206">
        <v>387</v>
      </c>
      <c r="CW66" s="206">
        <v>258</v>
      </c>
      <c r="CX66" s="206">
        <v>352</v>
      </c>
      <c r="CY66" s="206">
        <v>415</v>
      </c>
      <c r="CZ66" s="206">
        <v>361</v>
      </c>
      <c r="DA66" s="206">
        <v>362</v>
      </c>
      <c r="DB66" s="206">
        <v>395</v>
      </c>
      <c r="DC66" s="206">
        <v>324</v>
      </c>
      <c r="DD66" s="206">
        <v>4</v>
      </c>
      <c r="DE66" s="206">
        <v>2</v>
      </c>
      <c r="DF66" s="268">
        <v>39.200000000000003</v>
      </c>
      <c r="DG66" s="269">
        <v>1</v>
      </c>
      <c r="DH66" s="206">
        <v>1</v>
      </c>
      <c r="DI66" s="206">
        <v>833</v>
      </c>
      <c r="DJ66" s="206">
        <v>2</v>
      </c>
      <c r="DK66" s="206">
        <v>102</v>
      </c>
      <c r="DL66" s="206">
        <v>1024</v>
      </c>
      <c r="DM66" s="206">
        <v>27</v>
      </c>
      <c r="DN66" s="206">
        <v>78</v>
      </c>
      <c r="DO66" s="206">
        <v>142</v>
      </c>
      <c r="DP66" s="206">
        <v>605</v>
      </c>
      <c r="DQ66" s="206">
        <v>35</v>
      </c>
      <c r="DR66" s="206">
        <v>29</v>
      </c>
      <c r="DS66" s="206">
        <v>111</v>
      </c>
      <c r="DT66" s="267">
        <v>3</v>
      </c>
      <c r="DU66" s="206">
        <v>5</v>
      </c>
      <c r="DV66" s="206">
        <v>138</v>
      </c>
      <c r="DW66" s="206">
        <v>219</v>
      </c>
      <c r="DX66" s="206">
        <v>435</v>
      </c>
      <c r="DY66" s="206">
        <v>793</v>
      </c>
      <c r="DZ66" s="206">
        <v>60</v>
      </c>
      <c r="EA66" s="206">
        <v>113</v>
      </c>
      <c r="EB66" s="206">
        <v>189</v>
      </c>
      <c r="EC66" s="206">
        <v>907</v>
      </c>
      <c r="ED66" s="206">
        <v>0</v>
      </c>
      <c r="EE66" s="206">
        <v>134</v>
      </c>
      <c r="EF66" s="269">
        <v>726</v>
      </c>
      <c r="EG66" s="206">
        <v>595</v>
      </c>
      <c r="EH66" s="206">
        <v>276</v>
      </c>
      <c r="EI66" s="206">
        <v>187</v>
      </c>
      <c r="EJ66" s="206">
        <v>469</v>
      </c>
      <c r="EK66" s="267">
        <v>740</v>
      </c>
      <c r="EL66" s="206">
        <v>1688</v>
      </c>
      <c r="EM66" s="207">
        <v>564</v>
      </c>
      <c r="EN66" s="269">
        <v>0</v>
      </c>
      <c r="EO66" s="206">
        <v>0</v>
      </c>
      <c r="EP66" s="270">
        <v>0</v>
      </c>
      <c r="EQ66" s="206">
        <v>403</v>
      </c>
      <c r="ER66" s="206">
        <v>270</v>
      </c>
      <c r="ES66" s="206">
        <v>57</v>
      </c>
      <c r="ET66" s="206">
        <v>10</v>
      </c>
      <c r="EU66" s="206">
        <v>2</v>
      </c>
      <c r="EV66" s="206">
        <v>0</v>
      </c>
      <c r="EW66" s="269">
        <v>6</v>
      </c>
      <c r="EX66" s="206">
        <v>22</v>
      </c>
      <c r="EY66" s="206">
        <v>234</v>
      </c>
      <c r="EZ66" s="206">
        <v>95</v>
      </c>
      <c r="FA66" s="206">
        <v>156</v>
      </c>
      <c r="FB66" s="206">
        <v>77</v>
      </c>
      <c r="FC66" s="206">
        <v>58</v>
      </c>
      <c r="FD66" s="206">
        <v>37</v>
      </c>
      <c r="FE66" s="206">
        <v>23</v>
      </c>
      <c r="FF66" s="206">
        <v>11</v>
      </c>
      <c r="FG66" s="206">
        <v>4</v>
      </c>
      <c r="FH66" s="271">
        <v>19</v>
      </c>
      <c r="FI66" s="270">
        <v>4905</v>
      </c>
      <c r="FJ66" s="268">
        <v>11</v>
      </c>
      <c r="FK66" s="274">
        <v>0</v>
      </c>
      <c r="FN66" s="207">
        <f t="shared" si="16"/>
        <v>1681</v>
      </c>
      <c r="FO66" s="206">
        <f t="shared" si="24"/>
        <v>9020246</v>
      </c>
      <c r="FQ66" s="206">
        <f t="shared" si="17"/>
        <v>742</v>
      </c>
      <c r="FR66" s="206">
        <f t="shared" si="25"/>
        <v>3639510</v>
      </c>
      <c r="FT66" s="206">
        <f t="shared" si="18"/>
        <v>6184</v>
      </c>
      <c r="FU66" s="206">
        <f t="shared" si="26"/>
        <v>244268</v>
      </c>
      <c r="FW66" s="206">
        <f t="shared" si="19"/>
        <v>2993</v>
      </c>
      <c r="FX66" s="206">
        <f t="shared" si="27"/>
        <v>117325.6</v>
      </c>
    </row>
    <row r="67" spans="1:181" x14ac:dyDescent="0.2">
      <c r="A67" s="255" t="s">
        <v>114</v>
      </c>
      <c r="B67" s="255">
        <v>52374</v>
      </c>
      <c r="C67" s="256">
        <v>6845</v>
      </c>
      <c r="D67" s="589">
        <v>3</v>
      </c>
      <c r="E67" s="256">
        <v>348</v>
      </c>
      <c r="F67" s="256">
        <v>971</v>
      </c>
      <c r="G67" s="256">
        <v>3632</v>
      </c>
      <c r="H67" s="256">
        <v>1849</v>
      </c>
      <c r="I67" s="256">
        <v>16</v>
      </c>
      <c r="J67" s="256">
        <v>26</v>
      </c>
      <c r="K67" s="589">
        <v>26183</v>
      </c>
      <c r="L67" s="256">
        <v>370</v>
      </c>
      <c r="M67" s="256">
        <v>7138</v>
      </c>
      <c r="N67" s="257">
        <v>390</v>
      </c>
      <c r="O67" s="256">
        <v>2523</v>
      </c>
      <c r="P67" s="256">
        <v>409</v>
      </c>
      <c r="Q67" s="256">
        <v>7548</v>
      </c>
      <c r="R67" s="256">
        <v>5759</v>
      </c>
      <c r="S67" s="256">
        <v>5985</v>
      </c>
      <c r="T67" s="256">
        <v>6480</v>
      </c>
      <c r="U67" s="256">
        <v>5214</v>
      </c>
      <c r="V67" s="256">
        <v>5476</v>
      </c>
      <c r="W67" s="256">
        <v>6074</v>
      </c>
      <c r="X67" s="256">
        <v>6523</v>
      </c>
      <c r="Y67" s="256">
        <v>779</v>
      </c>
      <c r="Z67" s="256">
        <v>13</v>
      </c>
      <c r="AA67" s="258">
        <v>38.873057242143048</v>
      </c>
      <c r="AB67" s="259">
        <v>24</v>
      </c>
      <c r="AC67" s="256">
        <v>103</v>
      </c>
      <c r="AD67" s="256">
        <v>12789</v>
      </c>
      <c r="AE67" s="256">
        <v>36</v>
      </c>
      <c r="AF67" s="256">
        <v>1580</v>
      </c>
      <c r="AG67" s="256">
        <v>22251</v>
      </c>
      <c r="AH67" s="256">
        <v>371</v>
      </c>
      <c r="AI67" s="256">
        <v>1395</v>
      </c>
      <c r="AJ67" s="256">
        <v>2361</v>
      </c>
      <c r="AK67" s="256">
        <v>8408</v>
      </c>
      <c r="AL67" s="256">
        <v>504</v>
      </c>
      <c r="AM67" s="256">
        <v>651</v>
      </c>
      <c r="AN67" s="256">
        <v>1837</v>
      </c>
      <c r="AO67" s="257">
        <v>64</v>
      </c>
      <c r="AP67" s="256">
        <v>420</v>
      </c>
      <c r="AQ67" s="256">
        <v>1944</v>
      </c>
      <c r="AR67" s="256">
        <v>3862</v>
      </c>
      <c r="AS67" s="256">
        <v>5429</v>
      </c>
      <c r="AT67" s="256">
        <v>9337</v>
      </c>
      <c r="AU67" s="256">
        <v>825</v>
      </c>
      <c r="AV67" s="256">
        <v>9006</v>
      </c>
      <c r="AW67" s="256">
        <v>4867</v>
      </c>
      <c r="AX67" s="256">
        <v>13016</v>
      </c>
      <c r="AY67" s="256">
        <v>11</v>
      </c>
      <c r="AZ67" s="256">
        <v>3657</v>
      </c>
      <c r="BA67" s="259">
        <v>18559</v>
      </c>
      <c r="BB67" s="256">
        <v>9848</v>
      </c>
      <c r="BC67" s="256">
        <v>4795</v>
      </c>
      <c r="BD67" s="256">
        <v>3141</v>
      </c>
      <c r="BE67" s="256">
        <v>7681</v>
      </c>
      <c r="BF67" s="257">
        <v>8350</v>
      </c>
      <c r="BG67" s="256">
        <v>21183</v>
      </c>
      <c r="BH67" s="260">
        <v>404.45640966891972</v>
      </c>
      <c r="BI67" s="259">
        <v>0</v>
      </c>
      <c r="BJ67" s="256">
        <v>0</v>
      </c>
      <c r="BK67" s="261" t="e">
        <v>#DIV/0!</v>
      </c>
      <c r="BL67" s="256">
        <v>10770</v>
      </c>
      <c r="BM67" s="256">
        <v>3866</v>
      </c>
      <c r="BN67" s="256">
        <v>1050</v>
      </c>
      <c r="BO67" s="256">
        <v>291</v>
      </c>
      <c r="BP67" s="256">
        <v>34</v>
      </c>
      <c r="BQ67" s="256">
        <v>1</v>
      </c>
      <c r="BR67" s="259">
        <v>76</v>
      </c>
      <c r="BS67" s="256">
        <v>313</v>
      </c>
      <c r="BT67" s="256">
        <v>4519</v>
      </c>
      <c r="BU67" s="256">
        <v>2125</v>
      </c>
      <c r="BV67" s="256">
        <v>2199</v>
      </c>
      <c r="BW67" s="256">
        <v>1986</v>
      </c>
      <c r="BX67" s="256">
        <v>1638</v>
      </c>
      <c r="BY67" s="256">
        <v>1119</v>
      </c>
      <c r="BZ67" s="256">
        <v>736</v>
      </c>
      <c r="CA67" s="256">
        <v>509</v>
      </c>
      <c r="CB67" s="256">
        <v>243</v>
      </c>
      <c r="CC67" s="262">
        <v>549</v>
      </c>
      <c r="CD67" s="261">
        <v>5417</v>
      </c>
      <c r="CE67" s="258">
        <v>261</v>
      </c>
      <c r="CF67" s="260">
        <v>0</v>
      </c>
      <c r="CG67" s="255">
        <v>25258</v>
      </c>
      <c r="CH67" s="256">
        <v>3481</v>
      </c>
      <c r="CI67" s="589">
        <v>1</v>
      </c>
      <c r="CJ67" s="256">
        <v>166</v>
      </c>
      <c r="CK67" s="256">
        <v>554</v>
      </c>
      <c r="CL67" s="256">
        <v>1875</v>
      </c>
      <c r="CM67" s="256">
        <v>875</v>
      </c>
      <c r="CN67" s="256">
        <v>4</v>
      </c>
      <c r="CO67" s="262">
        <v>6</v>
      </c>
      <c r="CP67" s="256">
        <v>14328</v>
      </c>
      <c r="CQ67" s="256">
        <v>370</v>
      </c>
      <c r="CR67" s="256">
        <v>6655</v>
      </c>
      <c r="CS67" s="257">
        <v>145</v>
      </c>
      <c r="CT67" s="256">
        <v>1106</v>
      </c>
      <c r="CU67" s="256">
        <v>203</v>
      </c>
      <c r="CV67" s="256">
        <v>3357</v>
      </c>
      <c r="CW67" s="256">
        <v>2572</v>
      </c>
      <c r="CX67" s="256">
        <v>3060</v>
      </c>
      <c r="CY67" s="256">
        <v>3617</v>
      </c>
      <c r="CZ67" s="256">
        <v>2863</v>
      </c>
      <c r="DA67" s="256">
        <v>2982</v>
      </c>
      <c r="DB67" s="256">
        <v>3173</v>
      </c>
      <c r="DC67" s="256">
        <v>2452</v>
      </c>
      <c r="DD67" s="256">
        <v>70</v>
      </c>
      <c r="DE67" s="256">
        <v>6</v>
      </c>
      <c r="DF67" s="258">
        <v>38.627401219415631</v>
      </c>
      <c r="DG67" s="259">
        <v>16</v>
      </c>
      <c r="DH67" s="256">
        <v>38</v>
      </c>
      <c r="DI67" s="256">
        <v>6393</v>
      </c>
      <c r="DJ67" s="256">
        <v>24</v>
      </c>
      <c r="DK67" s="256">
        <v>687</v>
      </c>
      <c r="DL67" s="256">
        <v>9187</v>
      </c>
      <c r="DM67" s="256">
        <v>301</v>
      </c>
      <c r="DN67" s="256">
        <v>865</v>
      </c>
      <c r="DO67" s="256">
        <v>1071</v>
      </c>
      <c r="DP67" s="256">
        <v>5007</v>
      </c>
      <c r="DQ67" s="256">
        <v>350</v>
      </c>
      <c r="DR67" s="256">
        <v>428</v>
      </c>
      <c r="DS67" s="256">
        <v>866</v>
      </c>
      <c r="DT67" s="257">
        <v>25</v>
      </c>
      <c r="DU67" s="256">
        <v>96</v>
      </c>
      <c r="DV67" s="256">
        <v>1060</v>
      </c>
      <c r="DW67" s="256">
        <v>1808</v>
      </c>
      <c r="DX67" s="256">
        <v>4262</v>
      </c>
      <c r="DY67" s="256">
        <v>6805</v>
      </c>
      <c r="DZ67" s="256">
        <v>467</v>
      </c>
      <c r="EA67" s="256">
        <v>1303</v>
      </c>
      <c r="EB67" s="256">
        <v>1161</v>
      </c>
      <c r="EC67" s="256">
        <v>6788</v>
      </c>
      <c r="ED67" s="256">
        <v>1</v>
      </c>
      <c r="EE67" s="256">
        <v>1507</v>
      </c>
      <c r="EF67" s="259">
        <v>6949</v>
      </c>
      <c r="EG67" s="256">
        <v>5217</v>
      </c>
      <c r="EH67" s="256">
        <v>2525</v>
      </c>
      <c r="EI67" s="256">
        <v>1647</v>
      </c>
      <c r="EJ67" s="256">
        <v>4108</v>
      </c>
      <c r="EK67" s="257">
        <v>4812</v>
      </c>
      <c r="EL67" s="256">
        <v>11872</v>
      </c>
      <c r="EM67" s="260">
        <v>470.02929764826985</v>
      </c>
      <c r="EN67" s="259">
        <v>0</v>
      </c>
      <c r="EO67" s="256">
        <v>0</v>
      </c>
      <c r="EP67" s="261" t="e">
        <v>#DIV/0!</v>
      </c>
      <c r="EQ67" s="256">
        <v>3883</v>
      </c>
      <c r="ER67" s="256">
        <v>2251</v>
      </c>
      <c r="ES67" s="256">
        <v>517</v>
      </c>
      <c r="ET67" s="256">
        <v>116</v>
      </c>
      <c r="EU67" s="256">
        <v>16</v>
      </c>
      <c r="EV67" s="256">
        <v>0</v>
      </c>
      <c r="EW67" s="259">
        <v>38</v>
      </c>
      <c r="EX67" s="256">
        <v>181</v>
      </c>
      <c r="EY67" s="256">
        <v>2022</v>
      </c>
      <c r="EZ67" s="256">
        <v>1096</v>
      </c>
      <c r="FA67" s="256">
        <v>1178</v>
      </c>
      <c r="FB67" s="256">
        <v>869</v>
      </c>
      <c r="FC67" s="256">
        <v>565</v>
      </c>
      <c r="FD67" s="256">
        <v>336</v>
      </c>
      <c r="FE67" s="256">
        <v>198</v>
      </c>
      <c r="FF67" s="256">
        <v>119</v>
      </c>
      <c r="FG67" s="256">
        <v>41</v>
      </c>
      <c r="FH67" s="262">
        <v>140</v>
      </c>
      <c r="FI67" s="261">
        <v>4925</v>
      </c>
      <c r="FJ67" s="258">
        <v>59</v>
      </c>
      <c r="FK67" s="264">
        <v>0</v>
      </c>
      <c r="FN67" s="207">
        <f t="shared" si="16"/>
        <v>16012</v>
      </c>
      <c r="FO67" s="206">
        <f>SUM(FO56:FO66)</f>
        <v>86734207</v>
      </c>
      <c r="FP67" s="206">
        <f>+ROUND(FO67/FN67,0)</f>
        <v>5417</v>
      </c>
      <c r="FQ67" s="206">
        <f t="shared" si="17"/>
        <v>6783</v>
      </c>
      <c r="FR67" s="206">
        <f>SUM(FR56:FR66)</f>
        <v>33402930</v>
      </c>
      <c r="FS67" s="206">
        <f>+ROUND(FR67/FQ67,0)</f>
        <v>4925</v>
      </c>
      <c r="FT67" s="206">
        <f t="shared" si="18"/>
        <v>52374</v>
      </c>
      <c r="FU67" s="206">
        <f>SUM(FU56:FU66)</f>
        <v>2035937.5</v>
      </c>
      <c r="FV67" s="206">
        <f>FU67/FT67</f>
        <v>38.873057242143048</v>
      </c>
      <c r="FW67" s="206">
        <f t="shared" si="19"/>
        <v>25258</v>
      </c>
      <c r="FX67" s="206">
        <f>SUM(FX56:FX66)</f>
        <v>975650.9</v>
      </c>
      <c r="FY67" s="206">
        <f>FX67/FW67</f>
        <v>38.627401219415631</v>
      </c>
    </row>
    <row r="68" spans="1:181" x14ac:dyDescent="0.2">
      <c r="A68" s="265" t="s">
        <v>115</v>
      </c>
      <c r="B68" s="266">
        <v>4802</v>
      </c>
      <c r="C68" s="206">
        <v>804</v>
      </c>
      <c r="D68" s="590">
        <v>0</v>
      </c>
      <c r="E68" s="272">
        <v>30</v>
      </c>
      <c r="F68" s="272">
        <v>40</v>
      </c>
      <c r="G68" s="272">
        <v>548</v>
      </c>
      <c r="H68" s="272">
        <v>185</v>
      </c>
      <c r="I68" s="272">
        <v>0</v>
      </c>
      <c r="J68" s="272">
        <v>1</v>
      </c>
      <c r="K68" s="590">
        <v>2673</v>
      </c>
      <c r="L68" s="206">
        <v>29</v>
      </c>
      <c r="M68" s="206">
        <v>933</v>
      </c>
      <c r="N68" s="267">
        <v>0</v>
      </c>
      <c r="O68" s="206">
        <v>180</v>
      </c>
      <c r="P68" s="206">
        <v>11</v>
      </c>
      <c r="Q68" s="206">
        <v>709</v>
      </c>
      <c r="R68" s="206">
        <v>552</v>
      </c>
      <c r="S68" s="206">
        <v>520</v>
      </c>
      <c r="T68" s="206">
        <v>600</v>
      </c>
      <c r="U68" s="206">
        <v>470</v>
      </c>
      <c r="V68" s="206">
        <v>518</v>
      </c>
      <c r="W68" s="206">
        <v>577</v>
      </c>
      <c r="X68" s="206">
        <v>607</v>
      </c>
      <c r="Y68" s="206">
        <v>68</v>
      </c>
      <c r="Z68" s="206">
        <v>1</v>
      </c>
      <c r="AA68" s="268">
        <v>39.1</v>
      </c>
      <c r="AB68" s="269">
        <v>0</v>
      </c>
      <c r="AC68" s="206">
        <v>0</v>
      </c>
      <c r="AD68" s="206">
        <v>979</v>
      </c>
      <c r="AE68" s="206">
        <v>5</v>
      </c>
      <c r="AF68" s="206">
        <v>103</v>
      </c>
      <c r="AG68" s="206">
        <v>2079</v>
      </c>
      <c r="AH68" s="206">
        <v>27</v>
      </c>
      <c r="AI68" s="206">
        <v>144</v>
      </c>
      <c r="AJ68" s="206">
        <v>339</v>
      </c>
      <c r="AK68" s="206">
        <v>815</v>
      </c>
      <c r="AL68" s="206">
        <v>44</v>
      </c>
      <c r="AM68" s="206">
        <v>57</v>
      </c>
      <c r="AN68" s="206">
        <v>199</v>
      </c>
      <c r="AO68" s="267">
        <v>11</v>
      </c>
      <c r="AP68" s="206">
        <v>47</v>
      </c>
      <c r="AQ68" s="206">
        <v>231</v>
      </c>
      <c r="AR68" s="206">
        <v>453</v>
      </c>
      <c r="AS68" s="206">
        <v>510</v>
      </c>
      <c r="AT68" s="206">
        <v>1050</v>
      </c>
      <c r="AU68" s="206">
        <v>96</v>
      </c>
      <c r="AV68" s="206">
        <v>1016</v>
      </c>
      <c r="AW68" s="206">
        <v>447</v>
      </c>
      <c r="AX68" s="206">
        <v>916</v>
      </c>
      <c r="AY68" s="206">
        <v>0</v>
      </c>
      <c r="AZ68" s="206">
        <v>36</v>
      </c>
      <c r="BA68" s="269">
        <v>1460</v>
      </c>
      <c r="BB68" s="206">
        <v>860</v>
      </c>
      <c r="BC68" s="206">
        <v>419</v>
      </c>
      <c r="BD68" s="206">
        <v>307</v>
      </c>
      <c r="BE68" s="206">
        <v>725</v>
      </c>
      <c r="BF68" s="267">
        <v>1031</v>
      </c>
      <c r="BG68" s="206">
        <v>2290</v>
      </c>
      <c r="BH68" s="207">
        <v>477</v>
      </c>
      <c r="BI68" s="269">
        <v>0</v>
      </c>
      <c r="BJ68" s="206">
        <v>0</v>
      </c>
      <c r="BK68" s="270">
        <v>0</v>
      </c>
      <c r="BL68" s="206">
        <v>834</v>
      </c>
      <c r="BM68" s="206">
        <v>359</v>
      </c>
      <c r="BN68" s="206">
        <v>94</v>
      </c>
      <c r="BO68" s="206">
        <v>31</v>
      </c>
      <c r="BP68" s="206">
        <v>3</v>
      </c>
      <c r="BQ68" s="206">
        <v>0</v>
      </c>
      <c r="BR68" s="269">
        <v>12</v>
      </c>
      <c r="BS68" s="206">
        <v>29</v>
      </c>
      <c r="BT68" s="206">
        <v>362</v>
      </c>
      <c r="BU68" s="206">
        <v>195</v>
      </c>
      <c r="BV68" s="206">
        <v>178</v>
      </c>
      <c r="BW68" s="206">
        <v>163</v>
      </c>
      <c r="BX68" s="206">
        <v>157</v>
      </c>
      <c r="BY68" s="206">
        <v>84</v>
      </c>
      <c r="BZ68" s="206">
        <v>49</v>
      </c>
      <c r="CA68" s="206">
        <v>36</v>
      </c>
      <c r="CB68" s="206">
        <v>17</v>
      </c>
      <c r="CC68" s="271">
        <v>39</v>
      </c>
      <c r="CD68" s="267">
        <v>5293</v>
      </c>
      <c r="CE68" s="269">
        <v>26</v>
      </c>
      <c r="CF68" s="272">
        <v>0</v>
      </c>
      <c r="CG68" s="266">
        <v>2393</v>
      </c>
      <c r="CH68" s="206">
        <v>416</v>
      </c>
      <c r="CI68" s="590">
        <v>0</v>
      </c>
      <c r="CJ68" s="272">
        <v>14</v>
      </c>
      <c r="CK68" s="272">
        <v>23</v>
      </c>
      <c r="CL68" s="272">
        <v>290</v>
      </c>
      <c r="CM68" s="272">
        <v>88</v>
      </c>
      <c r="CN68" s="272">
        <v>0</v>
      </c>
      <c r="CO68" s="271">
        <v>1</v>
      </c>
      <c r="CP68" s="206">
        <v>1439</v>
      </c>
      <c r="CQ68" s="206">
        <v>29</v>
      </c>
      <c r="CR68" s="206">
        <v>804</v>
      </c>
      <c r="CS68" s="267">
        <v>0</v>
      </c>
      <c r="CT68" s="206">
        <v>76</v>
      </c>
      <c r="CU68" s="206">
        <v>6</v>
      </c>
      <c r="CV68" s="206">
        <v>274</v>
      </c>
      <c r="CW68" s="206">
        <v>263</v>
      </c>
      <c r="CX68" s="206">
        <v>294</v>
      </c>
      <c r="CY68" s="206">
        <v>367</v>
      </c>
      <c r="CZ68" s="206">
        <v>289</v>
      </c>
      <c r="DA68" s="206">
        <v>267</v>
      </c>
      <c r="DB68" s="206">
        <v>312</v>
      </c>
      <c r="DC68" s="206">
        <v>248</v>
      </c>
      <c r="DD68" s="206">
        <v>3</v>
      </c>
      <c r="DE68" s="206">
        <v>0</v>
      </c>
      <c r="DF68" s="268">
        <v>39.200000000000003</v>
      </c>
      <c r="DG68" s="269">
        <v>0</v>
      </c>
      <c r="DH68" s="206">
        <v>0</v>
      </c>
      <c r="DI68" s="206">
        <v>498</v>
      </c>
      <c r="DJ68" s="206">
        <v>5</v>
      </c>
      <c r="DK68" s="206">
        <v>43</v>
      </c>
      <c r="DL68" s="206">
        <v>933</v>
      </c>
      <c r="DM68" s="206">
        <v>22</v>
      </c>
      <c r="DN68" s="206">
        <v>90</v>
      </c>
      <c r="DO68" s="206">
        <v>139</v>
      </c>
      <c r="DP68" s="206">
        <v>492</v>
      </c>
      <c r="DQ68" s="206">
        <v>31</v>
      </c>
      <c r="DR68" s="206">
        <v>38</v>
      </c>
      <c r="DS68" s="206">
        <v>98</v>
      </c>
      <c r="DT68" s="267">
        <v>4</v>
      </c>
      <c r="DU68" s="206">
        <v>11</v>
      </c>
      <c r="DV68" s="206">
        <v>129</v>
      </c>
      <c r="DW68" s="206">
        <v>219</v>
      </c>
      <c r="DX68" s="206">
        <v>401</v>
      </c>
      <c r="DY68" s="206">
        <v>727</v>
      </c>
      <c r="DZ68" s="206">
        <v>56</v>
      </c>
      <c r="EA68" s="206">
        <v>221</v>
      </c>
      <c r="EB68" s="206">
        <v>125</v>
      </c>
      <c r="EC68" s="206">
        <v>488</v>
      </c>
      <c r="ED68" s="206">
        <v>0</v>
      </c>
      <c r="EE68" s="206">
        <v>16</v>
      </c>
      <c r="EF68" s="269">
        <v>620</v>
      </c>
      <c r="EG68" s="206">
        <v>433</v>
      </c>
      <c r="EH68" s="206">
        <v>207</v>
      </c>
      <c r="EI68" s="206">
        <v>153</v>
      </c>
      <c r="EJ68" s="206">
        <v>384</v>
      </c>
      <c r="EK68" s="267">
        <v>596</v>
      </c>
      <c r="EL68" s="206">
        <v>1260</v>
      </c>
      <c r="EM68" s="207">
        <v>527</v>
      </c>
      <c r="EN68" s="269">
        <v>0</v>
      </c>
      <c r="EO68" s="206">
        <v>0</v>
      </c>
      <c r="EP68" s="270">
        <v>0</v>
      </c>
      <c r="EQ68" s="206">
        <v>371</v>
      </c>
      <c r="ER68" s="206">
        <v>203</v>
      </c>
      <c r="ES68" s="206">
        <v>44</v>
      </c>
      <c r="ET68" s="206">
        <v>15</v>
      </c>
      <c r="EU68" s="206">
        <v>2</v>
      </c>
      <c r="EV68" s="206">
        <v>0</v>
      </c>
      <c r="EW68" s="269">
        <v>5</v>
      </c>
      <c r="EX68" s="206">
        <v>18</v>
      </c>
      <c r="EY68" s="206">
        <v>210</v>
      </c>
      <c r="EZ68" s="206">
        <v>108</v>
      </c>
      <c r="FA68" s="206">
        <v>95</v>
      </c>
      <c r="FB68" s="206">
        <v>73</v>
      </c>
      <c r="FC68" s="206">
        <v>70</v>
      </c>
      <c r="FD68" s="206">
        <v>21</v>
      </c>
      <c r="FE68" s="206">
        <v>11</v>
      </c>
      <c r="FF68" s="206">
        <v>10</v>
      </c>
      <c r="FG68" s="206">
        <v>5</v>
      </c>
      <c r="FH68" s="271">
        <v>9</v>
      </c>
      <c r="FI68" s="270">
        <v>4725</v>
      </c>
      <c r="FJ68" s="268">
        <v>6</v>
      </c>
      <c r="FK68" s="274">
        <v>0</v>
      </c>
      <c r="FN68" s="207">
        <f t="shared" si="16"/>
        <v>1321</v>
      </c>
      <c r="FO68" s="206">
        <f t="shared" ref="FO68:FO81" si="28">FN68*CD68</f>
        <v>6992053</v>
      </c>
      <c r="FQ68" s="206">
        <f t="shared" si="17"/>
        <v>635</v>
      </c>
      <c r="FR68" s="206">
        <f t="shared" ref="FR68:FR81" si="29">FQ68*FI68</f>
        <v>3000375</v>
      </c>
      <c r="FT68" s="206">
        <f t="shared" si="18"/>
        <v>4802</v>
      </c>
      <c r="FU68" s="206">
        <f t="shared" ref="FU68:FU81" si="30">B68*AA68</f>
        <v>187758.2</v>
      </c>
      <c r="FW68" s="206">
        <f t="shared" si="19"/>
        <v>2393</v>
      </c>
      <c r="FX68" s="206">
        <f t="shared" ref="FX68:FX81" si="31">CG68*DF68</f>
        <v>93805.6</v>
      </c>
    </row>
    <row r="69" spans="1:181" x14ac:dyDescent="0.2">
      <c r="A69" s="266" t="s">
        <v>116</v>
      </c>
      <c r="B69" s="266">
        <v>17854</v>
      </c>
      <c r="C69" s="206">
        <v>1799</v>
      </c>
      <c r="D69" s="590">
        <v>4</v>
      </c>
      <c r="E69" s="272">
        <v>93</v>
      </c>
      <c r="F69" s="272">
        <v>310</v>
      </c>
      <c r="G69" s="272">
        <v>924</v>
      </c>
      <c r="H69" s="272">
        <v>462</v>
      </c>
      <c r="I69" s="272">
        <v>3</v>
      </c>
      <c r="J69" s="272">
        <v>3</v>
      </c>
      <c r="K69" s="590">
        <v>10965</v>
      </c>
      <c r="L69" s="206">
        <v>100</v>
      </c>
      <c r="M69" s="206">
        <v>867</v>
      </c>
      <c r="N69" s="267">
        <v>308</v>
      </c>
      <c r="O69" s="206">
        <v>658</v>
      </c>
      <c r="P69" s="206">
        <v>140</v>
      </c>
      <c r="Q69" s="206">
        <v>2389</v>
      </c>
      <c r="R69" s="206">
        <v>2432</v>
      </c>
      <c r="S69" s="206">
        <v>2258</v>
      </c>
      <c r="T69" s="206">
        <v>2315</v>
      </c>
      <c r="U69" s="206">
        <v>1833</v>
      </c>
      <c r="V69" s="206">
        <v>1725</v>
      </c>
      <c r="W69" s="206">
        <v>1833</v>
      </c>
      <c r="X69" s="206">
        <v>2062</v>
      </c>
      <c r="Y69" s="206">
        <v>330</v>
      </c>
      <c r="Z69" s="206">
        <v>19</v>
      </c>
      <c r="AA69" s="268">
        <v>38.6</v>
      </c>
      <c r="AB69" s="269">
        <v>12</v>
      </c>
      <c r="AC69" s="206">
        <v>10</v>
      </c>
      <c r="AD69" s="206">
        <v>4533</v>
      </c>
      <c r="AE69" s="206">
        <v>8</v>
      </c>
      <c r="AF69" s="206">
        <v>179</v>
      </c>
      <c r="AG69" s="206">
        <v>5453</v>
      </c>
      <c r="AH69" s="206">
        <v>91</v>
      </c>
      <c r="AI69" s="206">
        <v>781</v>
      </c>
      <c r="AJ69" s="206">
        <v>904</v>
      </c>
      <c r="AK69" s="206">
        <v>3541</v>
      </c>
      <c r="AL69" s="206">
        <v>166</v>
      </c>
      <c r="AM69" s="206">
        <v>362</v>
      </c>
      <c r="AN69" s="206">
        <v>1773</v>
      </c>
      <c r="AO69" s="267">
        <v>41</v>
      </c>
      <c r="AP69" s="206">
        <v>344</v>
      </c>
      <c r="AQ69" s="206">
        <v>1493</v>
      </c>
      <c r="AR69" s="206">
        <v>2301</v>
      </c>
      <c r="AS69" s="206">
        <v>2571</v>
      </c>
      <c r="AT69" s="206">
        <v>3837</v>
      </c>
      <c r="AU69" s="206">
        <v>89</v>
      </c>
      <c r="AV69" s="206">
        <v>1809</v>
      </c>
      <c r="AW69" s="206">
        <v>1366</v>
      </c>
      <c r="AX69" s="206">
        <v>3240</v>
      </c>
      <c r="AY69" s="206">
        <v>1</v>
      </c>
      <c r="AZ69" s="206">
        <v>803</v>
      </c>
      <c r="BA69" s="269">
        <v>4181</v>
      </c>
      <c r="BB69" s="206">
        <v>3505</v>
      </c>
      <c r="BC69" s="206">
        <v>1870</v>
      </c>
      <c r="BD69" s="206">
        <v>1313</v>
      </c>
      <c r="BE69" s="206">
        <v>3195</v>
      </c>
      <c r="BF69" s="267">
        <v>3790</v>
      </c>
      <c r="BG69" s="206">
        <v>9687</v>
      </c>
      <c r="BH69" s="207">
        <v>543</v>
      </c>
      <c r="BI69" s="269">
        <v>0</v>
      </c>
      <c r="BJ69" s="206">
        <v>0</v>
      </c>
      <c r="BK69" s="270">
        <v>0</v>
      </c>
      <c r="BL69" s="206">
        <v>1944</v>
      </c>
      <c r="BM69" s="206">
        <v>1388</v>
      </c>
      <c r="BN69" s="206">
        <v>345</v>
      </c>
      <c r="BO69" s="206">
        <v>113</v>
      </c>
      <c r="BP69" s="206">
        <v>3</v>
      </c>
      <c r="BQ69" s="206">
        <v>0</v>
      </c>
      <c r="BR69" s="269">
        <v>23</v>
      </c>
      <c r="BS69" s="206">
        <v>91</v>
      </c>
      <c r="BT69" s="206">
        <v>869</v>
      </c>
      <c r="BU69" s="206">
        <v>519</v>
      </c>
      <c r="BV69" s="206">
        <v>426</v>
      </c>
      <c r="BW69" s="206">
        <v>451</v>
      </c>
      <c r="BX69" s="206">
        <v>387</v>
      </c>
      <c r="BY69" s="206">
        <v>309</v>
      </c>
      <c r="BZ69" s="206">
        <v>190</v>
      </c>
      <c r="CA69" s="206">
        <v>143</v>
      </c>
      <c r="CB69" s="206">
        <v>92</v>
      </c>
      <c r="CC69" s="271">
        <v>293</v>
      </c>
      <c r="CD69" s="267">
        <v>5996</v>
      </c>
      <c r="CE69" s="269">
        <v>185</v>
      </c>
      <c r="CF69" s="272">
        <v>0</v>
      </c>
      <c r="CG69" s="266">
        <v>9051</v>
      </c>
      <c r="CH69" s="206">
        <v>911</v>
      </c>
      <c r="CI69" s="590">
        <v>3</v>
      </c>
      <c r="CJ69" s="272">
        <v>49</v>
      </c>
      <c r="CK69" s="272">
        <v>182</v>
      </c>
      <c r="CL69" s="272">
        <v>447</v>
      </c>
      <c r="CM69" s="272">
        <v>227</v>
      </c>
      <c r="CN69" s="272">
        <v>2</v>
      </c>
      <c r="CO69" s="271">
        <v>1</v>
      </c>
      <c r="CP69" s="206">
        <v>5779</v>
      </c>
      <c r="CQ69" s="206">
        <v>100</v>
      </c>
      <c r="CR69" s="206">
        <v>855</v>
      </c>
      <c r="CS69" s="267">
        <v>42</v>
      </c>
      <c r="CT69" s="206">
        <v>327</v>
      </c>
      <c r="CU69" s="206">
        <v>74</v>
      </c>
      <c r="CV69" s="206">
        <v>1053</v>
      </c>
      <c r="CW69" s="206">
        <v>1156</v>
      </c>
      <c r="CX69" s="206">
        <v>1227</v>
      </c>
      <c r="CY69" s="206">
        <v>1363</v>
      </c>
      <c r="CZ69" s="206">
        <v>1073</v>
      </c>
      <c r="DA69" s="206">
        <v>900</v>
      </c>
      <c r="DB69" s="206">
        <v>974</v>
      </c>
      <c r="DC69" s="206">
        <v>912</v>
      </c>
      <c r="DD69" s="206">
        <v>61</v>
      </c>
      <c r="DE69" s="206">
        <v>5</v>
      </c>
      <c r="DF69" s="268">
        <v>38.4</v>
      </c>
      <c r="DG69" s="269">
        <v>7</v>
      </c>
      <c r="DH69" s="206">
        <v>4</v>
      </c>
      <c r="DI69" s="206">
        <v>2238</v>
      </c>
      <c r="DJ69" s="206">
        <v>7</v>
      </c>
      <c r="DK69" s="206">
        <v>72</v>
      </c>
      <c r="DL69" s="206">
        <v>2421</v>
      </c>
      <c r="DM69" s="206">
        <v>65</v>
      </c>
      <c r="DN69" s="206">
        <v>448</v>
      </c>
      <c r="DO69" s="206">
        <v>410</v>
      </c>
      <c r="DP69" s="206">
        <v>2148</v>
      </c>
      <c r="DQ69" s="206">
        <v>111</v>
      </c>
      <c r="DR69" s="206">
        <v>202</v>
      </c>
      <c r="DS69" s="206">
        <v>899</v>
      </c>
      <c r="DT69" s="267">
        <v>19</v>
      </c>
      <c r="DU69" s="206">
        <v>85</v>
      </c>
      <c r="DV69" s="206">
        <v>784</v>
      </c>
      <c r="DW69" s="206">
        <v>1154</v>
      </c>
      <c r="DX69" s="206">
        <v>1937</v>
      </c>
      <c r="DY69" s="206">
        <v>2646</v>
      </c>
      <c r="DZ69" s="206">
        <v>48</v>
      </c>
      <c r="EA69" s="206">
        <v>256</v>
      </c>
      <c r="EB69" s="206">
        <v>161</v>
      </c>
      <c r="EC69" s="206">
        <v>1631</v>
      </c>
      <c r="ED69" s="206">
        <v>0</v>
      </c>
      <c r="EE69" s="206">
        <v>349</v>
      </c>
      <c r="EF69" s="269">
        <v>1855</v>
      </c>
      <c r="EG69" s="206">
        <v>1813</v>
      </c>
      <c r="EH69" s="206">
        <v>949</v>
      </c>
      <c r="EI69" s="206">
        <v>652</v>
      </c>
      <c r="EJ69" s="206">
        <v>1669</v>
      </c>
      <c r="EK69" s="267">
        <v>2113</v>
      </c>
      <c r="EL69" s="206">
        <v>5339</v>
      </c>
      <c r="EM69" s="207">
        <v>590</v>
      </c>
      <c r="EN69" s="269">
        <v>0</v>
      </c>
      <c r="EO69" s="206">
        <v>0</v>
      </c>
      <c r="EP69" s="270">
        <v>0</v>
      </c>
      <c r="EQ69" s="206">
        <v>954</v>
      </c>
      <c r="ER69" s="206">
        <v>788</v>
      </c>
      <c r="ES69" s="206">
        <v>178</v>
      </c>
      <c r="ET69" s="206">
        <v>41</v>
      </c>
      <c r="EU69" s="206">
        <v>2</v>
      </c>
      <c r="EV69" s="206">
        <v>0</v>
      </c>
      <c r="EW69" s="269">
        <v>10</v>
      </c>
      <c r="EX69" s="206">
        <v>57</v>
      </c>
      <c r="EY69" s="206">
        <v>604</v>
      </c>
      <c r="EZ69" s="206">
        <v>234</v>
      </c>
      <c r="FA69" s="206">
        <v>250</v>
      </c>
      <c r="FB69" s="206">
        <v>231</v>
      </c>
      <c r="FC69" s="206">
        <v>176</v>
      </c>
      <c r="FD69" s="206">
        <v>123</v>
      </c>
      <c r="FE69" s="206">
        <v>77</v>
      </c>
      <c r="FF69" s="206">
        <v>63</v>
      </c>
      <c r="FG69" s="206">
        <v>33</v>
      </c>
      <c r="FH69" s="271">
        <v>105</v>
      </c>
      <c r="FI69" s="270">
        <v>5426</v>
      </c>
      <c r="FJ69" s="268">
        <v>60</v>
      </c>
      <c r="FK69" s="274">
        <v>0</v>
      </c>
      <c r="FN69" s="207">
        <f t="shared" si="16"/>
        <v>3793</v>
      </c>
      <c r="FO69" s="206">
        <f t="shared" si="28"/>
        <v>22742828</v>
      </c>
      <c r="FQ69" s="206">
        <f t="shared" si="17"/>
        <v>1963</v>
      </c>
      <c r="FR69" s="206">
        <f t="shared" si="29"/>
        <v>10651238</v>
      </c>
      <c r="FT69" s="206">
        <f t="shared" si="18"/>
        <v>17854</v>
      </c>
      <c r="FU69" s="206">
        <f t="shared" si="30"/>
        <v>689164.4</v>
      </c>
      <c r="FW69" s="206">
        <f t="shared" si="19"/>
        <v>9051</v>
      </c>
      <c r="FX69" s="206">
        <f t="shared" si="31"/>
        <v>347558.39999999997</v>
      </c>
    </row>
    <row r="70" spans="1:181" x14ac:dyDescent="0.2">
      <c r="A70" s="266" t="s">
        <v>117</v>
      </c>
      <c r="B70" s="266">
        <v>7951</v>
      </c>
      <c r="C70" s="206">
        <v>1166</v>
      </c>
      <c r="D70" s="590">
        <v>2</v>
      </c>
      <c r="E70" s="272">
        <v>51</v>
      </c>
      <c r="F70" s="272">
        <v>120</v>
      </c>
      <c r="G70" s="272">
        <v>623</v>
      </c>
      <c r="H70" s="272">
        <v>368</v>
      </c>
      <c r="I70" s="272">
        <v>0</v>
      </c>
      <c r="J70" s="272">
        <v>2</v>
      </c>
      <c r="K70" s="590">
        <v>4394</v>
      </c>
      <c r="L70" s="206">
        <v>57</v>
      </c>
      <c r="M70" s="206">
        <v>1251</v>
      </c>
      <c r="N70" s="267">
        <v>32</v>
      </c>
      <c r="O70" s="206">
        <v>393</v>
      </c>
      <c r="P70" s="206">
        <v>38</v>
      </c>
      <c r="Q70" s="206">
        <v>1282</v>
      </c>
      <c r="R70" s="206">
        <v>893</v>
      </c>
      <c r="S70" s="206">
        <v>944</v>
      </c>
      <c r="T70" s="206">
        <v>1011</v>
      </c>
      <c r="U70" s="206">
        <v>815</v>
      </c>
      <c r="V70" s="206">
        <v>787</v>
      </c>
      <c r="W70" s="206">
        <v>802</v>
      </c>
      <c r="X70" s="206">
        <v>880</v>
      </c>
      <c r="Y70" s="206">
        <v>135</v>
      </c>
      <c r="Z70" s="206">
        <v>9</v>
      </c>
      <c r="AA70" s="268">
        <v>38.1</v>
      </c>
      <c r="AB70" s="269">
        <v>1</v>
      </c>
      <c r="AC70" s="206">
        <v>4</v>
      </c>
      <c r="AD70" s="206">
        <v>1664</v>
      </c>
      <c r="AE70" s="206">
        <v>6</v>
      </c>
      <c r="AF70" s="206">
        <v>200</v>
      </c>
      <c r="AG70" s="206">
        <v>3265</v>
      </c>
      <c r="AH70" s="206">
        <v>43</v>
      </c>
      <c r="AI70" s="206">
        <v>255</v>
      </c>
      <c r="AJ70" s="206">
        <v>474</v>
      </c>
      <c r="AK70" s="206">
        <v>1445</v>
      </c>
      <c r="AL70" s="206">
        <v>64</v>
      </c>
      <c r="AM70" s="206">
        <v>111</v>
      </c>
      <c r="AN70" s="206">
        <v>403</v>
      </c>
      <c r="AO70" s="267">
        <v>16</v>
      </c>
      <c r="AP70" s="206">
        <v>79</v>
      </c>
      <c r="AQ70" s="206">
        <v>355</v>
      </c>
      <c r="AR70" s="206">
        <v>677</v>
      </c>
      <c r="AS70" s="206">
        <v>1123</v>
      </c>
      <c r="AT70" s="206">
        <v>1691</v>
      </c>
      <c r="AU70" s="206">
        <v>100</v>
      </c>
      <c r="AV70" s="206">
        <v>1301</v>
      </c>
      <c r="AW70" s="206">
        <v>740</v>
      </c>
      <c r="AX70" s="206">
        <v>1640</v>
      </c>
      <c r="AY70" s="206">
        <v>0</v>
      </c>
      <c r="AZ70" s="206">
        <v>245</v>
      </c>
      <c r="BA70" s="269">
        <v>2377</v>
      </c>
      <c r="BB70" s="206">
        <v>1733</v>
      </c>
      <c r="BC70" s="206">
        <v>779</v>
      </c>
      <c r="BD70" s="206">
        <v>528</v>
      </c>
      <c r="BE70" s="206">
        <v>1260</v>
      </c>
      <c r="BF70" s="267">
        <v>1274</v>
      </c>
      <c r="BG70" s="206">
        <v>3267</v>
      </c>
      <c r="BH70" s="207">
        <v>411</v>
      </c>
      <c r="BI70" s="269">
        <v>0</v>
      </c>
      <c r="BJ70" s="206">
        <v>0</v>
      </c>
      <c r="BK70" s="270">
        <v>0</v>
      </c>
      <c r="BL70" s="206">
        <v>1305</v>
      </c>
      <c r="BM70" s="206">
        <v>696</v>
      </c>
      <c r="BN70" s="206">
        <v>145</v>
      </c>
      <c r="BO70" s="206">
        <v>43</v>
      </c>
      <c r="BP70" s="206">
        <v>4</v>
      </c>
      <c r="BQ70" s="206">
        <v>0</v>
      </c>
      <c r="BR70" s="269">
        <v>17</v>
      </c>
      <c r="BS70" s="206">
        <v>41</v>
      </c>
      <c r="BT70" s="206">
        <v>632</v>
      </c>
      <c r="BU70" s="206">
        <v>310</v>
      </c>
      <c r="BV70" s="206">
        <v>299</v>
      </c>
      <c r="BW70" s="206">
        <v>268</v>
      </c>
      <c r="BX70" s="206">
        <v>218</v>
      </c>
      <c r="BY70" s="206">
        <v>150</v>
      </c>
      <c r="BZ70" s="206">
        <v>84</v>
      </c>
      <c r="CA70" s="206">
        <v>65</v>
      </c>
      <c r="CB70" s="206">
        <v>34</v>
      </c>
      <c r="CC70" s="271">
        <v>75</v>
      </c>
      <c r="CD70" s="267">
        <v>5334</v>
      </c>
      <c r="CE70" s="269">
        <v>46</v>
      </c>
      <c r="CF70" s="272">
        <v>0</v>
      </c>
      <c r="CG70" s="266">
        <v>4016</v>
      </c>
      <c r="CH70" s="206">
        <v>562</v>
      </c>
      <c r="CI70" s="590">
        <v>0</v>
      </c>
      <c r="CJ70" s="272">
        <v>18</v>
      </c>
      <c r="CK70" s="272">
        <v>75</v>
      </c>
      <c r="CL70" s="272">
        <v>292</v>
      </c>
      <c r="CM70" s="272">
        <v>176</v>
      </c>
      <c r="CN70" s="272">
        <v>0</v>
      </c>
      <c r="CO70" s="271">
        <v>1</v>
      </c>
      <c r="CP70" s="206">
        <v>2369</v>
      </c>
      <c r="CQ70" s="206">
        <v>57</v>
      </c>
      <c r="CR70" s="206">
        <v>1242</v>
      </c>
      <c r="CS70" s="267">
        <v>10</v>
      </c>
      <c r="CT70" s="206">
        <v>167</v>
      </c>
      <c r="CU70" s="206">
        <v>18</v>
      </c>
      <c r="CV70" s="206">
        <v>593</v>
      </c>
      <c r="CW70" s="206">
        <v>435</v>
      </c>
      <c r="CX70" s="206">
        <v>548</v>
      </c>
      <c r="CY70" s="206">
        <v>640</v>
      </c>
      <c r="CZ70" s="206">
        <v>457</v>
      </c>
      <c r="DA70" s="206">
        <v>413</v>
      </c>
      <c r="DB70" s="206">
        <v>405</v>
      </c>
      <c r="DC70" s="206">
        <v>340</v>
      </c>
      <c r="DD70" s="206">
        <v>15</v>
      </c>
      <c r="DE70" s="206">
        <v>3</v>
      </c>
      <c r="DF70" s="268">
        <v>37.6</v>
      </c>
      <c r="DG70" s="269">
        <v>0</v>
      </c>
      <c r="DH70" s="206">
        <v>2</v>
      </c>
      <c r="DI70" s="206">
        <v>837</v>
      </c>
      <c r="DJ70" s="206">
        <v>5</v>
      </c>
      <c r="DK70" s="206">
        <v>94</v>
      </c>
      <c r="DL70" s="206">
        <v>1362</v>
      </c>
      <c r="DM70" s="206">
        <v>35</v>
      </c>
      <c r="DN70" s="206">
        <v>166</v>
      </c>
      <c r="DO70" s="206">
        <v>224</v>
      </c>
      <c r="DP70" s="206">
        <v>946</v>
      </c>
      <c r="DQ70" s="206">
        <v>45</v>
      </c>
      <c r="DR70" s="206">
        <v>77</v>
      </c>
      <c r="DS70" s="206">
        <v>213</v>
      </c>
      <c r="DT70" s="267">
        <v>10</v>
      </c>
      <c r="DU70" s="206">
        <v>24</v>
      </c>
      <c r="DV70" s="206">
        <v>196</v>
      </c>
      <c r="DW70" s="206">
        <v>336</v>
      </c>
      <c r="DX70" s="206">
        <v>926</v>
      </c>
      <c r="DY70" s="206">
        <v>1220</v>
      </c>
      <c r="DZ70" s="206">
        <v>58</v>
      </c>
      <c r="EA70" s="206">
        <v>149</v>
      </c>
      <c r="EB70" s="206">
        <v>95</v>
      </c>
      <c r="EC70" s="206">
        <v>893</v>
      </c>
      <c r="ED70" s="206">
        <v>0</v>
      </c>
      <c r="EE70" s="206">
        <v>119</v>
      </c>
      <c r="EF70" s="269">
        <v>1024</v>
      </c>
      <c r="EG70" s="206">
        <v>944</v>
      </c>
      <c r="EH70" s="206">
        <v>413</v>
      </c>
      <c r="EI70" s="206">
        <v>268</v>
      </c>
      <c r="EJ70" s="206">
        <v>686</v>
      </c>
      <c r="EK70" s="267">
        <v>681</v>
      </c>
      <c r="EL70" s="206">
        <v>1748</v>
      </c>
      <c r="EM70" s="207">
        <v>435</v>
      </c>
      <c r="EN70" s="269">
        <v>0</v>
      </c>
      <c r="EO70" s="206">
        <v>0</v>
      </c>
      <c r="EP70" s="270">
        <v>0</v>
      </c>
      <c r="EQ70" s="206">
        <v>602</v>
      </c>
      <c r="ER70" s="206">
        <v>423</v>
      </c>
      <c r="ES70" s="206">
        <v>76</v>
      </c>
      <c r="ET70" s="206">
        <v>19</v>
      </c>
      <c r="EU70" s="206">
        <v>2</v>
      </c>
      <c r="EV70" s="206">
        <v>0</v>
      </c>
      <c r="EW70" s="269">
        <v>8</v>
      </c>
      <c r="EX70" s="206">
        <v>25</v>
      </c>
      <c r="EY70" s="206">
        <v>382</v>
      </c>
      <c r="EZ70" s="206">
        <v>168</v>
      </c>
      <c r="FA70" s="206">
        <v>172</v>
      </c>
      <c r="FB70" s="206">
        <v>139</v>
      </c>
      <c r="FC70" s="206">
        <v>101</v>
      </c>
      <c r="FD70" s="206">
        <v>45</v>
      </c>
      <c r="FE70" s="206">
        <v>30</v>
      </c>
      <c r="FF70" s="206">
        <v>24</v>
      </c>
      <c r="FG70" s="206">
        <v>9</v>
      </c>
      <c r="FH70" s="271">
        <v>19</v>
      </c>
      <c r="FI70" s="270">
        <v>4813</v>
      </c>
      <c r="FJ70" s="268">
        <v>13</v>
      </c>
      <c r="FK70" s="274">
        <v>0</v>
      </c>
      <c r="FN70" s="207">
        <f t="shared" si="16"/>
        <v>2193</v>
      </c>
      <c r="FO70" s="206">
        <f t="shared" si="28"/>
        <v>11697462</v>
      </c>
      <c r="FQ70" s="206">
        <f t="shared" si="17"/>
        <v>1122</v>
      </c>
      <c r="FR70" s="206">
        <f t="shared" si="29"/>
        <v>5400186</v>
      </c>
      <c r="FT70" s="206">
        <f t="shared" si="18"/>
        <v>7951</v>
      </c>
      <c r="FU70" s="206">
        <f t="shared" si="30"/>
        <v>302933.10000000003</v>
      </c>
      <c r="FW70" s="206">
        <f t="shared" si="19"/>
        <v>4016</v>
      </c>
      <c r="FX70" s="206">
        <f t="shared" si="31"/>
        <v>151001.60000000001</v>
      </c>
    </row>
    <row r="71" spans="1:181" x14ac:dyDescent="0.2">
      <c r="A71" s="266" t="s">
        <v>118</v>
      </c>
      <c r="B71" s="266">
        <v>6765</v>
      </c>
      <c r="C71" s="206">
        <v>934</v>
      </c>
      <c r="D71" s="590">
        <v>0</v>
      </c>
      <c r="E71" s="272">
        <v>22</v>
      </c>
      <c r="F71" s="272">
        <v>115</v>
      </c>
      <c r="G71" s="272">
        <v>582</v>
      </c>
      <c r="H71" s="272">
        <v>212</v>
      </c>
      <c r="I71" s="272">
        <v>1</v>
      </c>
      <c r="J71" s="272">
        <v>2</v>
      </c>
      <c r="K71" s="590">
        <v>3617</v>
      </c>
      <c r="L71" s="206">
        <v>47</v>
      </c>
      <c r="M71" s="206">
        <v>772</v>
      </c>
      <c r="N71" s="267">
        <v>23</v>
      </c>
      <c r="O71" s="206">
        <v>346</v>
      </c>
      <c r="P71" s="206">
        <v>54</v>
      </c>
      <c r="Q71" s="206">
        <v>1006</v>
      </c>
      <c r="R71" s="206">
        <v>737</v>
      </c>
      <c r="S71" s="206">
        <v>723</v>
      </c>
      <c r="T71" s="206">
        <v>816</v>
      </c>
      <c r="U71" s="206">
        <v>665</v>
      </c>
      <c r="V71" s="206">
        <v>681</v>
      </c>
      <c r="W71" s="206">
        <v>762</v>
      </c>
      <c r="X71" s="206">
        <v>907</v>
      </c>
      <c r="Y71" s="206">
        <v>117</v>
      </c>
      <c r="Z71" s="206">
        <v>5</v>
      </c>
      <c r="AA71" s="268">
        <v>38.9</v>
      </c>
      <c r="AB71" s="269">
        <v>0</v>
      </c>
      <c r="AC71" s="206">
        <v>8</v>
      </c>
      <c r="AD71" s="206">
        <v>1781</v>
      </c>
      <c r="AE71" s="206">
        <v>3</v>
      </c>
      <c r="AF71" s="206">
        <v>135</v>
      </c>
      <c r="AG71" s="206">
        <v>2957</v>
      </c>
      <c r="AH71" s="206">
        <v>24</v>
      </c>
      <c r="AI71" s="206">
        <v>202</v>
      </c>
      <c r="AJ71" s="206">
        <v>405</v>
      </c>
      <c r="AK71" s="206">
        <v>923</v>
      </c>
      <c r="AL71" s="206">
        <v>41</v>
      </c>
      <c r="AM71" s="206">
        <v>66</v>
      </c>
      <c r="AN71" s="206">
        <v>214</v>
      </c>
      <c r="AO71" s="267">
        <v>6</v>
      </c>
      <c r="AP71" s="206">
        <v>19</v>
      </c>
      <c r="AQ71" s="206">
        <v>208</v>
      </c>
      <c r="AR71" s="206">
        <v>379</v>
      </c>
      <c r="AS71" s="206">
        <v>781</v>
      </c>
      <c r="AT71" s="206">
        <v>1159</v>
      </c>
      <c r="AU71" s="206">
        <v>165</v>
      </c>
      <c r="AV71" s="206">
        <v>1113</v>
      </c>
      <c r="AW71" s="206">
        <v>462</v>
      </c>
      <c r="AX71" s="206">
        <v>2230</v>
      </c>
      <c r="AY71" s="206">
        <v>2</v>
      </c>
      <c r="AZ71" s="206">
        <v>247</v>
      </c>
      <c r="BA71" s="269">
        <v>2323</v>
      </c>
      <c r="BB71" s="206">
        <v>1163</v>
      </c>
      <c r="BC71" s="206">
        <v>609</v>
      </c>
      <c r="BD71" s="206">
        <v>381</v>
      </c>
      <c r="BE71" s="206">
        <v>1095</v>
      </c>
      <c r="BF71" s="267">
        <v>1194</v>
      </c>
      <c r="BG71" s="206">
        <v>2878</v>
      </c>
      <c r="BH71" s="207">
        <v>425</v>
      </c>
      <c r="BI71" s="269">
        <v>0</v>
      </c>
      <c r="BJ71" s="206">
        <v>0</v>
      </c>
      <c r="BK71" s="270">
        <v>0</v>
      </c>
      <c r="BL71" s="206">
        <v>1454</v>
      </c>
      <c r="BM71" s="206">
        <v>426</v>
      </c>
      <c r="BN71" s="206">
        <v>148</v>
      </c>
      <c r="BO71" s="206">
        <v>53</v>
      </c>
      <c r="BP71" s="206">
        <v>8</v>
      </c>
      <c r="BQ71" s="206">
        <v>0</v>
      </c>
      <c r="BR71" s="269">
        <v>6</v>
      </c>
      <c r="BS71" s="206">
        <v>37</v>
      </c>
      <c r="BT71" s="206">
        <v>511</v>
      </c>
      <c r="BU71" s="206">
        <v>289</v>
      </c>
      <c r="BV71" s="206">
        <v>348</v>
      </c>
      <c r="BW71" s="206">
        <v>296</v>
      </c>
      <c r="BX71" s="206">
        <v>240</v>
      </c>
      <c r="BY71" s="206">
        <v>123</v>
      </c>
      <c r="BZ71" s="206">
        <v>84</v>
      </c>
      <c r="CA71" s="206">
        <v>44</v>
      </c>
      <c r="CB71" s="206">
        <v>30</v>
      </c>
      <c r="CC71" s="271">
        <v>81</v>
      </c>
      <c r="CD71" s="267">
        <v>5470</v>
      </c>
      <c r="CE71" s="269">
        <v>47</v>
      </c>
      <c r="CF71" s="272">
        <v>0</v>
      </c>
      <c r="CG71" s="266">
        <v>3062</v>
      </c>
      <c r="CH71" s="206">
        <v>448</v>
      </c>
      <c r="CI71" s="590">
        <v>0</v>
      </c>
      <c r="CJ71" s="272">
        <v>10</v>
      </c>
      <c r="CK71" s="272">
        <v>58</v>
      </c>
      <c r="CL71" s="272">
        <v>289</v>
      </c>
      <c r="CM71" s="272">
        <v>90</v>
      </c>
      <c r="CN71" s="272">
        <v>1</v>
      </c>
      <c r="CO71" s="271">
        <v>0</v>
      </c>
      <c r="CP71" s="206">
        <v>1782</v>
      </c>
      <c r="CQ71" s="206">
        <v>47</v>
      </c>
      <c r="CR71" s="206">
        <v>766</v>
      </c>
      <c r="CS71" s="267">
        <v>7</v>
      </c>
      <c r="CT71" s="206">
        <v>140</v>
      </c>
      <c r="CU71" s="206">
        <v>22</v>
      </c>
      <c r="CV71" s="206">
        <v>394</v>
      </c>
      <c r="CW71" s="206">
        <v>310</v>
      </c>
      <c r="CX71" s="206">
        <v>369</v>
      </c>
      <c r="CY71" s="206">
        <v>403</v>
      </c>
      <c r="CZ71" s="206">
        <v>351</v>
      </c>
      <c r="DA71" s="206">
        <v>339</v>
      </c>
      <c r="DB71" s="206">
        <v>390</v>
      </c>
      <c r="DC71" s="206">
        <v>355</v>
      </c>
      <c r="DD71" s="206">
        <v>9</v>
      </c>
      <c r="DE71" s="206">
        <v>2</v>
      </c>
      <c r="DF71" s="268">
        <v>39</v>
      </c>
      <c r="DG71" s="269">
        <v>0</v>
      </c>
      <c r="DH71" s="206">
        <v>2</v>
      </c>
      <c r="DI71" s="206">
        <v>908</v>
      </c>
      <c r="DJ71" s="206">
        <v>3</v>
      </c>
      <c r="DK71" s="206">
        <v>53</v>
      </c>
      <c r="DL71" s="206">
        <v>1071</v>
      </c>
      <c r="DM71" s="206">
        <v>19</v>
      </c>
      <c r="DN71" s="206">
        <v>130</v>
      </c>
      <c r="DO71" s="206">
        <v>192</v>
      </c>
      <c r="DP71" s="206">
        <v>522</v>
      </c>
      <c r="DQ71" s="206">
        <v>28</v>
      </c>
      <c r="DR71" s="206">
        <v>37</v>
      </c>
      <c r="DS71" s="206">
        <v>95</v>
      </c>
      <c r="DT71" s="267">
        <v>2</v>
      </c>
      <c r="DU71" s="206">
        <v>5</v>
      </c>
      <c r="DV71" s="206">
        <v>109</v>
      </c>
      <c r="DW71" s="206">
        <v>150</v>
      </c>
      <c r="DX71" s="206">
        <v>597</v>
      </c>
      <c r="DY71" s="206">
        <v>756</v>
      </c>
      <c r="DZ71" s="206">
        <v>92</v>
      </c>
      <c r="EA71" s="206">
        <v>110</v>
      </c>
      <c r="EB71" s="206">
        <v>42</v>
      </c>
      <c r="EC71" s="206">
        <v>1109</v>
      </c>
      <c r="ED71" s="206">
        <v>0</v>
      </c>
      <c r="EE71" s="206">
        <v>92</v>
      </c>
      <c r="EF71" s="269">
        <v>896</v>
      </c>
      <c r="EG71" s="206">
        <v>554</v>
      </c>
      <c r="EH71" s="206">
        <v>291</v>
      </c>
      <c r="EI71" s="206">
        <v>172</v>
      </c>
      <c r="EJ71" s="206">
        <v>533</v>
      </c>
      <c r="EK71" s="267">
        <v>616</v>
      </c>
      <c r="EL71" s="206">
        <v>1423</v>
      </c>
      <c r="EM71" s="207">
        <v>465</v>
      </c>
      <c r="EN71" s="269">
        <v>0</v>
      </c>
      <c r="EO71" s="206">
        <v>0</v>
      </c>
      <c r="EP71" s="270">
        <v>0</v>
      </c>
      <c r="EQ71" s="206">
        <v>567</v>
      </c>
      <c r="ER71" s="206">
        <v>220</v>
      </c>
      <c r="ES71" s="206">
        <v>61</v>
      </c>
      <c r="ET71" s="206">
        <v>21</v>
      </c>
      <c r="EU71" s="206">
        <v>5</v>
      </c>
      <c r="EV71" s="206">
        <v>0</v>
      </c>
      <c r="EW71" s="269">
        <v>4</v>
      </c>
      <c r="EX71" s="206">
        <v>19</v>
      </c>
      <c r="EY71" s="206">
        <v>223</v>
      </c>
      <c r="EZ71" s="206">
        <v>148</v>
      </c>
      <c r="FA71" s="206">
        <v>163</v>
      </c>
      <c r="FB71" s="206">
        <v>131</v>
      </c>
      <c r="FC71" s="206">
        <v>86</v>
      </c>
      <c r="FD71" s="206">
        <v>34</v>
      </c>
      <c r="FE71" s="206">
        <v>22</v>
      </c>
      <c r="FF71" s="206">
        <v>15</v>
      </c>
      <c r="FG71" s="206">
        <v>10</v>
      </c>
      <c r="FH71" s="271">
        <v>19</v>
      </c>
      <c r="FI71" s="270">
        <v>5079</v>
      </c>
      <c r="FJ71" s="268">
        <v>8</v>
      </c>
      <c r="FK71" s="274">
        <v>0</v>
      </c>
      <c r="FN71" s="207">
        <f t="shared" si="16"/>
        <v>2089</v>
      </c>
      <c r="FO71" s="206">
        <f t="shared" si="28"/>
        <v>11426830</v>
      </c>
      <c r="FQ71" s="206">
        <f t="shared" si="17"/>
        <v>874</v>
      </c>
      <c r="FR71" s="206">
        <f t="shared" si="29"/>
        <v>4439046</v>
      </c>
      <c r="FT71" s="206">
        <f t="shared" si="18"/>
        <v>6765</v>
      </c>
      <c r="FU71" s="206">
        <f t="shared" si="30"/>
        <v>263158.5</v>
      </c>
      <c r="FW71" s="206">
        <f t="shared" si="19"/>
        <v>3062</v>
      </c>
      <c r="FX71" s="206">
        <f t="shared" si="31"/>
        <v>119418</v>
      </c>
    </row>
    <row r="72" spans="1:181" x14ac:dyDescent="0.2">
      <c r="A72" s="266" t="s">
        <v>119</v>
      </c>
      <c r="B72" s="266">
        <v>11579</v>
      </c>
      <c r="C72" s="206">
        <v>1681</v>
      </c>
      <c r="D72" s="590">
        <v>0</v>
      </c>
      <c r="E72" s="272">
        <v>436</v>
      </c>
      <c r="F72" s="272">
        <v>96</v>
      </c>
      <c r="G72" s="272">
        <v>776</v>
      </c>
      <c r="H72" s="272">
        <v>367</v>
      </c>
      <c r="I72" s="272">
        <v>3</v>
      </c>
      <c r="J72" s="272">
        <v>3</v>
      </c>
      <c r="K72" s="590">
        <v>7066</v>
      </c>
      <c r="L72" s="206">
        <v>37</v>
      </c>
      <c r="M72" s="206">
        <v>509</v>
      </c>
      <c r="N72" s="267">
        <v>51</v>
      </c>
      <c r="O72" s="206">
        <v>504</v>
      </c>
      <c r="P72" s="206">
        <v>43</v>
      </c>
      <c r="Q72" s="206">
        <v>1755</v>
      </c>
      <c r="R72" s="206">
        <v>1325</v>
      </c>
      <c r="S72" s="206">
        <v>1428</v>
      </c>
      <c r="T72" s="206">
        <v>1479</v>
      </c>
      <c r="U72" s="206">
        <v>1118</v>
      </c>
      <c r="V72" s="206">
        <v>1242</v>
      </c>
      <c r="W72" s="206">
        <v>1342</v>
      </c>
      <c r="X72" s="206">
        <v>1214</v>
      </c>
      <c r="Y72" s="206">
        <v>166</v>
      </c>
      <c r="Z72" s="206">
        <v>6</v>
      </c>
      <c r="AA72" s="268">
        <v>38.4</v>
      </c>
      <c r="AB72" s="269">
        <v>0</v>
      </c>
      <c r="AC72" s="206">
        <v>7</v>
      </c>
      <c r="AD72" s="206">
        <v>2378</v>
      </c>
      <c r="AE72" s="206">
        <v>3</v>
      </c>
      <c r="AF72" s="206">
        <v>363</v>
      </c>
      <c r="AG72" s="206">
        <v>5459</v>
      </c>
      <c r="AH72" s="206">
        <v>107</v>
      </c>
      <c r="AI72" s="206">
        <v>215</v>
      </c>
      <c r="AJ72" s="206">
        <v>690</v>
      </c>
      <c r="AK72" s="206">
        <v>1772</v>
      </c>
      <c r="AL72" s="206">
        <v>62</v>
      </c>
      <c r="AM72" s="206">
        <v>130</v>
      </c>
      <c r="AN72" s="206">
        <v>381</v>
      </c>
      <c r="AO72" s="267">
        <v>12</v>
      </c>
      <c r="AP72" s="206">
        <v>98</v>
      </c>
      <c r="AQ72" s="206">
        <v>396</v>
      </c>
      <c r="AR72" s="206">
        <v>940</v>
      </c>
      <c r="AS72" s="206">
        <v>1000</v>
      </c>
      <c r="AT72" s="206">
        <v>2354</v>
      </c>
      <c r="AU72" s="206">
        <v>177</v>
      </c>
      <c r="AV72" s="206">
        <v>2543</v>
      </c>
      <c r="AW72" s="206">
        <v>1007</v>
      </c>
      <c r="AX72" s="206">
        <v>2689</v>
      </c>
      <c r="AY72" s="206">
        <v>0</v>
      </c>
      <c r="AZ72" s="206">
        <v>375</v>
      </c>
      <c r="BA72" s="269">
        <v>3170</v>
      </c>
      <c r="BB72" s="206">
        <v>1868</v>
      </c>
      <c r="BC72" s="206">
        <v>984</v>
      </c>
      <c r="BD72" s="206">
        <v>689</v>
      </c>
      <c r="BE72" s="206">
        <v>1975</v>
      </c>
      <c r="BF72" s="267">
        <v>2893</v>
      </c>
      <c r="BG72" s="206">
        <v>6575</v>
      </c>
      <c r="BH72" s="207">
        <v>568</v>
      </c>
      <c r="BI72" s="269">
        <v>0</v>
      </c>
      <c r="BJ72" s="206">
        <v>0</v>
      </c>
      <c r="BK72" s="270">
        <v>0</v>
      </c>
      <c r="BL72" s="206">
        <v>1922</v>
      </c>
      <c r="BM72" s="206">
        <v>669</v>
      </c>
      <c r="BN72" s="206">
        <v>194</v>
      </c>
      <c r="BO72" s="206">
        <v>48</v>
      </c>
      <c r="BP72" s="206">
        <v>15</v>
      </c>
      <c r="BQ72" s="206">
        <v>0</v>
      </c>
      <c r="BR72" s="269">
        <v>19</v>
      </c>
      <c r="BS72" s="206">
        <v>76</v>
      </c>
      <c r="BT72" s="206">
        <v>801</v>
      </c>
      <c r="BU72" s="206">
        <v>442</v>
      </c>
      <c r="BV72" s="206">
        <v>442</v>
      </c>
      <c r="BW72" s="206">
        <v>356</v>
      </c>
      <c r="BX72" s="206">
        <v>283</v>
      </c>
      <c r="BY72" s="206">
        <v>169</v>
      </c>
      <c r="BZ72" s="206">
        <v>74</v>
      </c>
      <c r="CA72" s="206">
        <v>59</v>
      </c>
      <c r="CB72" s="206">
        <v>42</v>
      </c>
      <c r="CC72" s="271">
        <v>85</v>
      </c>
      <c r="CD72" s="267">
        <v>5150</v>
      </c>
      <c r="CE72" s="269">
        <v>45</v>
      </c>
      <c r="CF72" s="272">
        <v>0</v>
      </c>
      <c r="CG72" s="266">
        <v>5115</v>
      </c>
      <c r="CH72" s="206">
        <v>792</v>
      </c>
      <c r="CI72" s="590">
        <v>0</v>
      </c>
      <c r="CJ72" s="272">
        <v>208</v>
      </c>
      <c r="CK72" s="272">
        <v>51</v>
      </c>
      <c r="CL72" s="272">
        <v>372</v>
      </c>
      <c r="CM72" s="272">
        <v>159</v>
      </c>
      <c r="CN72" s="272">
        <v>2</v>
      </c>
      <c r="CO72" s="271">
        <v>0</v>
      </c>
      <c r="CP72" s="206">
        <v>3383</v>
      </c>
      <c r="CQ72" s="206">
        <v>37</v>
      </c>
      <c r="CR72" s="206">
        <v>476</v>
      </c>
      <c r="CS72" s="267">
        <v>26</v>
      </c>
      <c r="CT72" s="206">
        <v>189</v>
      </c>
      <c r="CU72" s="206">
        <v>19</v>
      </c>
      <c r="CV72" s="206">
        <v>690</v>
      </c>
      <c r="CW72" s="206">
        <v>546</v>
      </c>
      <c r="CX72" s="206">
        <v>668</v>
      </c>
      <c r="CY72" s="206">
        <v>768</v>
      </c>
      <c r="CZ72" s="206">
        <v>562</v>
      </c>
      <c r="DA72" s="206">
        <v>592</v>
      </c>
      <c r="DB72" s="206">
        <v>637</v>
      </c>
      <c r="DC72" s="206">
        <v>446</v>
      </c>
      <c r="DD72" s="206">
        <v>15</v>
      </c>
      <c r="DE72" s="206">
        <v>2</v>
      </c>
      <c r="DF72" s="268">
        <v>38.4</v>
      </c>
      <c r="DG72" s="269">
        <v>0</v>
      </c>
      <c r="DH72" s="206">
        <v>3</v>
      </c>
      <c r="DI72" s="206">
        <v>1174</v>
      </c>
      <c r="DJ72" s="206">
        <v>3</v>
      </c>
      <c r="DK72" s="206">
        <v>134</v>
      </c>
      <c r="DL72" s="206">
        <v>1917</v>
      </c>
      <c r="DM72" s="206">
        <v>76</v>
      </c>
      <c r="DN72" s="206">
        <v>113</v>
      </c>
      <c r="DO72" s="206">
        <v>331</v>
      </c>
      <c r="DP72" s="206">
        <v>1084</v>
      </c>
      <c r="DQ72" s="206">
        <v>39</v>
      </c>
      <c r="DR72" s="206">
        <v>73</v>
      </c>
      <c r="DS72" s="206">
        <v>160</v>
      </c>
      <c r="DT72" s="267">
        <v>8</v>
      </c>
      <c r="DU72" s="206">
        <v>24</v>
      </c>
      <c r="DV72" s="206">
        <v>200</v>
      </c>
      <c r="DW72" s="206">
        <v>420</v>
      </c>
      <c r="DX72" s="206">
        <v>786</v>
      </c>
      <c r="DY72" s="206">
        <v>1667</v>
      </c>
      <c r="DZ72" s="206">
        <v>86</v>
      </c>
      <c r="EA72" s="206">
        <v>267</v>
      </c>
      <c r="EB72" s="206">
        <v>171</v>
      </c>
      <c r="EC72" s="206">
        <v>1368</v>
      </c>
      <c r="ED72" s="206">
        <v>0</v>
      </c>
      <c r="EE72" s="206">
        <v>126</v>
      </c>
      <c r="EF72" s="269">
        <v>1090</v>
      </c>
      <c r="EG72" s="206">
        <v>911</v>
      </c>
      <c r="EH72" s="206">
        <v>490</v>
      </c>
      <c r="EI72" s="206">
        <v>301</v>
      </c>
      <c r="EJ72" s="206">
        <v>911</v>
      </c>
      <c r="EK72" s="267">
        <v>1412</v>
      </c>
      <c r="EL72" s="206">
        <v>3248</v>
      </c>
      <c r="EM72" s="207">
        <v>635</v>
      </c>
      <c r="EN72" s="269">
        <v>0</v>
      </c>
      <c r="EO72" s="206">
        <v>0</v>
      </c>
      <c r="EP72" s="270">
        <v>0</v>
      </c>
      <c r="EQ72" s="206">
        <v>638</v>
      </c>
      <c r="ER72" s="206">
        <v>350</v>
      </c>
      <c r="ES72" s="206">
        <v>101</v>
      </c>
      <c r="ET72" s="206">
        <v>22</v>
      </c>
      <c r="EU72" s="206">
        <v>6</v>
      </c>
      <c r="EV72" s="206">
        <v>0</v>
      </c>
      <c r="EW72" s="269">
        <v>8</v>
      </c>
      <c r="EX72" s="206">
        <v>32</v>
      </c>
      <c r="EY72" s="206">
        <v>306</v>
      </c>
      <c r="EZ72" s="206">
        <v>244</v>
      </c>
      <c r="FA72" s="206">
        <v>224</v>
      </c>
      <c r="FB72" s="206">
        <v>121</v>
      </c>
      <c r="FC72" s="206">
        <v>85</v>
      </c>
      <c r="FD72" s="206">
        <v>37</v>
      </c>
      <c r="FE72" s="206">
        <v>22</v>
      </c>
      <c r="FF72" s="206">
        <v>17</v>
      </c>
      <c r="FG72" s="206">
        <v>7</v>
      </c>
      <c r="FH72" s="271">
        <v>14</v>
      </c>
      <c r="FI72" s="270">
        <v>4689</v>
      </c>
      <c r="FJ72" s="268">
        <v>6</v>
      </c>
      <c r="FK72" s="274">
        <v>0</v>
      </c>
      <c r="FN72" s="207">
        <f t="shared" si="16"/>
        <v>2848</v>
      </c>
      <c r="FO72" s="206">
        <f t="shared" si="28"/>
        <v>14667200</v>
      </c>
      <c r="FQ72" s="206">
        <f t="shared" si="17"/>
        <v>1117</v>
      </c>
      <c r="FR72" s="206">
        <f t="shared" si="29"/>
        <v>5237613</v>
      </c>
      <c r="FT72" s="206">
        <f t="shared" si="18"/>
        <v>11579</v>
      </c>
      <c r="FU72" s="206">
        <f t="shared" si="30"/>
        <v>444633.59999999998</v>
      </c>
      <c r="FW72" s="206">
        <f t="shared" si="19"/>
        <v>5115</v>
      </c>
      <c r="FX72" s="206">
        <f t="shared" si="31"/>
        <v>196416</v>
      </c>
    </row>
    <row r="73" spans="1:181" x14ac:dyDescent="0.2">
      <c r="A73" s="266" t="s">
        <v>120</v>
      </c>
      <c r="B73" s="266">
        <v>5128</v>
      </c>
      <c r="C73" s="206">
        <v>549</v>
      </c>
      <c r="D73" s="590">
        <v>0</v>
      </c>
      <c r="E73" s="272">
        <v>66</v>
      </c>
      <c r="F73" s="272">
        <v>54</v>
      </c>
      <c r="G73" s="272">
        <v>308</v>
      </c>
      <c r="H73" s="272">
        <v>119</v>
      </c>
      <c r="I73" s="272">
        <v>0</v>
      </c>
      <c r="J73" s="272">
        <v>2</v>
      </c>
      <c r="K73" s="590">
        <v>2610</v>
      </c>
      <c r="L73" s="206">
        <v>23</v>
      </c>
      <c r="M73" s="206">
        <v>437</v>
      </c>
      <c r="N73" s="267">
        <v>80</v>
      </c>
      <c r="O73" s="206">
        <v>293</v>
      </c>
      <c r="P73" s="206">
        <v>37</v>
      </c>
      <c r="Q73" s="206">
        <v>764</v>
      </c>
      <c r="R73" s="206">
        <v>566</v>
      </c>
      <c r="S73" s="206">
        <v>586</v>
      </c>
      <c r="T73" s="206">
        <v>636</v>
      </c>
      <c r="U73" s="206">
        <v>529</v>
      </c>
      <c r="V73" s="206">
        <v>481</v>
      </c>
      <c r="W73" s="206">
        <v>597</v>
      </c>
      <c r="X73" s="206">
        <v>602</v>
      </c>
      <c r="Y73" s="206">
        <v>74</v>
      </c>
      <c r="Z73" s="206">
        <v>0</v>
      </c>
      <c r="AA73" s="268">
        <v>38.4</v>
      </c>
      <c r="AB73" s="269">
        <v>0</v>
      </c>
      <c r="AC73" s="206">
        <v>2</v>
      </c>
      <c r="AD73" s="206">
        <v>1209</v>
      </c>
      <c r="AE73" s="206">
        <v>3</v>
      </c>
      <c r="AF73" s="206">
        <v>156</v>
      </c>
      <c r="AG73" s="206">
        <v>2173</v>
      </c>
      <c r="AH73" s="206">
        <v>21</v>
      </c>
      <c r="AI73" s="206">
        <v>124</v>
      </c>
      <c r="AJ73" s="206">
        <v>251</v>
      </c>
      <c r="AK73" s="206">
        <v>877</v>
      </c>
      <c r="AL73" s="206">
        <v>34</v>
      </c>
      <c r="AM73" s="206">
        <v>86</v>
      </c>
      <c r="AN73" s="206">
        <v>189</v>
      </c>
      <c r="AO73" s="267">
        <v>3</v>
      </c>
      <c r="AP73" s="206">
        <v>32</v>
      </c>
      <c r="AQ73" s="206">
        <v>200</v>
      </c>
      <c r="AR73" s="206">
        <v>413</v>
      </c>
      <c r="AS73" s="206">
        <v>449</v>
      </c>
      <c r="AT73" s="206">
        <v>896</v>
      </c>
      <c r="AU73" s="206">
        <v>71</v>
      </c>
      <c r="AV73" s="206">
        <v>935</v>
      </c>
      <c r="AW73" s="206">
        <v>553</v>
      </c>
      <c r="AX73" s="206">
        <v>1102</v>
      </c>
      <c r="AY73" s="206">
        <v>1</v>
      </c>
      <c r="AZ73" s="206">
        <v>476</v>
      </c>
      <c r="BA73" s="269">
        <v>1790</v>
      </c>
      <c r="BB73" s="206">
        <v>972</v>
      </c>
      <c r="BC73" s="206">
        <v>407</v>
      </c>
      <c r="BD73" s="206">
        <v>292</v>
      </c>
      <c r="BE73" s="206">
        <v>779</v>
      </c>
      <c r="BF73" s="267">
        <v>888</v>
      </c>
      <c r="BG73" s="206">
        <v>2099</v>
      </c>
      <c r="BH73" s="207">
        <v>409</v>
      </c>
      <c r="BI73" s="269">
        <v>0</v>
      </c>
      <c r="BJ73" s="206">
        <v>0</v>
      </c>
      <c r="BK73" s="270">
        <v>0</v>
      </c>
      <c r="BL73" s="206">
        <v>1124</v>
      </c>
      <c r="BM73" s="206">
        <v>373</v>
      </c>
      <c r="BN73" s="206">
        <v>90</v>
      </c>
      <c r="BO73" s="206">
        <v>22</v>
      </c>
      <c r="BP73" s="206">
        <v>4</v>
      </c>
      <c r="BQ73" s="206">
        <v>0</v>
      </c>
      <c r="BR73" s="269">
        <v>6</v>
      </c>
      <c r="BS73" s="206">
        <v>20</v>
      </c>
      <c r="BT73" s="206">
        <v>355</v>
      </c>
      <c r="BU73" s="206">
        <v>163</v>
      </c>
      <c r="BV73" s="206">
        <v>187</v>
      </c>
      <c r="BW73" s="206">
        <v>191</v>
      </c>
      <c r="BX73" s="206">
        <v>171</v>
      </c>
      <c r="BY73" s="206">
        <v>141</v>
      </c>
      <c r="BZ73" s="206">
        <v>93</v>
      </c>
      <c r="CA73" s="206">
        <v>127</v>
      </c>
      <c r="CB73" s="206">
        <v>79</v>
      </c>
      <c r="CC73" s="271">
        <v>80</v>
      </c>
      <c r="CD73" s="267">
        <v>6258</v>
      </c>
      <c r="CE73" s="269">
        <v>38</v>
      </c>
      <c r="CF73" s="272">
        <v>0</v>
      </c>
      <c r="CG73" s="266">
        <v>2299</v>
      </c>
      <c r="CH73" s="206">
        <v>256</v>
      </c>
      <c r="CI73" s="590">
        <v>0</v>
      </c>
      <c r="CJ73" s="272">
        <v>31</v>
      </c>
      <c r="CK73" s="272">
        <v>25</v>
      </c>
      <c r="CL73" s="272">
        <v>150</v>
      </c>
      <c r="CM73" s="272">
        <v>50</v>
      </c>
      <c r="CN73" s="272">
        <v>0</v>
      </c>
      <c r="CO73" s="271">
        <v>0</v>
      </c>
      <c r="CP73" s="206">
        <v>1338</v>
      </c>
      <c r="CQ73" s="206">
        <v>23</v>
      </c>
      <c r="CR73" s="206">
        <v>434</v>
      </c>
      <c r="CS73" s="267">
        <v>25</v>
      </c>
      <c r="CT73" s="206">
        <v>133</v>
      </c>
      <c r="CU73" s="206">
        <v>20</v>
      </c>
      <c r="CV73" s="206">
        <v>310</v>
      </c>
      <c r="CW73" s="206">
        <v>241</v>
      </c>
      <c r="CX73" s="206">
        <v>305</v>
      </c>
      <c r="CY73" s="206">
        <v>342</v>
      </c>
      <c r="CZ73" s="206">
        <v>250</v>
      </c>
      <c r="DA73" s="206">
        <v>244</v>
      </c>
      <c r="DB73" s="206">
        <v>271</v>
      </c>
      <c r="DC73" s="206">
        <v>199</v>
      </c>
      <c r="DD73" s="206">
        <v>4</v>
      </c>
      <c r="DE73" s="206">
        <v>0</v>
      </c>
      <c r="DF73" s="268">
        <v>37.700000000000003</v>
      </c>
      <c r="DG73" s="269">
        <v>0</v>
      </c>
      <c r="DH73" s="206">
        <v>2</v>
      </c>
      <c r="DI73" s="206">
        <v>562</v>
      </c>
      <c r="DJ73" s="206">
        <v>3</v>
      </c>
      <c r="DK73" s="206">
        <v>45</v>
      </c>
      <c r="DL73" s="206">
        <v>778</v>
      </c>
      <c r="DM73" s="206">
        <v>18</v>
      </c>
      <c r="DN73" s="206">
        <v>77</v>
      </c>
      <c r="DO73" s="206">
        <v>113</v>
      </c>
      <c r="DP73" s="206">
        <v>527</v>
      </c>
      <c r="DQ73" s="206">
        <v>21</v>
      </c>
      <c r="DR73" s="206">
        <v>58</v>
      </c>
      <c r="DS73" s="206">
        <v>92</v>
      </c>
      <c r="DT73" s="267">
        <v>3</v>
      </c>
      <c r="DU73" s="206">
        <v>6</v>
      </c>
      <c r="DV73" s="206">
        <v>102</v>
      </c>
      <c r="DW73" s="206">
        <v>184</v>
      </c>
      <c r="DX73" s="206">
        <v>368</v>
      </c>
      <c r="DY73" s="206">
        <v>617</v>
      </c>
      <c r="DZ73" s="206">
        <v>33</v>
      </c>
      <c r="EA73" s="206">
        <v>115</v>
      </c>
      <c r="EB73" s="206">
        <v>166</v>
      </c>
      <c r="EC73" s="206">
        <v>500</v>
      </c>
      <c r="ED73" s="206">
        <v>1</v>
      </c>
      <c r="EE73" s="206">
        <v>207</v>
      </c>
      <c r="EF73" s="269">
        <v>621</v>
      </c>
      <c r="EG73" s="206">
        <v>466</v>
      </c>
      <c r="EH73" s="206">
        <v>183</v>
      </c>
      <c r="EI73" s="206">
        <v>155</v>
      </c>
      <c r="EJ73" s="206">
        <v>396</v>
      </c>
      <c r="EK73" s="267">
        <v>478</v>
      </c>
      <c r="EL73" s="206">
        <v>1086</v>
      </c>
      <c r="EM73" s="207">
        <v>472</v>
      </c>
      <c r="EN73" s="269">
        <v>0</v>
      </c>
      <c r="EO73" s="206">
        <v>0</v>
      </c>
      <c r="EP73" s="270">
        <v>0</v>
      </c>
      <c r="EQ73" s="206">
        <v>364</v>
      </c>
      <c r="ER73" s="206">
        <v>191</v>
      </c>
      <c r="ES73" s="206">
        <v>39</v>
      </c>
      <c r="ET73" s="206">
        <v>11</v>
      </c>
      <c r="EU73" s="206">
        <v>2</v>
      </c>
      <c r="EV73" s="206">
        <v>0</v>
      </c>
      <c r="EW73" s="269">
        <v>1</v>
      </c>
      <c r="EX73" s="206">
        <v>13</v>
      </c>
      <c r="EY73" s="206">
        <v>167</v>
      </c>
      <c r="EZ73" s="206">
        <v>98</v>
      </c>
      <c r="FA73" s="206">
        <v>87</v>
      </c>
      <c r="FB73" s="206">
        <v>72</v>
      </c>
      <c r="FC73" s="206">
        <v>65</v>
      </c>
      <c r="FD73" s="206">
        <v>35</v>
      </c>
      <c r="FE73" s="206">
        <v>21</v>
      </c>
      <c r="FF73" s="206">
        <v>21</v>
      </c>
      <c r="FG73" s="206">
        <v>15</v>
      </c>
      <c r="FH73" s="271">
        <v>12</v>
      </c>
      <c r="FI73" s="270">
        <v>5276</v>
      </c>
      <c r="FJ73" s="268">
        <v>6</v>
      </c>
      <c r="FK73" s="274">
        <v>0</v>
      </c>
      <c r="FN73" s="207">
        <f t="shared" si="16"/>
        <v>1613</v>
      </c>
      <c r="FO73" s="206">
        <f t="shared" si="28"/>
        <v>10094154</v>
      </c>
      <c r="FQ73" s="206">
        <f t="shared" si="17"/>
        <v>607</v>
      </c>
      <c r="FR73" s="206">
        <f t="shared" si="29"/>
        <v>3202532</v>
      </c>
      <c r="FT73" s="206">
        <f t="shared" si="18"/>
        <v>5128</v>
      </c>
      <c r="FU73" s="206">
        <f t="shared" si="30"/>
        <v>196915.19999999998</v>
      </c>
      <c r="FW73" s="206">
        <f t="shared" si="19"/>
        <v>2299</v>
      </c>
      <c r="FX73" s="206">
        <f t="shared" si="31"/>
        <v>86672.3</v>
      </c>
    </row>
    <row r="74" spans="1:181" x14ac:dyDescent="0.2">
      <c r="A74" s="266" t="s">
        <v>121</v>
      </c>
      <c r="B74" s="266">
        <v>5841</v>
      </c>
      <c r="C74" s="206">
        <v>832</v>
      </c>
      <c r="D74" s="590">
        <v>0</v>
      </c>
      <c r="E74" s="272">
        <v>1</v>
      </c>
      <c r="F74" s="272">
        <v>145</v>
      </c>
      <c r="G74" s="272">
        <v>497</v>
      </c>
      <c r="H74" s="272">
        <v>188</v>
      </c>
      <c r="I74" s="272">
        <v>0</v>
      </c>
      <c r="J74" s="272">
        <v>1</v>
      </c>
      <c r="K74" s="590">
        <v>3439</v>
      </c>
      <c r="L74" s="206">
        <v>51</v>
      </c>
      <c r="M74" s="206">
        <v>1046</v>
      </c>
      <c r="N74" s="267">
        <v>4</v>
      </c>
      <c r="O74" s="206">
        <v>235</v>
      </c>
      <c r="P74" s="206">
        <v>27</v>
      </c>
      <c r="Q74" s="206">
        <v>872</v>
      </c>
      <c r="R74" s="206">
        <v>713</v>
      </c>
      <c r="S74" s="206">
        <v>667</v>
      </c>
      <c r="T74" s="206">
        <v>680</v>
      </c>
      <c r="U74" s="206">
        <v>570</v>
      </c>
      <c r="V74" s="206">
        <v>669</v>
      </c>
      <c r="W74" s="206">
        <v>658</v>
      </c>
      <c r="X74" s="206">
        <v>704</v>
      </c>
      <c r="Y74" s="206">
        <v>71</v>
      </c>
      <c r="Z74" s="206">
        <v>2</v>
      </c>
      <c r="AA74" s="268">
        <v>38.700000000000003</v>
      </c>
      <c r="AB74" s="269">
        <v>0</v>
      </c>
      <c r="AC74" s="206">
        <v>2</v>
      </c>
      <c r="AD74" s="206">
        <v>1157</v>
      </c>
      <c r="AE74" s="206">
        <v>5</v>
      </c>
      <c r="AF74" s="206">
        <v>222</v>
      </c>
      <c r="AG74" s="206">
        <v>2534</v>
      </c>
      <c r="AH74" s="206">
        <v>55</v>
      </c>
      <c r="AI74" s="206">
        <v>152</v>
      </c>
      <c r="AJ74" s="206">
        <v>300</v>
      </c>
      <c r="AK74" s="206">
        <v>1003</v>
      </c>
      <c r="AL74" s="206">
        <v>49</v>
      </c>
      <c r="AM74" s="206">
        <v>94</v>
      </c>
      <c r="AN74" s="206">
        <v>266</v>
      </c>
      <c r="AO74" s="267">
        <v>2</v>
      </c>
      <c r="AP74" s="206">
        <v>50</v>
      </c>
      <c r="AQ74" s="206">
        <v>227</v>
      </c>
      <c r="AR74" s="206">
        <v>501</v>
      </c>
      <c r="AS74" s="206">
        <v>609</v>
      </c>
      <c r="AT74" s="206">
        <v>1063</v>
      </c>
      <c r="AU74" s="206">
        <v>90</v>
      </c>
      <c r="AV74" s="206">
        <v>1004</v>
      </c>
      <c r="AW74" s="206">
        <v>460</v>
      </c>
      <c r="AX74" s="206">
        <v>1738</v>
      </c>
      <c r="AY74" s="206">
        <v>1</v>
      </c>
      <c r="AZ74" s="206">
        <v>98</v>
      </c>
      <c r="BA74" s="269">
        <v>1619</v>
      </c>
      <c r="BB74" s="206">
        <v>1063</v>
      </c>
      <c r="BC74" s="206">
        <v>553</v>
      </c>
      <c r="BD74" s="206">
        <v>417</v>
      </c>
      <c r="BE74" s="206">
        <v>959</v>
      </c>
      <c r="BF74" s="267">
        <v>1230</v>
      </c>
      <c r="BG74" s="206">
        <v>2909</v>
      </c>
      <c r="BH74" s="207">
        <v>498</v>
      </c>
      <c r="BI74" s="269">
        <v>0</v>
      </c>
      <c r="BJ74" s="206">
        <v>0</v>
      </c>
      <c r="BK74" s="270">
        <v>0</v>
      </c>
      <c r="BL74" s="206">
        <v>887</v>
      </c>
      <c r="BM74" s="206">
        <v>385</v>
      </c>
      <c r="BN74" s="206">
        <v>123</v>
      </c>
      <c r="BO74" s="206">
        <v>27</v>
      </c>
      <c r="BP74" s="206">
        <v>5</v>
      </c>
      <c r="BQ74" s="206">
        <v>0</v>
      </c>
      <c r="BR74" s="269">
        <v>6</v>
      </c>
      <c r="BS74" s="206">
        <v>27</v>
      </c>
      <c r="BT74" s="206">
        <v>393</v>
      </c>
      <c r="BU74" s="206">
        <v>230</v>
      </c>
      <c r="BV74" s="206">
        <v>238</v>
      </c>
      <c r="BW74" s="206">
        <v>180</v>
      </c>
      <c r="BX74" s="206">
        <v>129</v>
      </c>
      <c r="BY74" s="206">
        <v>90</v>
      </c>
      <c r="BZ74" s="206">
        <v>51</v>
      </c>
      <c r="CA74" s="206">
        <v>34</v>
      </c>
      <c r="CB74" s="206">
        <v>21</v>
      </c>
      <c r="CC74" s="271">
        <v>28</v>
      </c>
      <c r="CD74" s="267">
        <v>5177</v>
      </c>
      <c r="CE74" s="269">
        <v>14</v>
      </c>
      <c r="CF74" s="272">
        <v>0</v>
      </c>
      <c r="CG74" s="266">
        <v>2727</v>
      </c>
      <c r="CH74" s="206">
        <v>407</v>
      </c>
      <c r="CI74" s="590">
        <v>0</v>
      </c>
      <c r="CJ74" s="272">
        <v>0</v>
      </c>
      <c r="CK74" s="272">
        <v>88</v>
      </c>
      <c r="CL74" s="272">
        <v>249</v>
      </c>
      <c r="CM74" s="272">
        <v>69</v>
      </c>
      <c r="CN74" s="272">
        <v>0</v>
      </c>
      <c r="CO74" s="271">
        <v>1</v>
      </c>
      <c r="CP74" s="206">
        <v>1739</v>
      </c>
      <c r="CQ74" s="206">
        <v>51</v>
      </c>
      <c r="CR74" s="206">
        <v>913</v>
      </c>
      <c r="CS74" s="267">
        <v>1</v>
      </c>
      <c r="CT74" s="206">
        <v>110</v>
      </c>
      <c r="CU74" s="206">
        <v>17</v>
      </c>
      <c r="CV74" s="206">
        <v>383</v>
      </c>
      <c r="CW74" s="206">
        <v>304</v>
      </c>
      <c r="CX74" s="206">
        <v>343</v>
      </c>
      <c r="CY74" s="206">
        <v>379</v>
      </c>
      <c r="CZ74" s="206">
        <v>315</v>
      </c>
      <c r="DA74" s="206">
        <v>328</v>
      </c>
      <c r="DB74" s="206">
        <v>339</v>
      </c>
      <c r="DC74" s="206">
        <v>222</v>
      </c>
      <c r="DD74" s="206">
        <v>3</v>
      </c>
      <c r="DE74" s="206">
        <v>1</v>
      </c>
      <c r="DF74" s="268">
        <v>38.1</v>
      </c>
      <c r="DG74" s="269">
        <v>0</v>
      </c>
      <c r="DH74" s="206">
        <v>1</v>
      </c>
      <c r="DI74" s="206">
        <v>547</v>
      </c>
      <c r="DJ74" s="206">
        <v>3</v>
      </c>
      <c r="DK74" s="206">
        <v>77</v>
      </c>
      <c r="DL74" s="206">
        <v>976</v>
      </c>
      <c r="DM74" s="206">
        <v>32</v>
      </c>
      <c r="DN74" s="206">
        <v>98</v>
      </c>
      <c r="DO74" s="206">
        <v>140</v>
      </c>
      <c r="DP74" s="206">
        <v>624</v>
      </c>
      <c r="DQ74" s="206">
        <v>34</v>
      </c>
      <c r="DR74" s="206">
        <v>63</v>
      </c>
      <c r="DS74" s="206">
        <v>130</v>
      </c>
      <c r="DT74" s="267">
        <v>2</v>
      </c>
      <c r="DU74" s="206">
        <v>16</v>
      </c>
      <c r="DV74" s="206">
        <v>120</v>
      </c>
      <c r="DW74" s="206">
        <v>254</v>
      </c>
      <c r="DX74" s="206">
        <v>481</v>
      </c>
      <c r="DY74" s="206">
        <v>752</v>
      </c>
      <c r="DZ74" s="206">
        <v>46</v>
      </c>
      <c r="EA74" s="206">
        <v>119</v>
      </c>
      <c r="EB74" s="206">
        <v>66</v>
      </c>
      <c r="EC74" s="206">
        <v>840</v>
      </c>
      <c r="ED74" s="206">
        <v>0</v>
      </c>
      <c r="EE74" s="206">
        <v>33</v>
      </c>
      <c r="EF74" s="269">
        <v>612</v>
      </c>
      <c r="EG74" s="206">
        <v>527</v>
      </c>
      <c r="EH74" s="206">
        <v>286</v>
      </c>
      <c r="EI74" s="206">
        <v>195</v>
      </c>
      <c r="EJ74" s="206">
        <v>481</v>
      </c>
      <c r="EK74" s="267">
        <v>626</v>
      </c>
      <c r="EL74" s="206">
        <v>1511</v>
      </c>
      <c r="EM74" s="207">
        <v>554</v>
      </c>
      <c r="EN74" s="269">
        <v>0</v>
      </c>
      <c r="EO74" s="206">
        <v>0</v>
      </c>
      <c r="EP74" s="270">
        <v>0</v>
      </c>
      <c r="EQ74" s="206">
        <v>338</v>
      </c>
      <c r="ER74" s="206">
        <v>203</v>
      </c>
      <c r="ES74" s="206">
        <v>59</v>
      </c>
      <c r="ET74" s="206">
        <v>11</v>
      </c>
      <c r="EU74" s="206">
        <v>3</v>
      </c>
      <c r="EV74" s="206">
        <v>0</v>
      </c>
      <c r="EW74" s="269">
        <v>5</v>
      </c>
      <c r="EX74" s="206">
        <v>17</v>
      </c>
      <c r="EY74" s="206">
        <v>220</v>
      </c>
      <c r="EZ74" s="206">
        <v>128</v>
      </c>
      <c r="FA74" s="206">
        <v>110</v>
      </c>
      <c r="FB74" s="206">
        <v>57</v>
      </c>
      <c r="FC74" s="206">
        <v>27</v>
      </c>
      <c r="FD74" s="206">
        <v>23</v>
      </c>
      <c r="FE74" s="206">
        <v>7</v>
      </c>
      <c r="FF74" s="206">
        <v>7</v>
      </c>
      <c r="FG74" s="206">
        <v>6</v>
      </c>
      <c r="FH74" s="271">
        <v>7</v>
      </c>
      <c r="FI74" s="270">
        <v>4425</v>
      </c>
      <c r="FJ74" s="268">
        <v>2</v>
      </c>
      <c r="FK74" s="274">
        <v>0</v>
      </c>
      <c r="FN74" s="207">
        <f t="shared" si="16"/>
        <v>1427</v>
      </c>
      <c r="FO74" s="206">
        <f t="shared" si="28"/>
        <v>7387579</v>
      </c>
      <c r="FQ74" s="206">
        <f t="shared" si="17"/>
        <v>614</v>
      </c>
      <c r="FR74" s="206">
        <f t="shared" si="29"/>
        <v>2716950</v>
      </c>
      <c r="FT74" s="206">
        <f t="shared" si="18"/>
        <v>5841</v>
      </c>
      <c r="FU74" s="206">
        <f t="shared" si="30"/>
        <v>226046.7</v>
      </c>
      <c r="FW74" s="206">
        <f t="shared" si="19"/>
        <v>2727</v>
      </c>
      <c r="FX74" s="206">
        <f t="shared" si="31"/>
        <v>103898.7</v>
      </c>
    </row>
    <row r="75" spans="1:181" x14ac:dyDescent="0.2">
      <c r="A75" s="266" t="s">
        <v>122</v>
      </c>
      <c r="B75" s="266">
        <v>5416</v>
      </c>
      <c r="C75" s="206">
        <v>667</v>
      </c>
      <c r="D75" s="590">
        <v>1</v>
      </c>
      <c r="E75" s="272">
        <v>3</v>
      </c>
      <c r="F75" s="272">
        <v>76</v>
      </c>
      <c r="G75" s="272">
        <v>413</v>
      </c>
      <c r="H75" s="272">
        <v>174</v>
      </c>
      <c r="I75" s="272">
        <v>0</v>
      </c>
      <c r="J75" s="272">
        <v>0</v>
      </c>
      <c r="K75" s="590">
        <v>3015</v>
      </c>
      <c r="L75" s="206">
        <v>35</v>
      </c>
      <c r="M75" s="206">
        <v>965</v>
      </c>
      <c r="N75" s="267">
        <v>6</v>
      </c>
      <c r="O75" s="206">
        <v>226</v>
      </c>
      <c r="P75" s="206">
        <v>52</v>
      </c>
      <c r="Q75" s="206">
        <v>710</v>
      </c>
      <c r="R75" s="206">
        <v>547</v>
      </c>
      <c r="S75" s="206">
        <v>649</v>
      </c>
      <c r="T75" s="206">
        <v>720</v>
      </c>
      <c r="U75" s="206">
        <v>573</v>
      </c>
      <c r="V75" s="206">
        <v>584</v>
      </c>
      <c r="W75" s="206">
        <v>708</v>
      </c>
      <c r="X75" s="206">
        <v>638</v>
      </c>
      <c r="Y75" s="206">
        <v>60</v>
      </c>
      <c r="Z75" s="206">
        <v>1</v>
      </c>
      <c r="AA75" s="268">
        <v>39.299999999999997</v>
      </c>
      <c r="AB75" s="269">
        <v>0</v>
      </c>
      <c r="AC75" s="206">
        <v>5</v>
      </c>
      <c r="AD75" s="206">
        <v>1274</v>
      </c>
      <c r="AE75" s="206">
        <v>2</v>
      </c>
      <c r="AF75" s="206">
        <v>86</v>
      </c>
      <c r="AG75" s="206">
        <v>2417</v>
      </c>
      <c r="AH75" s="206">
        <v>29</v>
      </c>
      <c r="AI75" s="206">
        <v>121</v>
      </c>
      <c r="AJ75" s="206">
        <v>322</v>
      </c>
      <c r="AK75" s="206">
        <v>840</v>
      </c>
      <c r="AL75" s="206">
        <v>48</v>
      </c>
      <c r="AM75" s="206">
        <v>72</v>
      </c>
      <c r="AN75" s="206">
        <v>197</v>
      </c>
      <c r="AO75" s="267">
        <v>3</v>
      </c>
      <c r="AP75" s="206">
        <v>30</v>
      </c>
      <c r="AQ75" s="206">
        <v>108</v>
      </c>
      <c r="AR75" s="206">
        <v>293</v>
      </c>
      <c r="AS75" s="206">
        <v>610</v>
      </c>
      <c r="AT75" s="206">
        <v>1286</v>
      </c>
      <c r="AU75" s="206">
        <v>62</v>
      </c>
      <c r="AV75" s="206">
        <v>798</v>
      </c>
      <c r="AW75" s="206">
        <v>254</v>
      </c>
      <c r="AX75" s="206">
        <v>1453</v>
      </c>
      <c r="AY75" s="206">
        <v>4</v>
      </c>
      <c r="AZ75" s="206">
        <v>518</v>
      </c>
      <c r="BA75" s="269">
        <v>1724</v>
      </c>
      <c r="BB75" s="206">
        <v>967</v>
      </c>
      <c r="BC75" s="206">
        <v>437</v>
      </c>
      <c r="BD75" s="206">
        <v>328</v>
      </c>
      <c r="BE75" s="206">
        <v>986</v>
      </c>
      <c r="BF75" s="267">
        <v>974</v>
      </c>
      <c r="BG75" s="206">
        <v>2137</v>
      </c>
      <c r="BH75" s="207">
        <v>395</v>
      </c>
      <c r="BI75" s="269">
        <v>0</v>
      </c>
      <c r="BJ75" s="206">
        <v>0</v>
      </c>
      <c r="BK75" s="270">
        <v>0</v>
      </c>
      <c r="BL75" s="206">
        <v>886</v>
      </c>
      <c r="BM75" s="206">
        <v>335</v>
      </c>
      <c r="BN75" s="206">
        <v>85</v>
      </c>
      <c r="BO75" s="206">
        <v>22</v>
      </c>
      <c r="BP75" s="206">
        <v>5</v>
      </c>
      <c r="BQ75" s="206">
        <v>0</v>
      </c>
      <c r="BR75" s="269">
        <v>7</v>
      </c>
      <c r="BS75" s="206">
        <v>24</v>
      </c>
      <c r="BT75" s="206">
        <v>371</v>
      </c>
      <c r="BU75" s="206">
        <v>205</v>
      </c>
      <c r="BV75" s="206">
        <v>177</v>
      </c>
      <c r="BW75" s="206">
        <v>198</v>
      </c>
      <c r="BX75" s="206">
        <v>154</v>
      </c>
      <c r="BY75" s="206">
        <v>70</v>
      </c>
      <c r="BZ75" s="206">
        <v>49</v>
      </c>
      <c r="CA75" s="206">
        <v>23</v>
      </c>
      <c r="CB75" s="206">
        <v>18</v>
      </c>
      <c r="CC75" s="271">
        <v>37</v>
      </c>
      <c r="CD75" s="267">
        <v>5228</v>
      </c>
      <c r="CE75" s="269">
        <v>17</v>
      </c>
      <c r="CF75" s="272">
        <v>0</v>
      </c>
      <c r="CG75" s="266">
        <v>2914</v>
      </c>
      <c r="CH75" s="206">
        <v>359</v>
      </c>
      <c r="CI75" s="590">
        <v>0</v>
      </c>
      <c r="CJ75" s="272">
        <v>0</v>
      </c>
      <c r="CK75" s="272">
        <v>42</v>
      </c>
      <c r="CL75" s="272">
        <v>223</v>
      </c>
      <c r="CM75" s="272">
        <v>94</v>
      </c>
      <c r="CN75" s="272">
        <v>0</v>
      </c>
      <c r="CO75" s="271">
        <v>0</v>
      </c>
      <c r="CP75" s="206">
        <v>1808</v>
      </c>
      <c r="CQ75" s="206">
        <v>35</v>
      </c>
      <c r="CR75" s="206">
        <v>957</v>
      </c>
      <c r="CS75" s="267">
        <v>5</v>
      </c>
      <c r="CT75" s="206">
        <v>93</v>
      </c>
      <c r="CU75" s="206">
        <v>25</v>
      </c>
      <c r="CV75" s="206">
        <v>335</v>
      </c>
      <c r="CW75" s="206">
        <v>265</v>
      </c>
      <c r="CX75" s="206">
        <v>390</v>
      </c>
      <c r="CY75" s="206">
        <v>452</v>
      </c>
      <c r="CZ75" s="206">
        <v>353</v>
      </c>
      <c r="DA75" s="206">
        <v>345</v>
      </c>
      <c r="DB75" s="206">
        <v>418</v>
      </c>
      <c r="DC75" s="206">
        <v>255</v>
      </c>
      <c r="DD75" s="206">
        <v>7</v>
      </c>
      <c r="DE75" s="206">
        <v>1</v>
      </c>
      <c r="DF75" s="268">
        <v>39.299999999999997</v>
      </c>
      <c r="DG75" s="269">
        <v>0</v>
      </c>
      <c r="DH75" s="206">
        <v>2</v>
      </c>
      <c r="DI75" s="206">
        <v>677</v>
      </c>
      <c r="DJ75" s="206">
        <v>2</v>
      </c>
      <c r="DK75" s="206">
        <v>48</v>
      </c>
      <c r="DL75" s="206">
        <v>1202</v>
      </c>
      <c r="DM75" s="206">
        <v>27</v>
      </c>
      <c r="DN75" s="206">
        <v>73</v>
      </c>
      <c r="DO75" s="206">
        <v>178</v>
      </c>
      <c r="DP75" s="206">
        <v>552</v>
      </c>
      <c r="DQ75" s="206">
        <v>31</v>
      </c>
      <c r="DR75" s="206">
        <v>39</v>
      </c>
      <c r="DS75" s="206">
        <v>83</v>
      </c>
      <c r="DT75" s="267">
        <v>0</v>
      </c>
      <c r="DU75" s="206">
        <v>4</v>
      </c>
      <c r="DV75" s="206">
        <v>57</v>
      </c>
      <c r="DW75" s="206">
        <v>158</v>
      </c>
      <c r="DX75" s="206">
        <v>459</v>
      </c>
      <c r="DY75" s="206">
        <v>912</v>
      </c>
      <c r="DZ75" s="206">
        <v>32</v>
      </c>
      <c r="EA75" s="206">
        <v>304</v>
      </c>
      <c r="EB75" s="206">
        <v>48</v>
      </c>
      <c r="EC75" s="206">
        <v>720</v>
      </c>
      <c r="ED75" s="206">
        <v>0</v>
      </c>
      <c r="EE75" s="206">
        <v>220</v>
      </c>
      <c r="EF75" s="269">
        <v>716</v>
      </c>
      <c r="EG75" s="206">
        <v>574</v>
      </c>
      <c r="EH75" s="206">
        <v>244</v>
      </c>
      <c r="EI75" s="206">
        <v>188</v>
      </c>
      <c r="EJ75" s="206">
        <v>583</v>
      </c>
      <c r="EK75" s="267">
        <v>609</v>
      </c>
      <c r="EL75" s="206">
        <v>1301</v>
      </c>
      <c r="EM75" s="207">
        <v>446</v>
      </c>
      <c r="EN75" s="269">
        <v>0</v>
      </c>
      <c r="EO75" s="206">
        <v>0</v>
      </c>
      <c r="EP75" s="270">
        <v>0</v>
      </c>
      <c r="EQ75" s="206">
        <v>379</v>
      </c>
      <c r="ER75" s="206">
        <v>213</v>
      </c>
      <c r="ES75" s="206">
        <v>44</v>
      </c>
      <c r="ET75" s="206">
        <v>10</v>
      </c>
      <c r="EU75" s="206">
        <v>3</v>
      </c>
      <c r="EV75" s="206">
        <v>0</v>
      </c>
      <c r="EW75" s="269">
        <v>3</v>
      </c>
      <c r="EX75" s="206">
        <v>13</v>
      </c>
      <c r="EY75" s="206">
        <v>228</v>
      </c>
      <c r="EZ75" s="206">
        <v>128</v>
      </c>
      <c r="FA75" s="206">
        <v>103</v>
      </c>
      <c r="FB75" s="206">
        <v>85</v>
      </c>
      <c r="FC75" s="206">
        <v>46</v>
      </c>
      <c r="FD75" s="206">
        <v>12</v>
      </c>
      <c r="FE75" s="206">
        <v>13</v>
      </c>
      <c r="FF75" s="206">
        <v>8</v>
      </c>
      <c r="FG75" s="206">
        <v>4</v>
      </c>
      <c r="FH75" s="271">
        <v>6</v>
      </c>
      <c r="FI75" s="270">
        <v>4528</v>
      </c>
      <c r="FJ75" s="268">
        <v>3</v>
      </c>
      <c r="FK75" s="274">
        <v>0</v>
      </c>
      <c r="FN75" s="207">
        <f t="shared" ref="FN75:FN95" si="32">SUM(BR75:CC75)</f>
        <v>1333</v>
      </c>
      <c r="FO75" s="206">
        <f t="shared" si="28"/>
        <v>6968924</v>
      </c>
      <c r="FQ75" s="206">
        <f t="shared" ref="FQ75:FQ95" si="33">SUM(EW75:FH75)</f>
        <v>649</v>
      </c>
      <c r="FR75" s="206">
        <f t="shared" si="29"/>
        <v>2938672</v>
      </c>
      <c r="FT75" s="206">
        <f t="shared" ref="FT75:FT95" si="34">B75</f>
        <v>5416</v>
      </c>
      <c r="FU75" s="206">
        <f t="shared" si="30"/>
        <v>212848.8</v>
      </c>
      <c r="FW75" s="206">
        <f t="shared" ref="FW75:FW95" si="35">CG75</f>
        <v>2914</v>
      </c>
      <c r="FX75" s="206">
        <f t="shared" si="31"/>
        <v>114520.2</v>
      </c>
    </row>
    <row r="76" spans="1:181" x14ac:dyDescent="0.2">
      <c r="A76" s="266" t="s">
        <v>123</v>
      </c>
      <c r="B76" s="266">
        <v>7547</v>
      </c>
      <c r="C76" s="206">
        <v>805</v>
      </c>
      <c r="D76" s="590">
        <v>0</v>
      </c>
      <c r="E76" s="272">
        <v>113</v>
      </c>
      <c r="F76" s="272">
        <v>128</v>
      </c>
      <c r="G76" s="272">
        <v>375</v>
      </c>
      <c r="H76" s="272">
        <v>186</v>
      </c>
      <c r="I76" s="272">
        <v>0</v>
      </c>
      <c r="J76" s="272">
        <v>3</v>
      </c>
      <c r="K76" s="590">
        <v>4314</v>
      </c>
      <c r="L76" s="206">
        <v>57</v>
      </c>
      <c r="M76" s="206">
        <v>813</v>
      </c>
      <c r="N76" s="267">
        <v>62</v>
      </c>
      <c r="O76" s="206">
        <v>287</v>
      </c>
      <c r="P76" s="206">
        <v>31</v>
      </c>
      <c r="Q76" s="206">
        <v>1066</v>
      </c>
      <c r="R76" s="206">
        <v>794</v>
      </c>
      <c r="S76" s="206">
        <v>801</v>
      </c>
      <c r="T76" s="206">
        <v>995</v>
      </c>
      <c r="U76" s="206">
        <v>830</v>
      </c>
      <c r="V76" s="206">
        <v>844</v>
      </c>
      <c r="W76" s="206">
        <v>983</v>
      </c>
      <c r="X76" s="206">
        <v>878</v>
      </c>
      <c r="Y76" s="206">
        <v>67</v>
      </c>
      <c r="Z76" s="206">
        <v>2</v>
      </c>
      <c r="AA76" s="268">
        <v>39.200000000000003</v>
      </c>
      <c r="AB76" s="269">
        <v>2</v>
      </c>
      <c r="AC76" s="206">
        <v>4</v>
      </c>
      <c r="AD76" s="206">
        <v>1279</v>
      </c>
      <c r="AE76" s="206">
        <v>1</v>
      </c>
      <c r="AF76" s="206">
        <v>158</v>
      </c>
      <c r="AG76" s="206">
        <v>3855</v>
      </c>
      <c r="AH76" s="206">
        <v>51</v>
      </c>
      <c r="AI76" s="206">
        <v>167</v>
      </c>
      <c r="AJ76" s="206">
        <v>402</v>
      </c>
      <c r="AK76" s="206">
        <v>1235</v>
      </c>
      <c r="AL76" s="206">
        <v>46</v>
      </c>
      <c r="AM76" s="206">
        <v>98</v>
      </c>
      <c r="AN76" s="206">
        <v>237</v>
      </c>
      <c r="AO76" s="267">
        <v>12</v>
      </c>
      <c r="AP76" s="206">
        <v>45</v>
      </c>
      <c r="AQ76" s="206">
        <v>278</v>
      </c>
      <c r="AR76" s="206">
        <v>535</v>
      </c>
      <c r="AS76" s="206">
        <v>762</v>
      </c>
      <c r="AT76" s="206">
        <v>1425</v>
      </c>
      <c r="AU76" s="206">
        <v>254</v>
      </c>
      <c r="AV76" s="206">
        <v>1683</v>
      </c>
      <c r="AW76" s="206">
        <v>718</v>
      </c>
      <c r="AX76" s="206">
        <v>1627</v>
      </c>
      <c r="AY76" s="206">
        <v>1</v>
      </c>
      <c r="AZ76" s="206">
        <v>219</v>
      </c>
      <c r="BA76" s="269">
        <v>2369</v>
      </c>
      <c r="BB76" s="206">
        <v>1234</v>
      </c>
      <c r="BC76" s="206">
        <v>544</v>
      </c>
      <c r="BD76" s="206">
        <v>424</v>
      </c>
      <c r="BE76" s="206">
        <v>1283</v>
      </c>
      <c r="BF76" s="267">
        <v>1693</v>
      </c>
      <c r="BG76" s="206">
        <v>3990</v>
      </c>
      <c r="BH76" s="207">
        <v>529</v>
      </c>
      <c r="BI76" s="269">
        <v>0</v>
      </c>
      <c r="BJ76" s="206">
        <v>0</v>
      </c>
      <c r="BK76" s="270">
        <v>0</v>
      </c>
      <c r="BL76" s="206">
        <v>1633</v>
      </c>
      <c r="BM76" s="206">
        <v>492</v>
      </c>
      <c r="BN76" s="206">
        <v>124</v>
      </c>
      <c r="BO76" s="206">
        <v>34</v>
      </c>
      <c r="BP76" s="206">
        <v>9</v>
      </c>
      <c r="BQ76" s="206">
        <v>0</v>
      </c>
      <c r="BR76" s="269">
        <v>12</v>
      </c>
      <c r="BS76" s="206">
        <v>26</v>
      </c>
      <c r="BT76" s="206">
        <v>633</v>
      </c>
      <c r="BU76" s="206">
        <v>373</v>
      </c>
      <c r="BV76" s="206">
        <v>325</v>
      </c>
      <c r="BW76" s="206">
        <v>261</v>
      </c>
      <c r="BX76" s="206">
        <v>186</v>
      </c>
      <c r="BY76" s="206">
        <v>150</v>
      </c>
      <c r="BZ76" s="206">
        <v>93</v>
      </c>
      <c r="CA76" s="206">
        <v>89</v>
      </c>
      <c r="CB76" s="206">
        <v>73</v>
      </c>
      <c r="CC76" s="271">
        <v>71</v>
      </c>
      <c r="CD76" s="267">
        <v>5437</v>
      </c>
      <c r="CE76" s="269">
        <v>36</v>
      </c>
      <c r="CF76" s="272">
        <v>0</v>
      </c>
      <c r="CG76" s="266">
        <v>3750</v>
      </c>
      <c r="CH76" s="206">
        <v>396</v>
      </c>
      <c r="CI76" s="590">
        <v>0</v>
      </c>
      <c r="CJ76" s="272">
        <v>53</v>
      </c>
      <c r="CK76" s="272">
        <v>75</v>
      </c>
      <c r="CL76" s="272">
        <v>192</v>
      </c>
      <c r="CM76" s="272">
        <v>74</v>
      </c>
      <c r="CN76" s="272">
        <v>0</v>
      </c>
      <c r="CO76" s="271">
        <v>2</v>
      </c>
      <c r="CP76" s="206">
        <v>2444</v>
      </c>
      <c r="CQ76" s="206">
        <v>57</v>
      </c>
      <c r="CR76" s="206">
        <v>808</v>
      </c>
      <c r="CS76" s="267">
        <v>17</v>
      </c>
      <c r="CT76" s="206">
        <v>115</v>
      </c>
      <c r="CU76" s="206">
        <v>13</v>
      </c>
      <c r="CV76" s="206">
        <v>472</v>
      </c>
      <c r="CW76" s="206">
        <v>356</v>
      </c>
      <c r="CX76" s="206">
        <v>432</v>
      </c>
      <c r="CY76" s="206">
        <v>596</v>
      </c>
      <c r="CZ76" s="206">
        <v>468</v>
      </c>
      <c r="DA76" s="206">
        <v>458</v>
      </c>
      <c r="DB76" s="206">
        <v>524</v>
      </c>
      <c r="DC76" s="206">
        <v>325</v>
      </c>
      <c r="DD76" s="206">
        <v>3</v>
      </c>
      <c r="DE76" s="206">
        <v>1</v>
      </c>
      <c r="DF76" s="268">
        <v>39.1</v>
      </c>
      <c r="DG76" s="269">
        <v>1</v>
      </c>
      <c r="DH76" s="206">
        <v>3</v>
      </c>
      <c r="DI76" s="206">
        <v>677</v>
      </c>
      <c r="DJ76" s="206">
        <v>1</v>
      </c>
      <c r="DK76" s="206">
        <v>76</v>
      </c>
      <c r="DL76" s="206">
        <v>1636</v>
      </c>
      <c r="DM76" s="206">
        <v>47</v>
      </c>
      <c r="DN76" s="206">
        <v>110</v>
      </c>
      <c r="DO76" s="206">
        <v>173</v>
      </c>
      <c r="DP76" s="206">
        <v>793</v>
      </c>
      <c r="DQ76" s="206">
        <v>37</v>
      </c>
      <c r="DR76" s="206">
        <v>70</v>
      </c>
      <c r="DS76" s="206">
        <v>121</v>
      </c>
      <c r="DT76" s="267">
        <v>5</v>
      </c>
      <c r="DU76" s="206">
        <v>10</v>
      </c>
      <c r="DV76" s="206">
        <v>148</v>
      </c>
      <c r="DW76" s="206">
        <v>282</v>
      </c>
      <c r="DX76" s="206">
        <v>594</v>
      </c>
      <c r="DY76" s="206">
        <v>1122</v>
      </c>
      <c r="DZ76" s="206">
        <v>120</v>
      </c>
      <c r="EA76" s="206">
        <v>229</v>
      </c>
      <c r="EB76" s="206">
        <v>162</v>
      </c>
      <c r="EC76" s="206">
        <v>990</v>
      </c>
      <c r="ED76" s="206">
        <v>0</v>
      </c>
      <c r="EE76" s="206">
        <v>93</v>
      </c>
      <c r="EF76" s="269">
        <v>851</v>
      </c>
      <c r="EG76" s="206">
        <v>663</v>
      </c>
      <c r="EH76" s="206">
        <v>307</v>
      </c>
      <c r="EI76" s="206">
        <v>232</v>
      </c>
      <c r="EJ76" s="206">
        <v>713</v>
      </c>
      <c r="EK76" s="267">
        <v>984</v>
      </c>
      <c r="EL76" s="206">
        <v>2334</v>
      </c>
      <c r="EM76" s="207">
        <v>622</v>
      </c>
      <c r="EN76" s="269">
        <v>0</v>
      </c>
      <c r="EO76" s="206">
        <v>0</v>
      </c>
      <c r="EP76" s="270">
        <v>0</v>
      </c>
      <c r="EQ76" s="206">
        <v>553</v>
      </c>
      <c r="ER76" s="206">
        <v>294</v>
      </c>
      <c r="ES76" s="206">
        <v>70</v>
      </c>
      <c r="ET76" s="206">
        <v>17</v>
      </c>
      <c r="EU76" s="206">
        <v>7</v>
      </c>
      <c r="EV76" s="206">
        <v>0</v>
      </c>
      <c r="EW76" s="269">
        <v>8</v>
      </c>
      <c r="EX76" s="206">
        <v>13</v>
      </c>
      <c r="EY76" s="206">
        <v>273</v>
      </c>
      <c r="EZ76" s="206">
        <v>209</v>
      </c>
      <c r="FA76" s="206">
        <v>181</v>
      </c>
      <c r="FB76" s="206">
        <v>86</v>
      </c>
      <c r="FC76" s="206">
        <v>61</v>
      </c>
      <c r="FD76" s="206">
        <v>42</v>
      </c>
      <c r="FE76" s="206">
        <v>22</v>
      </c>
      <c r="FF76" s="206">
        <v>12</v>
      </c>
      <c r="FG76" s="206">
        <v>15</v>
      </c>
      <c r="FH76" s="271">
        <v>19</v>
      </c>
      <c r="FI76" s="270">
        <v>4807</v>
      </c>
      <c r="FJ76" s="268">
        <v>9</v>
      </c>
      <c r="FK76" s="274">
        <v>0</v>
      </c>
      <c r="FN76" s="207">
        <f t="shared" si="32"/>
        <v>2292</v>
      </c>
      <c r="FO76" s="206">
        <f t="shared" si="28"/>
        <v>12461604</v>
      </c>
      <c r="FQ76" s="206">
        <f t="shared" si="33"/>
        <v>941</v>
      </c>
      <c r="FR76" s="206">
        <f t="shared" si="29"/>
        <v>4523387</v>
      </c>
      <c r="FT76" s="206">
        <f t="shared" si="34"/>
        <v>7547</v>
      </c>
      <c r="FU76" s="206">
        <f t="shared" si="30"/>
        <v>295842.40000000002</v>
      </c>
      <c r="FW76" s="206">
        <f t="shared" si="35"/>
        <v>3750</v>
      </c>
      <c r="FX76" s="206">
        <f t="shared" si="31"/>
        <v>146625</v>
      </c>
    </row>
    <row r="77" spans="1:181" x14ac:dyDescent="0.2">
      <c r="A77" s="266" t="s">
        <v>124</v>
      </c>
      <c r="B77" s="266">
        <v>6535</v>
      </c>
      <c r="C77" s="206">
        <v>1252</v>
      </c>
      <c r="D77" s="590">
        <v>0</v>
      </c>
      <c r="E77" s="272">
        <v>1</v>
      </c>
      <c r="F77" s="272">
        <v>105</v>
      </c>
      <c r="G77" s="272">
        <v>823</v>
      </c>
      <c r="H77" s="272">
        <v>320</v>
      </c>
      <c r="I77" s="272">
        <v>2</v>
      </c>
      <c r="J77" s="272">
        <v>1</v>
      </c>
      <c r="K77" s="590">
        <v>3545</v>
      </c>
      <c r="L77" s="206">
        <v>37</v>
      </c>
      <c r="M77" s="206">
        <v>917</v>
      </c>
      <c r="N77" s="267">
        <v>6</v>
      </c>
      <c r="O77" s="206">
        <v>234</v>
      </c>
      <c r="P77" s="206">
        <v>11</v>
      </c>
      <c r="Q77" s="206">
        <v>900</v>
      </c>
      <c r="R77" s="206">
        <v>722</v>
      </c>
      <c r="S77" s="206">
        <v>743</v>
      </c>
      <c r="T77" s="206">
        <v>772</v>
      </c>
      <c r="U77" s="206">
        <v>679</v>
      </c>
      <c r="V77" s="206">
        <v>693</v>
      </c>
      <c r="W77" s="206">
        <v>839</v>
      </c>
      <c r="X77" s="206">
        <v>831</v>
      </c>
      <c r="Y77" s="206">
        <v>120</v>
      </c>
      <c r="Z77" s="206">
        <v>2</v>
      </c>
      <c r="AA77" s="268">
        <v>39.5</v>
      </c>
      <c r="AB77" s="269">
        <v>2</v>
      </c>
      <c r="AC77" s="206">
        <v>2</v>
      </c>
      <c r="AD77" s="206">
        <v>1097</v>
      </c>
      <c r="AE77" s="206">
        <v>2</v>
      </c>
      <c r="AF77" s="206">
        <v>114</v>
      </c>
      <c r="AG77" s="206">
        <v>3090</v>
      </c>
      <c r="AH77" s="206">
        <v>55</v>
      </c>
      <c r="AI77" s="206">
        <v>181</v>
      </c>
      <c r="AJ77" s="206">
        <v>542</v>
      </c>
      <c r="AK77" s="206">
        <v>991</v>
      </c>
      <c r="AL77" s="206">
        <v>51</v>
      </c>
      <c r="AM77" s="206">
        <v>105</v>
      </c>
      <c r="AN77" s="206">
        <v>292</v>
      </c>
      <c r="AO77" s="267">
        <v>11</v>
      </c>
      <c r="AP77" s="206">
        <v>58</v>
      </c>
      <c r="AQ77" s="206">
        <v>313</v>
      </c>
      <c r="AR77" s="206">
        <v>609</v>
      </c>
      <c r="AS77" s="206">
        <v>666</v>
      </c>
      <c r="AT77" s="206">
        <v>1539</v>
      </c>
      <c r="AU77" s="206">
        <v>92</v>
      </c>
      <c r="AV77" s="206">
        <v>1340</v>
      </c>
      <c r="AW77" s="206">
        <v>539</v>
      </c>
      <c r="AX77" s="206">
        <v>1282</v>
      </c>
      <c r="AY77" s="206">
        <v>0</v>
      </c>
      <c r="AZ77" s="206">
        <v>97</v>
      </c>
      <c r="BA77" s="269">
        <v>2003</v>
      </c>
      <c r="BB77" s="206">
        <v>1271</v>
      </c>
      <c r="BC77" s="206">
        <v>569</v>
      </c>
      <c r="BD77" s="206">
        <v>383</v>
      </c>
      <c r="BE77" s="206">
        <v>1019</v>
      </c>
      <c r="BF77" s="267">
        <v>1290</v>
      </c>
      <c r="BG77" s="206">
        <v>3020</v>
      </c>
      <c r="BH77" s="207">
        <v>462</v>
      </c>
      <c r="BI77" s="269">
        <v>0</v>
      </c>
      <c r="BJ77" s="206">
        <v>0</v>
      </c>
      <c r="BK77" s="270">
        <v>0</v>
      </c>
      <c r="BL77" s="206">
        <v>1149</v>
      </c>
      <c r="BM77" s="206">
        <v>500</v>
      </c>
      <c r="BN77" s="206">
        <v>128</v>
      </c>
      <c r="BO77" s="206">
        <v>41</v>
      </c>
      <c r="BP77" s="206">
        <v>6</v>
      </c>
      <c r="BQ77" s="206">
        <v>0</v>
      </c>
      <c r="BR77" s="269">
        <v>26</v>
      </c>
      <c r="BS77" s="206">
        <v>34</v>
      </c>
      <c r="BT77" s="206">
        <v>483</v>
      </c>
      <c r="BU77" s="206">
        <v>219</v>
      </c>
      <c r="BV77" s="206">
        <v>346</v>
      </c>
      <c r="BW77" s="206">
        <v>248</v>
      </c>
      <c r="BX77" s="206">
        <v>170</v>
      </c>
      <c r="BY77" s="206">
        <v>141</v>
      </c>
      <c r="BZ77" s="206">
        <v>58</v>
      </c>
      <c r="CA77" s="206">
        <v>42</v>
      </c>
      <c r="CB77" s="206">
        <v>17</v>
      </c>
      <c r="CC77" s="271">
        <v>40</v>
      </c>
      <c r="CD77" s="267">
        <v>5204</v>
      </c>
      <c r="CE77" s="269">
        <v>20</v>
      </c>
      <c r="CF77" s="272">
        <v>0</v>
      </c>
      <c r="CG77" s="266">
        <v>3275</v>
      </c>
      <c r="CH77" s="206">
        <v>641</v>
      </c>
      <c r="CI77" s="590">
        <v>0</v>
      </c>
      <c r="CJ77" s="272">
        <v>0</v>
      </c>
      <c r="CK77" s="272">
        <v>69</v>
      </c>
      <c r="CL77" s="272">
        <v>420</v>
      </c>
      <c r="CM77" s="272">
        <v>150</v>
      </c>
      <c r="CN77" s="272">
        <v>2</v>
      </c>
      <c r="CO77" s="271">
        <v>0</v>
      </c>
      <c r="CP77" s="206">
        <v>1995</v>
      </c>
      <c r="CQ77" s="206">
        <v>37</v>
      </c>
      <c r="CR77" s="206">
        <v>916</v>
      </c>
      <c r="CS77" s="267">
        <v>2</v>
      </c>
      <c r="CT77" s="206">
        <v>101</v>
      </c>
      <c r="CU77" s="206">
        <v>7</v>
      </c>
      <c r="CV77" s="206">
        <v>437</v>
      </c>
      <c r="CW77" s="206">
        <v>339</v>
      </c>
      <c r="CX77" s="206">
        <v>397</v>
      </c>
      <c r="CY77" s="206">
        <v>490</v>
      </c>
      <c r="CZ77" s="206">
        <v>354</v>
      </c>
      <c r="DA77" s="206">
        <v>362</v>
      </c>
      <c r="DB77" s="206">
        <v>442</v>
      </c>
      <c r="DC77" s="206">
        <v>343</v>
      </c>
      <c r="DD77" s="206">
        <v>9</v>
      </c>
      <c r="DE77" s="206">
        <v>1</v>
      </c>
      <c r="DF77" s="268">
        <v>39</v>
      </c>
      <c r="DG77" s="269">
        <v>2</v>
      </c>
      <c r="DH77" s="206">
        <v>2</v>
      </c>
      <c r="DI77" s="206">
        <v>661</v>
      </c>
      <c r="DJ77" s="206">
        <v>2</v>
      </c>
      <c r="DK77" s="206">
        <v>48</v>
      </c>
      <c r="DL77" s="206">
        <v>1263</v>
      </c>
      <c r="DM77" s="206">
        <v>44</v>
      </c>
      <c r="DN77" s="206">
        <v>115</v>
      </c>
      <c r="DO77" s="206">
        <v>246</v>
      </c>
      <c r="DP77" s="206">
        <v>637</v>
      </c>
      <c r="DQ77" s="206">
        <v>38</v>
      </c>
      <c r="DR77" s="206">
        <v>64</v>
      </c>
      <c r="DS77" s="206">
        <v>147</v>
      </c>
      <c r="DT77" s="267">
        <v>6</v>
      </c>
      <c r="DU77" s="206">
        <v>18</v>
      </c>
      <c r="DV77" s="206">
        <v>158</v>
      </c>
      <c r="DW77" s="206">
        <v>302</v>
      </c>
      <c r="DX77" s="206">
        <v>550</v>
      </c>
      <c r="DY77" s="206">
        <v>1125</v>
      </c>
      <c r="DZ77" s="206">
        <v>41</v>
      </c>
      <c r="EA77" s="206">
        <v>215</v>
      </c>
      <c r="EB77" s="206">
        <v>105</v>
      </c>
      <c r="EC77" s="206">
        <v>728</v>
      </c>
      <c r="ED77" s="206">
        <v>0</v>
      </c>
      <c r="EE77" s="206">
        <v>33</v>
      </c>
      <c r="EF77" s="269">
        <v>725</v>
      </c>
      <c r="EG77" s="206">
        <v>719</v>
      </c>
      <c r="EH77" s="206">
        <v>302</v>
      </c>
      <c r="EI77" s="206">
        <v>191</v>
      </c>
      <c r="EJ77" s="206">
        <v>578</v>
      </c>
      <c r="EK77" s="267">
        <v>760</v>
      </c>
      <c r="EL77" s="206">
        <v>1724</v>
      </c>
      <c r="EM77" s="207">
        <v>526</v>
      </c>
      <c r="EN77" s="269">
        <v>0</v>
      </c>
      <c r="EO77" s="206">
        <v>0</v>
      </c>
      <c r="EP77" s="270">
        <v>0</v>
      </c>
      <c r="EQ77" s="206">
        <v>401</v>
      </c>
      <c r="ER77" s="206">
        <v>303</v>
      </c>
      <c r="ES77" s="206">
        <v>73</v>
      </c>
      <c r="ET77" s="206">
        <v>23</v>
      </c>
      <c r="EU77" s="206">
        <v>3</v>
      </c>
      <c r="EV77" s="206">
        <v>0</v>
      </c>
      <c r="EW77" s="269">
        <v>9</v>
      </c>
      <c r="EX77" s="206">
        <v>12</v>
      </c>
      <c r="EY77" s="206">
        <v>251</v>
      </c>
      <c r="EZ77" s="206">
        <v>124</v>
      </c>
      <c r="FA77" s="206">
        <v>193</v>
      </c>
      <c r="FB77" s="206">
        <v>88</v>
      </c>
      <c r="FC77" s="206">
        <v>40</v>
      </c>
      <c r="FD77" s="206">
        <v>47</v>
      </c>
      <c r="FE77" s="206">
        <v>11</v>
      </c>
      <c r="FF77" s="206">
        <v>9</v>
      </c>
      <c r="FG77" s="206">
        <v>6</v>
      </c>
      <c r="FH77" s="271">
        <v>13</v>
      </c>
      <c r="FI77" s="270">
        <v>4727</v>
      </c>
      <c r="FJ77" s="268">
        <v>8</v>
      </c>
      <c r="FK77" s="274">
        <v>0</v>
      </c>
      <c r="FN77" s="207">
        <f t="shared" si="32"/>
        <v>1824</v>
      </c>
      <c r="FO77" s="206">
        <f t="shared" si="28"/>
        <v>9492096</v>
      </c>
      <c r="FQ77" s="206">
        <f t="shared" si="33"/>
        <v>803</v>
      </c>
      <c r="FR77" s="206">
        <f t="shared" si="29"/>
        <v>3795781</v>
      </c>
      <c r="FT77" s="206">
        <f t="shared" si="34"/>
        <v>6535</v>
      </c>
      <c r="FU77" s="206">
        <f t="shared" si="30"/>
        <v>258132.5</v>
      </c>
      <c r="FW77" s="206">
        <f t="shared" si="35"/>
        <v>3275</v>
      </c>
      <c r="FX77" s="206">
        <f t="shared" si="31"/>
        <v>127725</v>
      </c>
    </row>
    <row r="78" spans="1:181" x14ac:dyDescent="0.2">
      <c r="A78" s="266" t="s">
        <v>125</v>
      </c>
      <c r="B78" s="266">
        <v>4084</v>
      </c>
      <c r="C78" s="206">
        <v>497</v>
      </c>
      <c r="D78" s="590">
        <v>0</v>
      </c>
      <c r="E78" s="272">
        <v>6</v>
      </c>
      <c r="F78" s="272">
        <v>78</v>
      </c>
      <c r="G78" s="272">
        <v>253</v>
      </c>
      <c r="H78" s="272">
        <v>158</v>
      </c>
      <c r="I78" s="272">
        <v>0</v>
      </c>
      <c r="J78" s="272">
        <v>2</v>
      </c>
      <c r="K78" s="590">
        <v>1511</v>
      </c>
      <c r="L78" s="206">
        <v>43</v>
      </c>
      <c r="M78" s="206">
        <v>649</v>
      </c>
      <c r="N78" s="267">
        <v>4</v>
      </c>
      <c r="O78" s="206">
        <v>190</v>
      </c>
      <c r="P78" s="206">
        <v>22</v>
      </c>
      <c r="Q78" s="206">
        <v>618</v>
      </c>
      <c r="R78" s="206">
        <v>523</v>
      </c>
      <c r="S78" s="206">
        <v>462</v>
      </c>
      <c r="T78" s="206">
        <v>476</v>
      </c>
      <c r="U78" s="206">
        <v>367</v>
      </c>
      <c r="V78" s="206">
        <v>410</v>
      </c>
      <c r="W78" s="206">
        <v>450</v>
      </c>
      <c r="X78" s="206">
        <v>513</v>
      </c>
      <c r="Y78" s="206">
        <v>74</v>
      </c>
      <c r="Z78" s="206">
        <v>1</v>
      </c>
      <c r="AA78" s="268">
        <v>38.5</v>
      </c>
      <c r="AB78" s="269">
        <v>0</v>
      </c>
      <c r="AC78" s="206">
        <v>0</v>
      </c>
      <c r="AD78" s="206">
        <v>881</v>
      </c>
      <c r="AE78" s="206">
        <v>1</v>
      </c>
      <c r="AF78" s="206">
        <v>136</v>
      </c>
      <c r="AG78" s="206">
        <v>1702</v>
      </c>
      <c r="AH78" s="206">
        <v>23</v>
      </c>
      <c r="AI78" s="206">
        <v>100</v>
      </c>
      <c r="AJ78" s="206">
        <v>219</v>
      </c>
      <c r="AK78" s="206">
        <v>723</v>
      </c>
      <c r="AL78" s="206">
        <v>44</v>
      </c>
      <c r="AM78" s="206">
        <v>60</v>
      </c>
      <c r="AN78" s="206">
        <v>190</v>
      </c>
      <c r="AO78" s="267">
        <v>5</v>
      </c>
      <c r="AP78" s="206">
        <v>48</v>
      </c>
      <c r="AQ78" s="206">
        <v>156</v>
      </c>
      <c r="AR78" s="206">
        <v>338</v>
      </c>
      <c r="AS78" s="206">
        <v>539</v>
      </c>
      <c r="AT78" s="206">
        <v>776</v>
      </c>
      <c r="AU78" s="206">
        <v>61</v>
      </c>
      <c r="AV78" s="206">
        <v>749</v>
      </c>
      <c r="AW78" s="206">
        <v>392</v>
      </c>
      <c r="AX78" s="206">
        <v>998</v>
      </c>
      <c r="AY78" s="206">
        <v>1</v>
      </c>
      <c r="AZ78" s="206">
        <v>26</v>
      </c>
      <c r="BA78" s="269">
        <v>1297</v>
      </c>
      <c r="BB78" s="206">
        <v>928</v>
      </c>
      <c r="BC78" s="206">
        <v>387</v>
      </c>
      <c r="BD78" s="206">
        <v>274</v>
      </c>
      <c r="BE78" s="206">
        <v>609</v>
      </c>
      <c r="BF78" s="267">
        <v>589</v>
      </c>
      <c r="BG78" s="206">
        <v>1575</v>
      </c>
      <c r="BH78" s="207">
        <v>386</v>
      </c>
      <c r="BI78" s="269">
        <v>0</v>
      </c>
      <c r="BJ78" s="206">
        <v>0</v>
      </c>
      <c r="BK78" s="270">
        <v>0</v>
      </c>
      <c r="BL78" s="206">
        <v>703</v>
      </c>
      <c r="BM78" s="206">
        <v>379</v>
      </c>
      <c r="BN78" s="206">
        <v>94</v>
      </c>
      <c r="BO78" s="206">
        <v>28</v>
      </c>
      <c r="BP78" s="206">
        <v>1</v>
      </c>
      <c r="BQ78" s="206">
        <v>0</v>
      </c>
      <c r="BR78" s="269">
        <v>7</v>
      </c>
      <c r="BS78" s="206">
        <v>21</v>
      </c>
      <c r="BT78" s="206">
        <v>305</v>
      </c>
      <c r="BU78" s="206">
        <v>174</v>
      </c>
      <c r="BV78" s="206">
        <v>210</v>
      </c>
      <c r="BW78" s="206">
        <v>161</v>
      </c>
      <c r="BX78" s="206">
        <v>122</v>
      </c>
      <c r="BY78" s="206">
        <v>80</v>
      </c>
      <c r="BZ78" s="206">
        <v>38</v>
      </c>
      <c r="CA78" s="206">
        <v>31</v>
      </c>
      <c r="CB78" s="206">
        <v>20</v>
      </c>
      <c r="CC78" s="271">
        <v>36</v>
      </c>
      <c r="CD78" s="267">
        <v>5355</v>
      </c>
      <c r="CE78" s="269">
        <v>21</v>
      </c>
      <c r="CF78" s="272">
        <v>0</v>
      </c>
      <c r="CG78" s="266">
        <v>1923</v>
      </c>
      <c r="CH78" s="206">
        <v>214</v>
      </c>
      <c r="CI78" s="590">
        <v>0</v>
      </c>
      <c r="CJ78" s="272">
        <v>2</v>
      </c>
      <c r="CK78" s="272">
        <v>39</v>
      </c>
      <c r="CL78" s="272">
        <v>108</v>
      </c>
      <c r="CM78" s="272">
        <v>64</v>
      </c>
      <c r="CN78" s="272">
        <v>0</v>
      </c>
      <c r="CO78" s="271">
        <v>1</v>
      </c>
      <c r="CP78" s="206">
        <v>818</v>
      </c>
      <c r="CQ78" s="206">
        <v>43</v>
      </c>
      <c r="CR78" s="206">
        <v>641</v>
      </c>
      <c r="CS78" s="267">
        <v>3</v>
      </c>
      <c r="CT78" s="206">
        <v>72</v>
      </c>
      <c r="CU78" s="206">
        <v>13</v>
      </c>
      <c r="CV78" s="206">
        <v>266</v>
      </c>
      <c r="CW78" s="206">
        <v>241</v>
      </c>
      <c r="CX78" s="206">
        <v>253</v>
      </c>
      <c r="CY78" s="206">
        <v>276</v>
      </c>
      <c r="CZ78" s="206">
        <v>198</v>
      </c>
      <c r="DA78" s="206">
        <v>213</v>
      </c>
      <c r="DB78" s="206">
        <v>223</v>
      </c>
      <c r="DC78" s="206">
        <v>178</v>
      </c>
      <c r="DD78" s="206">
        <v>3</v>
      </c>
      <c r="DE78" s="206">
        <v>0</v>
      </c>
      <c r="DF78" s="268">
        <v>37.9</v>
      </c>
      <c r="DG78" s="269">
        <v>0</v>
      </c>
      <c r="DH78" s="206">
        <v>0</v>
      </c>
      <c r="DI78" s="206">
        <v>471</v>
      </c>
      <c r="DJ78" s="206">
        <v>0</v>
      </c>
      <c r="DK78" s="206">
        <v>56</v>
      </c>
      <c r="DL78" s="206">
        <v>634</v>
      </c>
      <c r="DM78" s="206">
        <v>20</v>
      </c>
      <c r="DN78" s="206">
        <v>60</v>
      </c>
      <c r="DO78" s="206">
        <v>93</v>
      </c>
      <c r="DP78" s="206">
        <v>445</v>
      </c>
      <c r="DQ78" s="206">
        <v>31</v>
      </c>
      <c r="DR78" s="206">
        <v>42</v>
      </c>
      <c r="DS78" s="206">
        <v>69</v>
      </c>
      <c r="DT78" s="267">
        <v>2</v>
      </c>
      <c r="DU78" s="206">
        <v>17</v>
      </c>
      <c r="DV78" s="206">
        <v>79</v>
      </c>
      <c r="DW78" s="206">
        <v>158</v>
      </c>
      <c r="DX78" s="206">
        <v>415</v>
      </c>
      <c r="DY78" s="206">
        <v>530</v>
      </c>
      <c r="DZ78" s="206">
        <v>31</v>
      </c>
      <c r="EA78" s="206">
        <v>87</v>
      </c>
      <c r="EB78" s="206">
        <v>60</v>
      </c>
      <c r="EC78" s="206">
        <v>539</v>
      </c>
      <c r="ED78" s="206">
        <v>0</v>
      </c>
      <c r="EE78" s="206">
        <v>7</v>
      </c>
      <c r="EF78" s="269">
        <v>476</v>
      </c>
      <c r="EG78" s="206">
        <v>486</v>
      </c>
      <c r="EH78" s="206">
        <v>181</v>
      </c>
      <c r="EI78" s="206">
        <v>136</v>
      </c>
      <c r="EJ78" s="206">
        <v>315</v>
      </c>
      <c r="EK78" s="267">
        <v>329</v>
      </c>
      <c r="EL78" s="206">
        <v>849</v>
      </c>
      <c r="EM78" s="207">
        <v>442</v>
      </c>
      <c r="EN78" s="269">
        <v>0</v>
      </c>
      <c r="EO78" s="206">
        <v>0</v>
      </c>
      <c r="EP78" s="270">
        <v>0</v>
      </c>
      <c r="EQ78" s="206">
        <v>252</v>
      </c>
      <c r="ER78" s="206">
        <v>207</v>
      </c>
      <c r="ES78" s="206">
        <v>35</v>
      </c>
      <c r="ET78" s="206">
        <v>10</v>
      </c>
      <c r="EU78" s="206">
        <v>1</v>
      </c>
      <c r="EV78" s="206">
        <v>0</v>
      </c>
      <c r="EW78" s="269">
        <v>4</v>
      </c>
      <c r="EX78" s="206">
        <v>10</v>
      </c>
      <c r="EY78" s="206">
        <v>164</v>
      </c>
      <c r="EZ78" s="206">
        <v>83</v>
      </c>
      <c r="FA78" s="206">
        <v>108</v>
      </c>
      <c r="FB78" s="206">
        <v>45</v>
      </c>
      <c r="FC78" s="206">
        <v>48</v>
      </c>
      <c r="FD78" s="206">
        <v>15</v>
      </c>
      <c r="FE78" s="206">
        <v>7</v>
      </c>
      <c r="FF78" s="206">
        <v>7</v>
      </c>
      <c r="FG78" s="206">
        <v>7</v>
      </c>
      <c r="FH78" s="271">
        <v>7</v>
      </c>
      <c r="FI78" s="270">
        <v>4719</v>
      </c>
      <c r="FJ78" s="268">
        <v>4</v>
      </c>
      <c r="FK78" s="274">
        <v>0</v>
      </c>
      <c r="FN78" s="207">
        <f t="shared" si="32"/>
        <v>1205</v>
      </c>
      <c r="FO78" s="206">
        <f t="shared" si="28"/>
        <v>6452775</v>
      </c>
      <c r="FQ78" s="206">
        <f t="shared" si="33"/>
        <v>505</v>
      </c>
      <c r="FR78" s="206">
        <f t="shared" si="29"/>
        <v>2383095</v>
      </c>
      <c r="FT78" s="206">
        <f t="shared" si="34"/>
        <v>4084</v>
      </c>
      <c r="FU78" s="206">
        <f t="shared" si="30"/>
        <v>157234</v>
      </c>
      <c r="FW78" s="206">
        <f t="shared" si="35"/>
        <v>1923</v>
      </c>
      <c r="FX78" s="206">
        <f t="shared" si="31"/>
        <v>72881.7</v>
      </c>
    </row>
    <row r="79" spans="1:181" x14ac:dyDescent="0.2">
      <c r="A79" s="266" t="s">
        <v>126</v>
      </c>
      <c r="B79" s="266">
        <v>8125</v>
      </c>
      <c r="C79" s="206">
        <v>1188</v>
      </c>
      <c r="D79" s="590">
        <v>0</v>
      </c>
      <c r="E79" s="272">
        <v>2</v>
      </c>
      <c r="F79" s="272">
        <v>226</v>
      </c>
      <c r="G79" s="272">
        <v>663</v>
      </c>
      <c r="H79" s="272">
        <v>297</v>
      </c>
      <c r="I79" s="272">
        <v>0</v>
      </c>
      <c r="J79" s="272">
        <v>0</v>
      </c>
      <c r="K79" s="590">
        <v>4488</v>
      </c>
      <c r="L79" s="206">
        <v>48</v>
      </c>
      <c r="M79" s="206">
        <v>961</v>
      </c>
      <c r="N79" s="267">
        <v>11</v>
      </c>
      <c r="O79" s="206">
        <v>268</v>
      </c>
      <c r="P79" s="206">
        <v>14</v>
      </c>
      <c r="Q79" s="206">
        <v>1134</v>
      </c>
      <c r="R79" s="206">
        <v>911</v>
      </c>
      <c r="S79" s="206">
        <v>936</v>
      </c>
      <c r="T79" s="206">
        <v>984</v>
      </c>
      <c r="U79" s="206">
        <v>797</v>
      </c>
      <c r="V79" s="206">
        <v>910</v>
      </c>
      <c r="W79" s="206">
        <v>989</v>
      </c>
      <c r="X79" s="206">
        <v>1092</v>
      </c>
      <c r="Y79" s="206">
        <v>99</v>
      </c>
      <c r="Z79" s="206">
        <v>5</v>
      </c>
      <c r="AA79" s="268">
        <v>39.5</v>
      </c>
      <c r="AB79" s="269">
        <v>1</v>
      </c>
      <c r="AC79" s="206">
        <v>0</v>
      </c>
      <c r="AD79" s="206">
        <v>1364</v>
      </c>
      <c r="AE79" s="206">
        <v>0</v>
      </c>
      <c r="AF79" s="206">
        <v>187</v>
      </c>
      <c r="AG79" s="206">
        <v>3442</v>
      </c>
      <c r="AH79" s="206">
        <v>66</v>
      </c>
      <c r="AI79" s="206">
        <v>288</v>
      </c>
      <c r="AJ79" s="206">
        <v>549</v>
      </c>
      <c r="AK79" s="206">
        <v>1512</v>
      </c>
      <c r="AL79" s="206">
        <v>64</v>
      </c>
      <c r="AM79" s="206">
        <v>165</v>
      </c>
      <c r="AN79" s="206">
        <v>478</v>
      </c>
      <c r="AO79" s="267">
        <v>9</v>
      </c>
      <c r="AP79" s="206">
        <v>75</v>
      </c>
      <c r="AQ79" s="206">
        <v>413</v>
      </c>
      <c r="AR79" s="206">
        <v>680</v>
      </c>
      <c r="AS79" s="206">
        <v>1139</v>
      </c>
      <c r="AT79" s="206">
        <v>1342</v>
      </c>
      <c r="AU79" s="206">
        <v>46</v>
      </c>
      <c r="AV79" s="206">
        <v>948</v>
      </c>
      <c r="AW79" s="206">
        <v>442</v>
      </c>
      <c r="AX79" s="206">
        <v>1566</v>
      </c>
      <c r="AY79" s="206">
        <v>0</v>
      </c>
      <c r="AZ79" s="206">
        <v>1474</v>
      </c>
      <c r="BA79" s="269">
        <v>2598</v>
      </c>
      <c r="BB79" s="206">
        <v>1535</v>
      </c>
      <c r="BC79" s="206">
        <v>743</v>
      </c>
      <c r="BD79" s="206">
        <v>496</v>
      </c>
      <c r="BE79" s="206">
        <v>1141</v>
      </c>
      <c r="BF79" s="267">
        <v>1612</v>
      </c>
      <c r="BG79" s="206">
        <v>3793</v>
      </c>
      <c r="BH79" s="207">
        <v>467</v>
      </c>
      <c r="BI79" s="269">
        <v>0</v>
      </c>
      <c r="BJ79" s="206">
        <v>0</v>
      </c>
      <c r="BK79" s="270">
        <v>0</v>
      </c>
      <c r="BL79" s="206">
        <v>1469</v>
      </c>
      <c r="BM79" s="206">
        <v>631</v>
      </c>
      <c r="BN79" s="206">
        <v>177</v>
      </c>
      <c r="BO79" s="206">
        <v>73</v>
      </c>
      <c r="BP79" s="206">
        <v>7</v>
      </c>
      <c r="BQ79" s="206">
        <v>0</v>
      </c>
      <c r="BR79" s="269">
        <v>15</v>
      </c>
      <c r="BS79" s="206">
        <v>45</v>
      </c>
      <c r="BT79" s="206">
        <v>673</v>
      </c>
      <c r="BU79" s="206">
        <v>351</v>
      </c>
      <c r="BV79" s="206">
        <v>371</v>
      </c>
      <c r="BW79" s="206">
        <v>301</v>
      </c>
      <c r="BX79" s="206">
        <v>204</v>
      </c>
      <c r="BY79" s="206">
        <v>147</v>
      </c>
      <c r="BZ79" s="206">
        <v>82</v>
      </c>
      <c r="CA79" s="206">
        <v>52</v>
      </c>
      <c r="CB79" s="206">
        <v>29</v>
      </c>
      <c r="CC79" s="271">
        <v>87</v>
      </c>
      <c r="CD79" s="267">
        <v>5251</v>
      </c>
      <c r="CE79" s="269">
        <v>48</v>
      </c>
      <c r="CF79" s="272">
        <v>0</v>
      </c>
      <c r="CG79" s="266">
        <v>4189</v>
      </c>
      <c r="CH79" s="206">
        <v>604</v>
      </c>
      <c r="CI79" s="590">
        <v>0</v>
      </c>
      <c r="CJ79" s="272">
        <v>0</v>
      </c>
      <c r="CK79" s="272">
        <v>140</v>
      </c>
      <c r="CL79" s="272">
        <v>338</v>
      </c>
      <c r="CM79" s="272">
        <v>126</v>
      </c>
      <c r="CN79" s="272">
        <v>0</v>
      </c>
      <c r="CO79" s="271">
        <v>0</v>
      </c>
      <c r="CP79" s="206">
        <v>2494</v>
      </c>
      <c r="CQ79" s="206">
        <v>48</v>
      </c>
      <c r="CR79" s="206">
        <v>952</v>
      </c>
      <c r="CS79" s="267">
        <v>4</v>
      </c>
      <c r="CT79" s="206">
        <v>129</v>
      </c>
      <c r="CU79" s="206">
        <v>6</v>
      </c>
      <c r="CV79" s="206">
        <v>518</v>
      </c>
      <c r="CW79" s="206">
        <v>439</v>
      </c>
      <c r="CX79" s="206">
        <v>554</v>
      </c>
      <c r="CY79" s="206">
        <v>622</v>
      </c>
      <c r="CZ79" s="206">
        <v>455</v>
      </c>
      <c r="DA79" s="206">
        <v>509</v>
      </c>
      <c r="DB79" s="206">
        <v>523</v>
      </c>
      <c r="DC79" s="206">
        <v>431</v>
      </c>
      <c r="DD79" s="206">
        <v>8</v>
      </c>
      <c r="DE79" s="206">
        <v>1</v>
      </c>
      <c r="DF79" s="268">
        <v>39</v>
      </c>
      <c r="DG79" s="269">
        <v>1</v>
      </c>
      <c r="DH79" s="206">
        <v>0</v>
      </c>
      <c r="DI79" s="206">
        <v>730</v>
      </c>
      <c r="DJ79" s="206">
        <v>0</v>
      </c>
      <c r="DK79" s="206">
        <v>87</v>
      </c>
      <c r="DL79" s="206">
        <v>1523</v>
      </c>
      <c r="DM79" s="206">
        <v>50</v>
      </c>
      <c r="DN79" s="206">
        <v>184</v>
      </c>
      <c r="DO79" s="206">
        <v>262</v>
      </c>
      <c r="DP79" s="206">
        <v>973</v>
      </c>
      <c r="DQ79" s="206">
        <v>41</v>
      </c>
      <c r="DR79" s="206">
        <v>92</v>
      </c>
      <c r="DS79" s="206">
        <v>242</v>
      </c>
      <c r="DT79" s="267">
        <v>4</v>
      </c>
      <c r="DU79" s="206">
        <v>14</v>
      </c>
      <c r="DV79" s="206">
        <v>209</v>
      </c>
      <c r="DW79" s="206">
        <v>302</v>
      </c>
      <c r="DX79" s="206">
        <v>882</v>
      </c>
      <c r="DY79" s="206">
        <v>1013</v>
      </c>
      <c r="DZ79" s="206">
        <v>26</v>
      </c>
      <c r="EA79" s="206">
        <v>114</v>
      </c>
      <c r="EB79" s="206">
        <v>74</v>
      </c>
      <c r="EC79" s="206">
        <v>812</v>
      </c>
      <c r="ED79" s="206">
        <v>0</v>
      </c>
      <c r="EE79" s="206">
        <v>743</v>
      </c>
      <c r="EF79" s="269">
        <v>1136</v>
      </c>
      <c r="EG79" s="206">
        <v>845</v>
      </c>
      <c r="EH79" s="206">
        <v>411</v>
      </c>
      <c r="EI79" s="206">
        <v>245</v>
      </c>
      <c r="EJ79" s="206">
        <v>638</v>
      </c>
      <c r="EK79" s="267">
        <v>914</v>
      </c>
      <c r="EL79" s="206">
        <v>2166</v>
      </c>
      <c r="EM79" s="207">
        <v>517</v>
      </c>
      <c r="EN79" s="269">
        <v>0</v>
      </c>
      <c r="EO79" s="206">
        <v>0</v>
      </c>
      <c r="EP79" s="270">
        <v>0</v>
      </c>
      <c r="EQ79" s="206">
        <v>633</v>
      </c>
      <c r="ER79" s="206">
        <v>381</v>
      </c>
      <c r="ES79" s="206">
        <v>96</v>
      </c>
      <c r="ET79" s="206">
        <v>30</v>
      </c>
      <c r="EU79" s="206">
        <v>4</v>
      </c>
      <c r="EV79" s="206">
        <v>0</v>
      </c>
      <c r="EW79" s="269">
        <v>9</v>
      </c>
      <c r="EX79" s="206">
        <v>27</v>
      </c>
      <c r="EY79" s="206">
        <v>329</v>
      </c>
      <c r="EZ79" s="206">
        <v>215</v>
      </c>
      <c r="FA79" s="206">
        <v>215</v>
      </c>
      <c r="FB79" s="206">
        <v>140</v>
      </c>
      <c r="FC79" s="206">
        <v>69</v>
      </c>
      <c r="FD79" s="206">
        <v>55</v>
      </c>
      <c r="FE79" s="206">
        <v>33</v>
      </c>
      <c r="FF79" s="206">
        <v>19</v>
      </c>
      <c r="FG79" s="206">
        <v>8</v>
      </c>
      <c r="FH79" s="271">
        <v>25</v>
      </c>
      <c r="FI79" s="270">
        <v>4883</v>
      </c>
      <c r="FJ79" s="268">
        <v>16</v>
      </c>
      <c r="FK79" s="274">
        <v>0</v>
      </c>
      <c r="FN79" s="207">
        <f t="shared" si="32"/>
        <v>2357</v>
      </c>
      <c r="FO79" s="206">
        <f t="shared" si="28"/>
        <v>12376607</v>
      </c>
      <c r="FQ79" s="206">
        <f t="shared" si="33"/>
        <v>1144</v>
      </c>
      <c r="FR79" s="206">
        <f t="shared" si="29"/>
        <v>5586152</v>
      </c>
      <c r="FT79" s="206">
        <f t="shared" si="34"/>
        <v>8125</v>
      </c>
      <c r="FU79" s="206">
        <f t="shared" si="30"/>
        <v>320937.5</v>
      </c>
      <c r="FW79" s="206">
        <f t="shared" si="35"/>
        <v>4189</v>
      </c>
      <c r="FX79" s="206">
        <f t="shared" si="31"/>
        <v>163371</v>
      </c>
    </row>
    <row r="80" spans="1:181" x14ac:dyDescent="0.2">
      <c r="A80" s="266" t="s">
        <v>127</v>
      </c>
      <c r="B80" s="266">
        <v>8157</v>
      </c>
      <c r="C80" s="206">
        <v>855</v>
      </c>
      <c r="D80" s="590">
        <v>0</v>
      </c>
      <c r="E80" s="272">
        <v>6</v>
      </c>
      <c r="F80" s="272">
        <v>119</v>
      </c>
      <c r="G80" s="272">
        <v>541</v>
      </c>
      <c r="H80" s="272">
        <v>184</v>
      </c>
      <c r="I80" s="272">
        <v>1</v>
      </c>
      <c r="J80" s="272">
        <v>4</v>
      </c>
      <c r="K80" s="590">
        <v>3979</v>
      </c>
      <c r="L80" s="206">
        <v>52</v>
      </c>
      <c r="M80" s="206">
        <v>1255</v>
      </c>
      <c r="N80" s="267">
        <v>27</v>
      </c>
      <c r="O80" s="206">
        <v>328</v>
      </c>
      <c r="P80" s="206">
        <v>39</v>
      </c>
      <c r="Q80" s="206">
        <v>1074</v>
      </c>
      <c r="R80" s="206">
        <v>850</v>
      </c>
      <c r="S80" s="206">
        <v>892</v>
      </c>
      <c r="T80" s="206">
        <v>989</v>
      </c>
      <c r="U80" s="206">
        <v>789</v>
      </c>
      <c r="V80" s="206">
        <v>917</v>
      </c>
      <c r="W80" s="206">
        <v>1050</v>
      </c>
      <c r="X80" s="206">
        <v>1154</v>
      </c>
      <c r="Y80" s="206">
        <v>111</v>
      </c>
      <c r="Z80" s="206">
        <v>3</v>
      </c>
      <c r="AA80" s="268">
        <v>39.9</v>
      </c>
      <c r="AB80" s="269">
        <v>1</v>
      </c>
      <c r="AC80" s="206">
        <v>3</v>
      </c>
      <c r="AD80" s="206">
        <v>1960</v>
      </c>
      <c r="AE80" s="206">
        <v>2</v>
      </c>
      <c r="AF80" s="206">
        <v>171</v>
      </c>
      <c r="AG80" s="206">
        <v>4106</v>
      </c>
      <c r="AH80" s="206">
        <v>37</v>
      </c>
      <c r="AI80" s="206">
        <v>192</v>
      </c>
      <c r="AJ80" s="206">
        <v>314</v>
      </c>
      <c r="AK80" s="206">
        <v>1070</v>
      </c>
      <c r="AL80" s="206">
        <v>38</v>
      </c>
      <c r="AM80" s="206">
        <v>69</v>
      </c>
      <c r="AN80" s="206">
        <v>188</v>
      </c>
      <c r="AO80" s="267">
        <v>6</v>
      </c>
      <c r="AP80" s="206">
        <v>58</v>
      </c>
      <c r="AQ80" s="206">
        <v>186</v>
      </c>
      <c r="AR80" s="206">
        <v>420</v>
      </c>
      <c r="AS80" s="206">
        <v>656</v>
      </c>
      <c r="AT80" s="206">
        <v>1466</v>
      </c>
      <c r="AU80" s="206">
        <v>200</v>
      </c>
      <c r="AV80" s="206">
        <v>1470</v>
      </c>
      <c r="AW80" s="206">
        <v>505</v>
      </c>
      <c r="AX80" s="206">
        <v>2476</v>
      </c>
      <c r="AY80" s="206">
        <v>2</v>
      </c>
      <c r="AZ80" s="206">
        <v>718</v>
      </c>
      <c r="BA80" s="269">
        <v>3271</v>
      </c>
      <c r="BB80" s="206">
        <v>1311</v>
      </c>
      <c r="BC80" s="206">
        <v>645</v>
      </c>
      <c r="BD80" s="206">
        <v>422</v>
      </c>
      <c r="BE80" s="206">
        <v>1183</v>
      </c>
      <c r="BF80" s="267">
        <v>1325</v>
      </c>
      <c r="BG80" s="206">
        <v>3590</v>
      </c>
      <c r="BH80" s="207">
        <v>440</v>
      </c>
      <c r="BI80" s="269">
        <v>0</v>
      </c>
      <c r="BJ80" s="206">
        <v>0</v>
      </c>
      <c r="BK80" s="270">
        <v>0</v>
      </c>
      <c r="BL80" s="206">
        <v>2118</v>
      </c>
      <c r="BM80" s="206">
        <v>482</v>
      </c>
      <c r="BN80" s="206">
        <v>128</v>
      </c>
      <c r="BO80" s="206">
        <v>25</v>
      </c>
      <c r="BP80" s="206">
        <v>1</v>
      </c>
      <c r="BQ80" s="206">
        <v>0</v>
      </c>
      <c r="BR80" s="269">
        <v>12</v>
      </c>
      <c r="BS80" s="206">
        <v>42</v>
      </c>
      <c r="BT80" s="206">
        <v>698</v>
      </c>
      <c r="BU80" s="206">
        <v>448</v>
      </c>
      <c r="BV80" s="206">
        <v>454</v>
      </c>
      <c r="BW80" s="206">
        <v>398</v>
      </c>
      <c r="BX80" s="206">
        <v>228</v>
      </c>
      <c r="BY80" s="206">
        <v>128</v>
      </c>
      <c r="BZ80" s="206">
        <v>101</v>
      </c>
      <c r="CA80" s="206">
        <v>63</v>
      </c>
      <c r="CB80" s="206">
        <v>57</v>
      </c>
      <c r="CC80" s="271">
        <v>125</v>
      </c>
      <c r="CD80" s="267">
        <v>5415</v>
      </c>
      <c r="CE80" s="269">
        <v>80</v>
      </c>
      <c r="CF80" s="272">
        <v>0</v>
      </c>
      <c r="CG80" s="266">
        <v>3988</v>
      </c>
      <c r="CH80" s="206">
        <v>403</v>
      </c>
      <c r="CI80" s="590">
        <v>0</v>
      </c>
      <c r="CJ80" s="272">
        <v>4</v>
      </c>
      <c r="CK80" s="272">
        <v>67</v>
      </c>
      <c r="CL80" s="272">
        <v>263</v>
      </c>
      <c r="CM80" s="272">
        <v>67</v>
      </c>
      <c r="CN80" s="272">
        <v>1</v>
      </c>
      <c r="CO80" s="271">
        <v>1</v>
      </c>
      <c r="CP80" s="206">
        <v>2153</v>
      </c>
      <c r="CQ80" s="206">
        <v>52</v>
      </c>
      <c r="CR80" s="206">
        <v>1233</v>
      </c>
      <c r="CS80" s="267">
        <v>15</v>
      </c>
      <c r="CT80" s="206">
        <v>144</v>
      </c>
      <c r="CU80" s="206">
        <v>23</v>
      </c>
      <c r="CV80" s="206">
        <v>448</v>
      </c>
      <c r="CW80" s="206">
        <v>394</v>
      </c>
      <c r="CX80" s="206">
        <v>452</v>
      </c>
      <c r="CY80" s="206">
        <v>596</v>
      </c>
      <c r="CZ80" s="206">
        <v>464</v>
      </c>
      <c r="DA80" s="206">
        <v>474</v>
      </c>
      <c r="DB80" s="206">
        <v>554</v>
      </c>
      <c r="DC80" s="206">
        <v>450</v>
      </c>
      <c r="DD80" s="206">
        <v>10</v>
      </c>
      <c r="DE80" s="206">
        <v>2</v>
      </c>
      <c r="DF80" s="268">
        <v>39.700000000000003</v>
      </c>
      <c r="DG80" s="269">
        <v>1</v>
      </c>
      <c r="DH80" s="206">
        <v>0</v>
      </c>
      <c r="DI80" s="206">
        <v>1115</v>
      </c>
      <c r="DJ80" s="206">
        <v>2</v>
      </c>
      <c r="DK80" s="206">
        <v>62</v>
      </c>
      <c r="DL80" s="206">
        <v>1708</v>
      </c>
      <c r="DM80" s="206">
        <v>29</v>
      </c>
      <c r="DN80" s="206">
        <v>115</v>
      </c>
      <c r="DO80" s="206">
        <v>169</v>
      </c>
      <c r="DP80" s="206">
        <v>624</v>
      </c>
      <c r="DQ80" s="206">
        <v>29</v>
      </c>
      <c r="DR80" s="206">
        <v>44</v>
      </c>
      <c r="DS80" s="206">
        <v>88</v>
      </c>
      <c r="DT80" s="267">
        <v>2</v>
      </c>
      <c r="DU80" s="206">
        <v>21</v>
      </c>
      <c r="DV80" s="206">
        <v>109</v>
      </c>
      <c r="DW80" s="206">
        <v>169</v>
      </c>
      <c r="DX80" s="206">
        <v>494</v>
      </c>
      <c r="DY80" s="206">
        <v>1094</v>
      </c>
      <c r="DZ80" s="206">
        <v>128</v>
      </c>
      <c r="EA80" s="206">
        <v>182</v>
      </c>
      <c r="EB80" s="206">
        <v>93</v>
      </c>
      <c r="EC80" s="206">
        <v>1394</v>
      </c>
      <c r="ED80" s="206">
        <v>1</v>
      </c>
      <c r="EE80" s="206">
        <v>303</v>
      </c>
      <c r="EF80" s="269">
        <v>1380</v>
      </c>
      <c r="EG80" s="206">
        <v>700</v>
      </c>
      <c r="EH80" s="206">
        <v>334</v>
      </c>
      <c r="EI80" s="206">
        <v>205</v>
      </c>
      <c r="EJ80" s="206">
        <v>632</v>
      </c>
      <c r="EK80" s="267">
        <v>737</v>
      </c>
      <c r="EL80" s="206">
        <v>1974</v>
      </c>
      <c r="EM80" s="207">
        <v>495</v>
      </c>
      <c r="EN80" s="269">
        <v>0</v>
      </c>
      <c r="EO80" s="206">
        <v>0</v>
      </c>
      <c r="EP80" s="270">
        <v>0</v>
      </c>
      <c r="EQ80" s="206">
        <v>901</v>
      </c>
      <c r="ER80" s="206">
        <v>286</v>
      </c>
      <c r="ES80" s="206">
        <v>57</v>
      </c>
      <c r="ET80" s="206">
        <v>12</v>
      </c>
      <c r="EU80" s="206">
        <v>1</v>
      </c>
      <c r="EV80" s="206">
        <v>0</v>
      </c>
      <c r="EW80" s="269">
        <v>6</v>
      </c>
      <c r="EX80" s="206">
        <v>25</v>
      </c>
      <c r="EY80" s="206">
        <v>288</v>
      </c>
      <c r="EZ80" s="206">
        <v>236</v>
      </c>
      <c r="FA80" s="206">
        <v>265</v>
      </c>
      <c r="FB80" s="206">
        <v>216</v>
      </c>
      <c r="FC80" s="206">
        <v>87</v>
      </c>
      <c r="FD80" s="206">
        <v>32</v>
      </c>
      <c r="FE80" s="206">
        <v>22</v>
      </c>
      <c r="FF80" s="206">
        <v>19</v>
      </c>
      <c r="FG80" s="206">
        <v>23</v>
      </c>
      <c r="FH80" s="271">
        <v>38</v>
      </c>
      <c r="FI80" s="270">
        <v>5107</v>
      </c>
      <c r="FJ80" s="268">
        <v>18</v>
      </c>
      <c r="FK80" s="274">
        <v>0</v>
      </c>
      <c r="FN80" s="207">
        <f t="shared" si="32"/>
        <v>2754</v>
      </c>
      <c r="FO80" s="206">
        <f t="shared" si="28"/>
        <v>14912910</v>
      </c>
      <c r="FQ80" s="206">
        <f t="shared" si="33"/>
        <v>1257</v>
      </c>
      <c r="FR80" s="206">
        <f t="shared" si="29"/>
        <v>6419499</v>
      </c>
      <c r="FT80" s="206">
        <f t="shared" si="34"/>
        <v>8157</v>
      </c>
      <c r="FU80" s="206">
        <f t="shared" si="30"/>
        <v>325464.3</v>
      </c>
      <c r="FW80" s="206">
        <f t="shared" si="35"/>
        <v>3988</v>
      </c>
      <c r="FX80" s="206">
        <f t="shared" si="31"/>
        <v>158323.6</v>
      </c>
    </row>
    <row r="81" spans="1:181" x14ac:dyDescent="0.2">
      <c r="A81" s="266" t="s">
        <v>128</v>
      </c>
      <c r="B81" s="266">
        <v>5906</v>
      </c>
      <c r="C81" s="206">
        <v>1180</v>
      </c>
      <c r="D81" s="590">
        <v>1</v>
      </c>
      <c r="E81" s="272">
        <v>46</v>
      </c>
      <c r="F81" s="272">
        <v>35</v>
      </c>
      <c r="G81" s="272">
        <v>755</v>
      </c>
      <c r="H81" s="272">
        <v>335</v>
      </c>
      <c r="I81" s="272">
        <v>1</v>
      </c>
      <c r="J81" s="272">
        <v>7</v>
      </c>
      <c r="K81" s="590">
        <v>3488</v>
      </c>
      <c r="L81" s="206">
        <v>38</v>
      </c>
      <c r="M81" s="206">
        <v>630</v>
      </c>
      <c r="N81" s="267">
        <v>72</v>
      </c>
      <c r="O81" s="206">
        <v>233</v>
      </c>
      <c r="P81" s="206">
        <v>19</v>
      </c>
      <c r="Q81" s="206">
        <v>899</v>
      </c>
      <c r="R81" s="206">
        <v>687</v>
      </c>
      <c r="S81" s="206">
        <v>659</v>
      </c>
      <c r="T81" s="206">
        <v>677</v>
      </c>
      <c r="U81" s="206">
        <v>635</v>
      </c>
      <c r="V81" s="206">
        <v>645</v>
      </c>
      <c r="W81" s="206">
        <v>753</v>
      </c>
      <c r="X81" s="206">
        <v>645</v>
      </c>
      <c r="Y81" s="206">
        <v>72</v>
      </c>
      <c r="Z81" s="206">
        <v>1</v>
      </c>
      <c r="AA81" s="268">
        <v>38.700000000000003</v>
      </c>
      <c r="AB81" s="269">
        <v>1</v>
      </c>
      <c r="AC81" s="206">
        <v>0</v>
      </c>
      <c r="AD81" s="206">
        <v>915</v>
      </c>
      <c r="AE81" s="206">
        <v>2</v>
      </c>
      <c r="AF81" s="206">
        <v>109</v>
      </c>
      <c r="AG81" s="206">
        <v>2935</v>
      </c>
      <c r="AH81" s="206">
        <v>53</v>
      </c>
      <c r="AI81" s="206">
        <v>168</v>
      </c>
      <c r="AJ81" s="206">
        <v>337</v>
      </c>
      <c r="AK81" s="206">
        <v>960</v>
      </c>
      <c r="AL81" s="206">
        <v>90</v>
      </c>
      <c r="AM81" s="206">
        <v>62</v>
      </c>
      <c r="AN81" s="206">
        <v>267</v>
      </c>
      <c r="AO81" s="267">
        <v>7</v>
      </c>
      <c r="AP81" s="206">
        <v>47</v>
      </c>
      <c r="AQ81" s="206">
        <v>299</v>
      </c>
      <c r="AR81" s="206">
        <v>512</v>
      </c>
      <c r="AS81" s="206">
        <v>598</v>
      </c>
      <c r="AT81" s="206">
        <v>1121</v>
      </c>
      <c r="AU81" s="206">
        <v>114</v>
      </c>
      <c r="AV81" s="206">
        <v>1188</v>
      </c>
      <c r="AW81" s="206">
        <v>946</v>
      </c>
      <c r="AX81" s="206">
        <v>978</v>
      </c>
      <c r="AY81" s="206">
        <v>0</v>
      </c>
      <c r="AZ81" s="206">
        <v>103</v>
      </c>
      <c r="BA81" s="269">
        <v>1798</v>
      </c>
      <c r="BB81" s="206">
        <v>966</v>
      </c>
      <c r="BC81" s="206">
        <v>484</v>
      </c>
      <c r="BD81" s="206">
        <v>322</v>
      </c>
      <c r="BE81" s="206">
        <v>905</v>
      </c>
      <c r="BF81" s="267">
        <v>1431</v>
      </c>
      <c r="BG81" s="206">
        <v>3616</v>
      </c>
      <c r="BH81" s="207">
        <v>612</v>
      </c>
      <c r="BI81" s="269">
        <v>0</v>
      </c>
      <c r="BJ81" s="206">
        <v>0</v>
      </c>
      <c r="BK81" s="270">
        <v>0</v>
      </c>
      <c r="BL81" s="206">
        <v>1211</v>
      </c>
      <c r="BM81" s="206">
        <v>368</v>
      </c>
      <c r="BN81" s="206">
        <v>137</v>
      </c>
      <c r="BO81" s="206">
        <v>28</v>
      </c>
      <c r="BP81" s="206">
        <v>4</v>
      </c>
      <c r="BQ81" s="206">
        <v>0</v>
      </c>
      <c r="BR81" s="269">
        <v>6</v>
      </c>
      <c r="BS81" s="206">
        <v>18</v>
      </c>
      <c r="BT81" s="206">
        <v>509</v>
      </c>
      <c r="BU81" s="206">
        <v>227</v>
      </c>
      <c r="BV81" s="206">
        <v>236</v>
      </c>
      <c r="BW81" s="206">
        <v>216</v>
      </c>
      <c r="BX81" s="206">
        <v>140</v>
      </c>
      <c r="BY81" s="206">
        <v>131</v>
      </c>
      <c r="BZ81" s="206">
        <v>95</v>
      </c>
      <c r="CA81" s="206">
        <v>63</v>
      </c>
      <c r="CB81" s="206">
        <v>40</v>
      </c>
      <c r="CC81" s="271">
        <v>67</v>
      </c>
      <c r="CD81" s="267">
        <v>5530</v>
      </c>
      <c r="CE81" s="269">
        <v>30</v>
      </c>
      <c r="CF81" s="272">
        <v>0</v>
      </c>
      <c r="CG81" s="266">
        <v>2873</v>
      </c>
      <c r="CH81" s="206">
        <v>586</v>
      </c>
      <c r="CI81" s="590">
        <v>0</v>
      </c>
      <c r="CJ81" s="272">
        <v>17</v>
      </c>
      <c r="CK81" s="272">
        <v>20</v>
      </c>
      <c r="CL81" s="272">
        <v>407</v>
      </c>
      <c r="CM81" s="272">
        <v>140</v>
      </c>
      <c r="CN81" s="272">
        <v>0</v>
      </c>
      <c r="CO81" s="271">
        <v>2</v>
      </c>
      <c r="CP81" s="206">
        <v>1912</v>
      </c>
      <c r="CQ81" s="206">
        <v>38</v>
      </c>
      <c r="CR81" s="206">
        <v>516</v>
      </c>
      <c r="CS81" s="267">
        <v>25</v>
      </c>
      <c r="CT81" s="206">
        <v>112</v>
      </c>
      <c r="CU81" s="206">
        <v>12</v>
      </c>
      <c r="CV81" s="206">
        <v>390</v>
      </c>
      <c r="CW81" s="206">
        <v>288</v>
      </c>
      <c r="CX81" s="206">
        <v>326</v>
      </c>
      <c r="CY81" s="206">
        <v>372</v>
      </c>
      <c r="CZ81" s="206">
        <v>349</v>
      </c>
      <c r="DA81" s="206">
        <v>332</v>
      </c>
      <c r="DB81" s="206">
        <v>429</v>
      </c>
      <c r="DC81" s="206">
        <v>270</v>
      </c>
      <c r="DD81" s="206">
        <v>4</v>
      </c>
      <c r="DE81" s="206">
        <v>1</v>
      </c>
      <c r="DF81" s="268">
        <v>39</v>
      </c>
      <c r="DG81" s="269">
        <v>0</v>
      </c>
      <c r="DH81" s="206">
        <v>0</v>
      </c>
      <c r="DI81" s="206">
        <v>519</v>
      </c>
      <c r="DJ81" s="206">
        <v>0</v>
      </c>
      <c r="DK81" s="206">
        <v>43</v>
      </c>
      <c r="DL81" s="206">
        <v>1207</v>
      </c>
      <c r="DM81" s="206">
        <v>37</v>
      </c>
      <c r="DN81" s="206">
        <v>112</v>
      </c>
      <c r="DO81" s="206">
        <v>157</v>
      </c>
      <c r="DP81" s="206">
        <v>580</v>
      </c>
      <c r="DQ81" s="206">
        <v>54</v>
      </c>
      <c r="DR81" s="206">
        <v>36</v>
      </c>
      <c r="DS81" s="206">
        <v>125</v>
      </c>
      <c r="DT81" s="267">
        <v>3</v>
      </c>
      <c r="DU81" s="206">
        <v>14</v>
      </c>
      <c r="DV81" s="206">
        <v>157</v>
      </c>
      <c r="DW81" s="206">
        <v>249</v>
      </c>
      <c r="DX81" s="206">
        <v>481</v>
      </c>
      <c r="DY81" s="206">
        <v>814</v>
      </c>
      <c r="DZ81" s="206">
        <v>59</v>
      </c>
      <c r="EA81" s="206">
        <v>156</v>
      </c>
      <c r="EB81" s="206">
        <v>381</v>
      </c>
      <c r="EC81" s="206">
        <v>526</v>
      </c>
      <c r="ED81" s="206">
        <v>0</v>
      </c>
      <c r="EE81" s="206">
        <v>36</v>
      </c>
      <c r="EF81" s="269">
        <v>655</v>
      </c>
      <c r="EG81" s="206">
        <v>500</v>
      </c>
      <c r="EH81" s="206">
        <v>285</v>
      </c>
      <c r="EI81" s="206">
        <v>172</v>
      </c>
      <c r="EJ81" s="206">
        <v>498</v>
      </c>
      <c r="EK81" s="267">
        <v>763</v>
      </c>
      <c r="EL81" s="206">
        <v>1871</v>
      </c>
      <c r="EM81" s="207">
        <v>651</v>
      </c>
      <c r="EN81" s="269">
        <v>0</v>
      </c>
      <c r="EO81" s="206">
        <v>0</v>
      </c>
      <c r="EP81" s="270">
        <v>0</v>
      </c>
      <c r="EQ81" s="206">
        <v>440</v>
      </c>
      <c r="ER81" s="206">
        <v>212</v>
      </c>
      <c r="ES81" s="206">
        <v>105</v>
      </c>
      <c r="ET81" s="206">
        <v>12</v>
      </c>
      <c r="EU81" s="206">
        <v>2</v>
      </c>
      <c r="EV81" s="206">
        <v>0</v>
      </c>
      <c r="EW81" s="269">
        <v>2</v>
      </c>
      <c r="EX81" s="206">
        <v>8</v>
      </c>
      <c r="EY81" s="206">
        <v>210</v>
      </c>
      <c r="EZ81" s="206">
        <v>132</v>
      </c>
      <c r="FA81" s="206">
        <v>155</v>
      </c>
      <c r="FB81" s="206">
        <v>110</v>
      </c>
      <c r="FC81" s="206">
        <v>52</v>
      </c>
      <c r="FD81" s="206">
        <v>45</v>
      </c>
      <c r="FE81" s="206">
        <v>21</v>
      </c>
      <c r="FF81" s="206">
        <v>8</v>
      </c>
      <c r="FG81" s="206">
        <v>10</v>
      </c>
      <c r="FH81" s="271">
        <v>18</v>
      </c>
      <c r="FI81" s="270">
        <v>5052</v>
      </c>
      <c r="FJ81" s="268">
        <v>7</v>
      </c>
      <c r="FK81" s="274">
        <v>0</v>
      </c>
      <c r="FN81" s="207">
        <f t="shared" si="32"/>
        <v>1748</v>
      </c>
      <c r="FO81" s="206">
        <f t="shared" si="28"/>
        <v>9666440</v>
      </c>
      <c r="FQ81" s="206">
        <f t="shared" si="33"/>
        <v>771</v>
      </c>
      <c r="FR81" s="206">
        <f t="shared" si="29"/>
        <v>3895092</v>
      </c>
      <c r="FT81" s="206">
        <f t="shared" si="34"/>
        <v>5906</v>
      </c>
      <c r="FU81" s="206">
        <f t="shared" si="30"/>
        <v>228562.2</v>
      </c>
      <c r="FW81" s="206">
        <f t="shared" si="35"/>
        <v>2873</v>
      </c>
      <c r="FX81" s="206">
        <f t="shared" si="31"/>
        <v>112047</v>
      </c>
    </row>
    <row r="82" spans="1:181" x14ac:dyDescent="0.2">
      <c r="A82" s="255" t="s">
        <v>129</v>
      </c>
      <c r="B82" s="255">
        <v>105690</v>
      </c>
      <c r="C82" s="256">
        <v>14209</v>
      </c>
      <c r="D82" s="589">
        <v>8</v>
      </c>
      <c r="E82" s="256">
        <v>876</v>
      </c>
      <c r="F82" s="256">
        <v>1647</v>
      </c>
      <c r="G82" s="256">
        <v>8081</v>
      </c>
      <c r="H82" s="256">
        <v>3555</v>
      </c>
      <c r="I82" s="256">
        <v>11</v>
      </c>
      <c r="J82" s="256">
        <v>31</v>
      </c>
      <c r="K82" s="589">
        <v>59104</v>
      </c>
      <c r="L82" s="256">
        <v>654</v>
      </c>
      <c r="M82" s="256">
        <v>12005</v>
      </c>
      <c r="N82" s="257">
        <v>686</v>
      </c>
      <c r="O82" s="256">
        <v>4375</v>
      </c>
      <c r="P82" s="256">
        <v>538</v>
      </c>
      <c r="Q82" s="256">
        <v>15178</v>
      </c>
      <c r="R82" s="256">
        <v>12252</v>
      </c>
      <c r="S82" s="256">
        <v>12268</v>
      </c>
      <c r="T82" s="256">
        <v>13150</v>
      </c>
      <c r="U82" s="256">
        <v>10670</v>
      </c>
      <c r="V82" s="256">
        <v>11106</v>
      </c>
      <c r="W82" s="256">
        <v>12343</v>
      </c>
      <c r="X82" s="256">
        <v>12727</v>
      </c>
      <c r="Y82" s="256">
        <v>1564</v>
      </c>
      <c r="Z82" s="256">
        <v>57</v>
      </c>
      <c r="AA82" s="258">
        <v>38.883824392090077</v>
      </c>
      <c r="AB82" s="259">
        <v>20</v>
      </c>
      <c r="AC82" s="256">
        <v>47</v>
      </c>
      <c r="AD82" s="256">
        <v>22471</v>
      </c>
      <c r="AE82" s="256">
        <v>43</v>
      </c>
      <c r="AF82" s="256">
        <v>2319</v>
      </c>
      <c r="AG82" s="256">
        <v>45467</v>
      </c>
      <c r="AH82" s="256">
        <v>682</v>
      </c>
      <c r="AI82" s="256">
        <v>3090</v>
      </c>
      <c r="AJ82" s="256">
        <v>6048</v>
      </c>
      <c r="AK82" s="256">
        <v>17707</v>
      </c>
      <c r="AL82" s="256">
        <v>841</v>
      </c>
      <c r="AM82" s="256">
        <v>1537</v>
      </c>
      <c r="AN82" s="256">
        <v>5274</v>
      </c>
      <c r="AO82" s="257">
        <v>144</v>
      </c>
      <c r="AP82" s="256">
        <v>1030</v>
      </c>
      <c r="AQ82" s="256">
        <v>4863</v>
      </c>
      <c r="AR82" s="256">
        <v>9051</v>
      </c>
      <c r="AS82" s="256">
        <v>12013</v>
      </c>
      <c r="AT82" s="256">
        <v>21005</v>
      </c>
      <c r="AU82" s="256">
        <v>1617</v>
      </c>
      <c r="AV82" s="256">
        <v>17897</v>
      </c>
      <c r="AW82" s="256">
        <v>8831</v>
      </c>
      <c r="AX82" s="256">
        <v>23935</v>
      </c>
      <c r="AY82" s="256">
        <v>13</v>
      </c>
      <c r="AZ82" s="256">
        <v>5435</v>
      </c>
      <c r="BA82" s="259">
        <v>31980</v>
      </c>
      <c r="BB82" s="256">
        <v>19376</v>
      </c>
      <c r="BC82" s="256">
        <v>9430</v>
      </c>
      <c r="BD82" s="256">
        <v>6576</v>
      </c>
      <c r="BE82" s="256">
        <v>17114</v>
      </c>
      <c r="BF82" s="257">
        <v>21214</v>
      </c>
      <c r="BG82" s="256">
        <v>51426</v>
      </c>
      <c r="BH82" s="260">
        <v>486.57394266250355</v>
      </c>
      <c r="BI82" s="259">
        <v>0</v>
      </c>
      <c r="BJ82" s="256">
        <v>0</v>
      </c>
      <c r="BK82" s="261" t="e">
        <v>#DIV/0!</v>
      </c>
      <c r="BL82" s="256">
        <v>18639</v>
      </c>
      <c r="BM82" s="256">
        <v>7483</v>
      </c>
      <c r="BN82" s="256">
        <v>2012</v>
      </c>
      <c r="BO82" s="256">
        <v>588</v>
      </c>
      <c r="BP82" s="256">
        <v>75</v>
      </c>
      <c r="BQ82" s="256">
        <v>0</v>
      </c>
      <c r="BR82" s="259">
        <v>174</v>
      </c>
      <c r="BS82" s="256">
        <v>531</v>
      </c>
      <c r="BT82" s="256">
        <v>7595</v>
      </c>
      <c r="BU82" s="256">
        <v>4145</v>
      </c>
      <c r="BV82" s="256">
        <v>4237</v>
      </c>
      <c r="BW82" s="256">
        <v>3688</v>
      </c>
      <c r="BX82" s="256">
        <v>2789</v>
      </c>
      <c r="BY82" s="256">
        <v>1913</v>
      </c>
      <c r="BZ82" s="256">
        <v>1141</v>
      </c>
      <c r="CA82" s="256">
        <v>871</v>
      </c>
      <c r="CB82" s="256">
        <v>569</v>
      </c>
      <c r="CC82" s="262">
        <v>1144</v>
      </c>
      <c r="CD82" s="261">
        <v>5464</v>
      </c>
      <c r="CE82" s="258">
        <v>653</v>
      </c>
      <c r="CF82" s="260">
        <v>0</v>
      </c>
      <c r="CG82" s="255">
        <v>51575</v>
      </c>
      <c r="CH82" s="256">
        <v>6995</v>
      </c>
      <c r="CI82" s="589">
        <v>3</v>
      </c>
      <c r="CJ82" s="256">
        <v>406</v>
      </c>
      <c r="CK82" s="256">
        <v>954</v>
      </c>
      <c r="CL82" s="256">
        <v>4040</v>
      </c>
      <c r="CM82" s="256">
        <v>1574</v>
      </c>
      <c r="CN82" s="256">
        <v>8</v>
      </c>
      <c r="CO82" s="262">
        <v>10</v>
      </c>
      <c r="CP82" s="256">
        <v>31453</v>
      </c>
      <c r="CQ82" s="256">
        <v>654</v>
      </c>
      <c r="CR82" s="256">
        <v>11513</v>
      </c>
      <c r="CS82" s="257">
        <v>182</v>
      </c>
      <c r="CT82" s="256">
        <v>1908</v>
      </c>
      <c r="CU82" s="256">
        <v>275</v>
      </c>
      <c r="CV82" s="256">
        <v>6563</v>
      </c>
      <c r="CW82" s="256">
        <v>5577</v>
      </c>
      <c r="CX82" s="256">
        <v>6558</v>
      </c>
      <c r="CY82" s="256">
        <v>7666</v>
      </c>
      <c r="CZ82" s="256">
        <v>5938</v>
      </c>
      <c r="DA82" s="256">
        <v>5776</v>
      </c>
      <c r="DB82" s="256">
        <v>6441</v>
      </c>
      <c r="DC82" s="256">
        <v>4974</v>
      </c>
      <c r="DD82" s="256">
        <v>154</v>
      </c>
      <c r="DE82" s="256">
        <v>20</v>
      </c>
      <c r="DF82" s="258">
        <v>38.667263208919053</v>
      </c>
      <c r="DG82" s="259">
        <v>12</v>
      </c>
      <c r="DH82" s="256">
        <v>21</v>
      </c>
      <c r="DI82" s="256">
        <v>11614</v>
      </c>
      <c r="DJ82" s="256">
        <v>36</v>
      </c>
      <c r="DK82" s="256">
        <v>938</v>
      </c>
      <c r="DL82" s="256">
        <v>18631</v>
      </c>
      <c r="DM82" s="256">
        <v>521</v>
      </c>
      <c r="DN82" s="256">
        <v>1891</v>
      </c>
      <c r="DO82" s="256">
        <v>2827</v>
      </c>
      <c r="DP82" s="256">
        <v>10947</v>
      </c>
      <c r="DQ82" s="256">
        <v>570</v>
      </c>
      <c r="DR82" s="256">
        <v>935</v>
      </c>
      <c r="DS82" s="256">
        <v>2562</v>
      </c>
      <c r="DT82" s="257">
        <v>70</v>
      </c>
      <c r="DU82" s="256">
        <v>269</v>
      </c>
      <c r="DV82" s="256">
        <v>2557</v>
      </c>
      <c r="DW82" s="256">
        <v>4337</v>
      </c>
      <c r="DX82" s="256">
        <v>9371</v>
      </c>
      <c r="DY82" s="256">
        <v>14995</v>
      </c>
      <c r="DZ82" s="256">
        <v>856</v>
      </c>
      <c r="EA82" s="256">
        <v>2524</v>
      </c>
      <c r="EB82" s="256">
        <v>1749</v>
      </c>
      <c r="EC82" s="256">
        <v>12538</v>
      </c>
      <c r="ED82" s="256">
        <v>2</v>
      </c>
      <c r="EE82" s="256">
        <v>2377</v>
      </c>
      <c r="EF82" s="259">
        <v>12657</v>
      </c>
      <c r="EG82" s="256">
        <v>10135</v>
      </c>
      <c r="EH82" s="256">
        <v>4883</v>
      </c>
      <c r="EI82" s="256">
        <v>3265</v>
      </c>
      <c r="EJ82" s="256">
        <v>9017</v>
      </c>
      <c r="EK82" s="257">
        <v>11618</v>
      </c>
      <c r="EL82" s="256">
        <v>27834</v>
      </c>
      <c r="EM82" s="260">
        <v>539.68007755695589</v>
      </c>
      <c r="EN82" s="259">
        <v>0</v>
      </c>
      <c r="EO82" s="256">
        <v>0</v>
      </c>
      <c r="EP82" s="261" t="e">
        <v>#DIV/0!</v>
      </c>
      <c r="EQ82" s="256">
        <v>7393</v>
      </c>
      <c r="ER82" s="256">
        <v>4274</v>
      </c>
      <c r="ES82" s="256">
        <v>1038</v>
      </c>
      <c r="ET82" s="256">
        <v>254</v>
      </c>
      <c r="EU82" s="256">
        <v>43</v>
      </c>
      <c r="EV82" s="256">
        <v>0</v>
      </c>
      <c r="EW82" s="259">
        <v>82</v>
      </c>
      <c r="EX82" s="256">
        <v>289</v>
      </c>
      <c r="EY82" s="256">
        <v>3855</v>
      </c>
      <c r="EZ82" s="256">
        <v>2255</v>
      </c>
      <c r="FA82" s="256">
        <v>2321</v>
      </c>
      <c r="FB82" s="256">
        <v>1594</v>
      </c>
      <c r="FC82" s="256">
        <v>1013</v>
      </c>
      <c r="FD82" s="256">
        <v>566</v>
      </c>
      <c r="FE82" s="256">
        <v>319</v>
      </c>
      <c r="FF82" s="256">
        <v>239</v>
      </c>
      <c r="FG82" s="256">
        <v>158</v>
      </c>
      <c r="FH82" s="262">
        <v>311</v>
      </c>
      <c r="FI82" s="261">
        <v>4937</v>
      </c>
      <c r="FJ82" s="258">
        <v>166</v>
      </c>
      <c r="FK82" s="264">
        <v>0</v>
      </c>
      <c r="FN82" s="207">
        <f t="shared" si="32"/>
        <v>28797</v>
      </c>
      <c r="FO82" s="206">
        <f>SUM(FO68:FO81)</f>
        <v>157339462</v>
      </c>
      <c r="FP82" s="206">
        <f>+ROUND(FO82/FN82,0)</f>
        <v>5464</v>
      </c>
      <c r="FQ82" s="206">
        <f t="shared" si="33"/>
        <v>13002</v>
      </c>
      <c r="FR82" s="206">
        <f>SUM(FR68:FR81)</f>
        <v>64189618</v>
      </c>
      <c r="FS82" s="206">
        <f>+ROUND(FR82/FQ82,0)</f>
        <v>4937</v>
      </c>
      <c r="FT82" s="206">
        <f t="shared" si="34"/>
        <v>105690</v>
      </c>
      <c r="FU82" s="206">
        <f>SUM(FU68:FU81)</f>
        <v>4109631.4</v>
      </c>
      <c r="FV82" s="206">
        <f>FU82/FT82</f>
        <v>38.883824392090077</v>
      </c>
      <c r="FW82" s="206">
        <f t="shared" si="35"/>
        <v>51575</v>
      </c>
      <c r="FX82" s="206">
        <f>SUM(FX68:FX81)</f>
        <v>1994264.1</v>
      </c>
      <c r="FY82" s="206">
        <f>FX82/FW82</f>
        <v>38.667263208919053</v>
      </c>
    </row>
    <row r="83" spans="1:181" x14ac:dyDescent="0.2">
      <c r="A83" s="265" t="s">
        <v>130</v>
      </c>
      <c r="B83" s="266">
        <v>8368</v>
      </c>
      <c r="C83" s="206">
        <v>1212</v>
      </c>
      <c r="D83" s="590">
        <v>0</v>
      </c>
      <c r="E83" s="272">
        <v>173</v>
      </c>
      <c r="F83" s="272">
        <v>322</v>
      </c>
      <c r="G83" s="272">
        <v>531</v>
      </c>
      <c r="H83" s="272">
        <v>180</v>
      </c>
      <c r="I83" s="272">
        <v>4</v>
      </c>
      <c r="J83" s="272">
        <v>2</v>
      </c>
      <c r="K83" s="590">
        <v>5063</v>
      </c>
      <c r="L83" s="206">
        <v>51</v>
      </c>
      <c r="M83" s="206">
        <v>935</v>
      </c>
      <c r="N83" s="267">
        <v>7</v>
      </c>
      <c r="O83" s="206">
        <v>365</v>
      </c>
      <c r="P83" s="206">
        <v>68</v>
      </c>
      <c r="Q83" s="206">
        <v>1103</v>
      </c>
      <c r="R83" s="206">
        <v>836</v>
      </c>
      <c r="S83" s="206">
        <v>894</v>
      </c>
      <c r="T83" s="206">
        <v>987</v>
      </c>
      <c r="U83" s="206">
        <v>928</v>
      </c>
      <c r="V83" s="206">
        <v>951</v>
      </c>
      <c r="W83" s="206">
        <v>1112</v>
      </c>
      <c r="X83" s="206">
        <v>1062</v>
      </c>
      <c r="Y83" s="206">
        <v>129</v>
      </c>
      <c r="Z83" s="206">
        <v>1</v>
      </c>
      <c r="AA83" s="268">
        <v>39.700000000000003</v>
      </c>
      <c r="AB83" s="269">
        <v>3</v>
      </c>
      <c r="AC83" s="206">
        <v>14</v>
      </c>
      <c r="AD83" s="206">
        <v>2545</v>
      </c>
      <c r="AE83" s="206">
        <v>11</v>
      </c>
      <c r="AF83" s="206">
        <v>300</v>
      </c>
      <c r="AG83" s="206">
        <v>3651</v>
      </c>
      <c r="AH83" s="206">
        <v>83</v>
      </c>
      <c r="AI83" s="206">
        <v>246</v>
      </c>
      <c r="AJ83" s="206">
        <v>248</v>
      </c>
      <c r="AK83" s="206">
        <v>1064</v>
      </c>
      <c r="AL83" s="206">
        <v>25</v>
      </c>
      <c r="AM83" s="206">
        <v>43</v>
      </c>
      <c r="AN83" s="206">
        <v>124</v>
      </c>
      <c r="AO83" s="267">
        <v>11</v>
      </c>
      <c r="AP83" s="206">
        <v>17</v>
      </c>
      <c r="AQ83" s="206">
        <v>359</v>
      </c>
      <c r="AR83" s="206">
        <v>599</v>
      </c>
      <c r="AS83" s="206">
        <v>535</v>
      </c>
      <c r="AT83" s="206">
        <v>1437</v>
      </c>
      <c r="AU83" s="206">
        <v>355</v>
      </c>
      <c r="AV83" s="206">
        <v>2570</v>
      </c>
      <c r="AW83" s="206">
        <v>481</v>
      </c>
      <c r="AX83" s="206">
        <v>1948</v>
      </c>
      <c r="AY83" s="206">
        <v>4</v>
      </c>
      <c r="AZ83" s="206">
        <v>63</v>
      </c>
      <c r="BA83" s="269">
        <v>2406</v>
      </c>
      <c r="BB83" s="206">
        <v>1300</v>
      </c>
      <c r="BC83" s="206">
        <v>645</v>
      </c>
      <c r="BD83" s="206">
        <v>513</v>
      </c>
      <c r="BE83" s="206">
        <v>1528</v>
      </c>
      <c r="BF83" s="267">
        <v>1976</v>
      </c>
      <c r="BG83" s="206">
        <v>4951</v>
      </c>
      <c r="BH83" s="207">
        <v>592</v>
      </c>
      <c r="BI83" s="269">
        <v>0</v>
      </c>
      <c r="BJ83" s="206">
        <v>0</v>
      </c>
      <c r="BK83" s="270">
        <v>0</v>
      </c>
      <c r="BL83" s="206">
        <v>1352</v>
      </c>
      <c r="BM83" s="206">
        <v>472</v>
      </c>
      <c r="BN83" s="206">
        <v>108</v>
      </c>
      <c r="BO83" s="206">
        <v>36</v>
      </c>
      <c r="BP83" s="206">
        <v>4</v>
      </c>
      <c r="BQ83" s="206">
        <v>0</v>
      </c>
      <c r="BR83" s="269">
        <v>8</v>
      </c>
      <c r="BS83" s="206">
        <v>45</v>
      </c>
      <c r="BT83" s="206">
        <v>549</v>
      </c>
      <c r="BU83" s="206">
        <v>366</v>
      </c>
      <c r="BV83" s="206">
        <v>296</v>
      </c>
      <c r="BW83" s="206">
        <v>221</v>
      </c>
      <c r="BX83" s="206">
        <v>183</v>
      </c>
      <c r="BY83" s="206">
        <v>149</v>
      </c>
      <c r="BZ83" s="206">
        <v>52</v>
      </c>
      <c r="CA83" s="206">
        <v>39</v>
      </c>
      <c r="CB83" s="206">
        <v>25</v>
      </c>
      <c r="CC83" s="271">
        <v>39</v>
      </c>
      <c r="CD83" s="267">
        <v>5074</v>
      </c>
      <c r="CE83" s="269">
        <v>17</v>
      </c>
      <c r="CF83" s="272">
        <v>0</v>
      </c>
      <c r="CG83" s="266">
        <v>4140</v>
      </c>
      <c r="CH83" s="206">
        <v>597</v>
      </c>
      <c r="CI83" s="590">
        <v>0</v>
      </c>
      <c r="CJ83" s="272">
        <v>84</v>
      </c>
      <c r="CK83" s="272">
        <v>195</v>
      </c>
      <c r="CL83" s="272">
        <v>245</v>
      </c>
      <c r="CM83" s="272">
        <v>71</v>
      </c>
      <c r="CN83" s="272">
        <v>2</v>
      </c>
      <c r="CO83" s="271">
        <v>0</v>
      </c>
      <c r="CP83" s="206">
        <v>2762</v>
      </c>
      <c r="CQ83" s="206">
        <v>51</v>
      </c>
      <c r="CR83" s="206">
        <v>923</v>
      </c>
      <c r="CS83" s="267">
        <v>4</v>
      </c>
      <c r="CT83" s="206">
        <v>157</v>
      </c>
      <c r="CU83" s="206">
        <v>31</v>
      </c>
      <c r="CV83" s="206">
        <v>500</v>
      </c>
      <c r="CW83" s="206">
        <v>383</v>
      </c>
      <c r="CX83" s="206">
        <v>466</v>
      </c>
      <c r="CY83" s="206">
        <v>585</v>
      </c>
      <c r="CZ83" s="206">
        <v>534</v>
      </c>
      <c r="DA83" s="206">
        <v>519</v>
      </c>
      <c r="DB83" s="206">
        <v>588</v>
      </c>
      <c r="DC83" s="206">
        <v>393</v>
      </c>
      <c r="DD83" s="206">
        <v>14</v>
      </c>
      <c r="DE83" s="206">
        <v>1</v>
      </c>
      <c r="DF83" s="268">
        <v>39.4</v>
      </c>
      <c r="DG83" s="269">
        <v>2</v>
      </c>
      <c r="DH83" s="206">
        <v>9</v>
      </c>
      <c r="DI83" s="206">
        <v>1336</v>
      </c>
      <c r="DJ83" s="206">
        <v>1</v>
      </c>
      <c r="DK83" s="206">
        <v>134</v>
      </c>
      <c r="DL83" s="206">
        <v>1613</v>
      </c>
      <c r="DM83" s="206">
        <v>39</v>
      </c>
      <c r="DN83" s="206">
        <v>156</v>
      </c>
      <c r="DO83" s="206">
        <v>128</v>
      </c>
      <c r="DP83" s="206">
        <v>615</v>
      </c>
      <c r="DQ83" s="206">
        <v>17</v>
      </c>
      <c r="DR83" s="206">
        <v>27</v>
      </c>
      <c r="DS83" s="206">
        <v>59</v>
      </c>
      <c r="DT83" s="267">
        <v>4</v>
      </c>
      <c r="DU83" s="206">
        <v>8</v>
      </c>
      <c r="DV83" s="206">
        <v>192</v>
      </c>
      <c r="DW83" s="206">
        <v>320</v>
      </c>
      <c r="DX83" s="206">
        <v>388</v>
      </c>
      <c r="DY83" s="206">
        <v>1033</v>
      </c>
      <c r="DZ83" s="206">
        <v>179</v>
      </c>
      <c r="EA83" s="206">
        <v>799</v>
      </c>
      <c r="EB83" s="206">
        <v>180</v>
      </c>
      <c r="EC83" s="206">
        <v>1012</v>
      </c>
      <c r="ED83" s="206">
        <v>0</v>
      </c>
      <c r="EE83" s="206">
        <v>29</v>
      </c>
      <c r="EF83" s="269">
        <v>882</v>
      </c>
      <c r="EG83" s="206">
        <v>709</v>
      </c>
      <c r="EH83" s="206">
        <v>330</v>
      </c>
      <c r="EI83" s="206">
        <v>257</v>
      </c>
      <c r="EJ83" s="206">
        <v>833</v>
      </c>
      <c r="EK83" s="267">
        <v>1129</v>
      </c>
      <c r="EL83" s="206">
        <v>2834</v>
      </c>
      <c r="EM83" s="207">
        <v>685</v>
      </c>
      <c r="EN83" s="269">
        <v>0</v>
      </c>
      <c r="EO83" s="206">
        <v>0</v>
      </c>
      <c r="EP83" s="270">
        <v>0</v>
      </c>
      <c r="EQ83" s="206">
        <v>486</v>
      </c>
      <c r="ER83" s="206">
        <v>288</v>
      </c>
      <c r="ES83" s="206">
        <v>55</v>
      </c>
      <c r="ET83" s="206">
        <v>17</v>
      </c>
      <c r="EU83" s="206">
        <v>3</v>
      </c>
      <c r="EV83" s="206">
        <v>0</v>
      </c>
      <c r="EW83" s="269">
        <v>3</v>
      </c>
      <c r="EX83" s="206">
        <v>30</v>
      </c>
      <c r="EY83" s="206">
        <v>245</v>
      </c>
      <c r="EZ83" s="206">
        <v>207</v>
      </c>
      <c r="FA83" s="206">
        <v>136</v>
      </c>
      <c r="FB83" s="206">
        <v>80</v>
      </c>
      <c r="FC83" s="206">
        <v>79</v>
      </c>
      <c r="FD83" s="206">
        <v>42</v>
      </c>
      <c r="FE83" s="206">
        <v>11</v>
      </c>
      <c r="FF83" s="206">
        <v>4</v>
      </c>
      <c r="FG83" s="206">
        <v>5</v>
      </c>
      <c r="FH83" s="271">
        <v>7</v>
      </c>
      <c r="FI83" s="270">
        <v>4601</v>
      </c>
      <c r="FJ83" s="268">
        <v>6</v>
      </c>
      <c r="FK83" s="274">
        <v>0</v>
      </c>
      <c r="FN83" s="207">
        <f t="shared" si="32"/>
        <v>1972</v>
      </c>
      <c r="FO83" s="206">
        <f t="shared" ref="FO83:FO93" si="36">FN83*CD83</f>
        <v>10005928</v>
      </c>
      <c r="FQ83" s="206">
        <f t="shared" si="33"/>
        <v>849</v>
      </c>
      <c r="FR83" s="206">
        <f t="shared" ref="FR83:FR93" si="37">FQ83*FI83</f>
        <v>3906249</v>
      </c>
      <c r="FT83" s="206">
        <f t="shared" si="34"/>
        <v>8368</v>
      </c>
      <c r="FU83" s="206">
        <f t="shared" ref="FU83:FU93" si="38">B83*AA83</f>
        <v>332209.60000000003</v>
      </c>
      <c r="FW83" s="206">
        <f t="shared" si="35"/>
        <v>4140</v>
      </c>
      <c r="FX83" s="206">
        <f t="shared" ref="FX83:FX93" si="39">CG83*DF83</f>
        <v>163116</v>
      </c>
    </row>
    <row r="84" spans="1:181" x14ac:dyDescent="0.2">
      <c r="A84" s="266" t="s">
        <v>131</v>
      </c>
      <c r="B84" s="266">
        <v>8690</v>
      </c>
      <c r="C84" s="206">
        <v>1283</v>
      </c>
      <c r="D84" s="590">
        <v>0</v>
      </c>
      <c r="E84" s="272">
        <v>130</v>
      </c>
      <c r="F84" s="272">
        <v>269</v>
      </c>
      <c r="G84" s="272">
        <v>700</v>
      </c>
      <c r="H84" s="272">
        <v>181</v>
      </c>
      <c r="I84" s="272">
        <v>1</v>
      </c>
      <c r="J84" s="272">
        <v>2</v>
      </c>
      <c r="K84" s="590">
        <v>4437</v>
      </c>
      <c r="L84" s="206">
        <v>110</v>
      </c>
      <c r="M84" s="206">
        <v>828</v>
      </c>
      <c r="N84" s="267">
        <v>125</v>
      </c>
      <c r="O84" s="206">
        <v>332</v>
      </c>
      <c r="P84" s="206">
        <v>29</v>
      </c>
      <c r="Q84" s="206">
        <v>1132</v>
      </c>
      <c r="R84" s="206">
        <v>926</v>
      </c>
      <c r="S84" s="206">
        <v>886</v>
      </c>
      <c r="T84" s="206">
        <v>962</v>
      </c>
      <c r="U84" s="206">
        <v>916</v>
      </c>
      <c r="V84" s="206">
        <v>995</v>
      </c>
      <c r="W84" s="206">
        <v>1110</v>
      </c>
      <c r="X84" s="206">
        <v>1106</v>
      </c>
      <c r="Y84" s="206">
        <v>321</v>
      </c>
      <c r="Z84" s="206">
        <v>4</v>
      </c>
      <c r="AA84" s="268">
        <v>40.299999999999997</v>
      </c>
      <c r="AB84" s="269">
        <v>1</v>
      </c>
      <c r="AC84" s="206">
        <v>4</v>
      </c>
      <c r="AD84" s="206">
        <v>1598</v>
      </c>
      <c r="AE84" s="206">
        <v>0</v>
      </c>
      <c r="AF84" s="206">
        <v>187</v>
      </c>
      <c r="AG84" s="206">
        <v>3988</v>
      </c>
      <c r="AH84" s="206">
        <v>47</v>
      </c>
      <c r="AI84" s="206">
        <v>292</v>
      </c>
      <c r="AJ84" s="206">
        <v>441</v>
      </c>
      <c r="AK84" s="206">
        <v>1533</v>
      </c>
      <c r="AL84" s="206">
        <v>61</v>
      </c>
      <c r="AM84" s="206">
        <v>123</v>
      </c>
      <c r="AN84" s="206">
        <v>400</v>
      </c>
      <c r="AO84" s="267">
        <v>15</v>
      </c>
      <c r="AP84" s="206">
        <v>55</v>
      </c>
      <c r="AQ84" s="206">
        <v>376</v>
      </c>
      <c r="AR84" s="206">
        <v>675</v>
      </c>
      <c r="AS84" s="206">
        <v>1096</v>
      </c>
      <c r="AT84" s="206">
        <v>1936</v>
      </c>
      <c r="AU84" s="206">
        <v>162</v>
      </c>
      <c r="AV84" s="206">
        <v>1383</v>
      </c>
      <c r="AW84" s="206">
        <v>775</v>
      </c>
      <c r="AX84" s="206">
        <v>2162</v>
      </c>
      <c r="AY84" s="206">
        <v>0</v>
      </c>
      <c r="AZ84" s="206">
        <v>70</v>
      </c>
      <c r="BA84" s="269">
        <v>3118</v>
      </c>
      <c r="BB84" s="206">
        <v>1625</v>
      </c>
      <c r="BC84" s="206">
        <v>789</v>
      </c>
      <c r="BD84" s="206">
        <v>487</v>
      </c>
      <c r="BE84" s="206">
        <v>1186</v>
      </c>
      <c r="BF84" s="267">
        <v>1485</v>
      </c>
      <c r="BG84" s="206">
        <v>4458</v>
      </c>
      <c r="BH84" s="207">
        <v>513</v>
      </c>
      <c r="BI84" s="269">
        <v>0</v>
      </c>
      <c r="BJ84" s="206">
        <v>0</v>
      </c>
      <c r="BK84" s="270">
        <v>0</v>
      </c>
      <c r="BL84" s="206">
        <v>1650</v>
      </c>
      <c r="BM84" s="206">
        <v>666</v>
      </c>
      <c r="BN84" s="206">
        <v>184</v>
      </c>
      <c r="BO84" s="206">
        <v>46</v>
      </c>
      <c r="BP84" s="206">
        <v>9</v>
      </c>
      <c r="BQ84" s="206">
        <v>0</v>
      </c>
      <c r="BR84" s="269">
        <v>13</v>
      </c>
      <c r="BS84" s="206">
        <v>92</v>
      </c>
      <c r="BT84" s="206">
        <v>755</v>
      </c>
      <c r="BU84" s="206">
        <v>404</v>
      </c>
      <c r="BV84" s="206">
        <v>356</v>
      </c>
      <c r="BW84" s="206">
        <v>308</v>
      </c>
      <c r="BX84" s="206">
        <v>227</v>
      </c>
      <c r="BY84" s="206">
        <v>125</v>
      </c>
      <c r="BZ84" s="206">
        <v>105</v>
      </c>
      <c r="CA84" s="206">
        <v>54</v>
      </c>
      <c r="CB84" s="206">
        <v>42</v>
      </c>
      <c r="CC84" s="271">
        <v>74</v>
      </c>
      <c r="CD84" s="267">
        <v>5110</v>
      </c>
      <c r="CE84" s="269">
        <v>42</v>
      </c>
      <c r="CF84" s="272">
        <v>0</v>
      </c>
      <c r="CG84" s="266">
        <v>4164</v>
      </c>
      <c r="CH84" s="206">
        <v>463</v>
      </c>
      <c r="CI84" s="590">
        <v>0</v>
      </c>
      <c r="CJ84" s="272">
        <v>5</v>
      </c>
      <c r="CK84" s="272">
        <v>150</v>
      </c>
      <c r="CL84" s="272">
        <v>229</v>
      </c>
      <c r="CM84" s="272">
        <v>77</v>
      </c>
      <c r="CN84" s="272">
        <v>1</v>
      </c>
      <c r="CO84" s="271">
        <v>1</v>
      </c>
      <c r="CP84" s="206">
        <v>2273</v>
      </c>
      <c r="CQ84" s="206">
        <v>110</v>
      </c>
      <c r="CR84" s="206">
        <v>785</v>
      </c>
      <c r="CS84" s="267">
        <v>29</v>
      </c>
      <c r="CT84" s="206">
        <v>166</v>
      </c>
      <c r="CU84" s="206">
        <v>13</v>
      </c>
      <c r="CV84" s="206">
        <v>568</v>
      </c>
      <c r="CW84" s="206">
        <v>439</v>
      </c>
      <c r="CX84" s="206">
        <v>469</v>
      </c>
      <c r="CY84" s="206">
        <v>557</v>
      </c>
      <c r="CZ84" s="206">
        <v>479</v>
      </c>
      <c r="DA84" s="206">
        <v>514</v>
      </c>
      <c r="DB84" s="206">
        <v>533</v>
      </c>
      <c r="DC84" s="206">
        <v>414</v>
      </c>
      <c r="DD84" s="206">
        <v>24</v>
      </c>
      <c r="DE84" s="206">
        <v>1</v>
      </c>
      <c r="DF84" s="268">
        <v>38.9</v>
      </c>
      <c r="DG84" s="269">
        <v>1</v>
      </c>
      <c r="DH84" s="206">
        <v>4</v>
      </c>
      <c r="DI84" s="206">
        <v>818</v>
      </c>
      <c r="DJ84" s="206">
        <v>0</v>
      </c>
      <c r="DK84" s="206">
        <v>92</v>
      </c>
      <c r="DL84" s="206">
        <v>1558</v>
      </c>
      <c r="DM84" s="206">
        <v>39</v>
      </c>
      <c r="DN84" s="206">
        <v>193</v>
      </c>
      <c r="DO84" s="206">
        <v>208</v>
      </c>
      <c r="DP84" s="206">
        <v>920</v>
      </c>
      <c r="DQ84" s="206">
        <v>46</v>
      </c>
      <c r="DR84" s="206">
        <v>67</v>
      </c>
      <c r="DS84" s="206">
        <v>209</v>
      </c>
      <c r="DT84" s="267">
        <v>9</v>
      </c>
      <c r="DU84" s="206">
        <v>16</v>
      </c>
      <c r="DV84" s="206">
        <v>191</v>
      </c>
      <c r="DW84" s="206">
        <v>309</v>
      </c>
      <c r="DX84" s="206">
        <v>913</v>
      </c>
      <c r="DY84" s="206">
        <v>1338</v>
      </c>
      <c r="DZ84" s="206">
        <v>74</v>
      </c>
      <c r="EA84" s="206">
        <v>154</v>
      </c>
      <c r="EB84" s="206">
        <v>96</v>
      </c>
      <c r="EC84" s="206">
        <v>1048</v>
      </c>
      <c r="ED84" s="206">
        <v>0</v>
      </c>
      <c r="EE84" s="206">
        <v>25</v>
      </c>
      <c r="EF84" s="269">
        <v>1248</v>
      </c>
      <c r="EG84" s="206">
        <v>923</v>
      </c>
      <c r="EH84" s="206">
        <v>416</v>
      </c>
      <c r="EI84" s="206">
        <v>281</v>
      </c>
      <c r="EJ84" s="206">
        <v>714</v>
      </c>
      <c r="EK84" s="267">
        <v>582</v>
      </c>
      <c r="EL84" s="206">
        <v>1588</v>
      </c>
      <c r="EM84" s="207">
        <v>381</v>
      </c>
      <c r="EN84" s="269">
        <v>0</v>
      </c>
      <c r="EO84" s="206">
        <v>0</v>
      </c>
      <c r="EP84" s="270">
        <v>0</v>
      </c>
      <c r="EQ84" s="206">
        <v>640</v>
      </c>
      <c r="ER84" s="206">
        <v>402</v>
      </c>
      <c r="ES84" s="206">
        <v>98</v>
      </c>
      <c r="ET84" s="206">
        <v>17</v>
      </c>
      <c r="EU84" s="206">
        <v>6</v>
      </c>
      <c r="EV84" s="206">
        <v>0</v>
      </c>
      <c r="EW84" s="269">
        <v>7</v>
      </c>
      <c r="EX84" s="206">
        <v>48</v>
      </c>
      <c r="EY84" s="206">
        <v>379</v>
      </c>
      <c r="EZ84" s="206">
        <v>227</v>
      </c>
      <c r="FA84" s="206">
        <v>185</v>
      </c>
      <c r="FB84" s="206">
        <v>123</v>
      </c>
      <c r="FC84" s="206">
        <v>85</v>
      </c>
      <c r="FD84" s="206">
        <v>28</v>
      </c>
      <c r="FE84" s="206">
        <v>37</v>
      </c>
      <c r="FF84" s="206">
        <v>11</v>
      </c>
      <c r="FG84" s="206">
        <v>13</v>
      </c>
      <c r="FH84" s="271">
        <v>20</v>
      </c>
      <c r="FI84" s="270">
        <v>4642</v>
      </c>
      <c r="FJ84" s="268">
        <v>12</v>
      </c>
      <c r="FK84" s="274">
        <v>0</v>
      </c>
      <c r="FN84" s="207">
        <f t="shared" si="32"/>
        <v>2555</v>
      </c>
      <c r="FO84" s="206">
        <f t="shared" si="36"/>
        <v>13056050</v>
      </c>
      <c r="FQ84" s="206">
        <f t="shared" si="33"/>
        <v>1163</v>
      </c>
      <c r="FR84" s="206">
        <f t="shared" si="37"/>
        <v>5398646</v>
      </c>
      <c r="FT84" s="206">
        <f t="shared" si="34"/>
        <v>8690</v>
      </c>
      <c r="FU84" s="206">
        <f t="shared" si="38"/>
        <v>350207</v>
      </c>
      <c r="FW84" s="206">
        <f t="shared" si="35"/>
        <v>4164</v>
      </c>
      <c r="FX84" s="206">
        <f t="shared" si="39"/>
        <v>161979.6</v>
      </c>
    </row>
    <row r="85" spans="1:181" x14ac:dyDescent="0.2">
      <c r="A85" s="266" t="s">
        <v>132</v>
      </c>
      <c r="B85" s="266">
        <v>3245</v>
      </c>
      <c r="C85" s="206">
        <v>298</v>
      </c>
      <c r="D85" s="590">
        <v>0</v>
      </c>
      <c r="E85" s="272">
        <v>21</v>
      </c>
      <c r="F85" s="272">
        <v>95</v>
      </c>
      <c r="G85" s="272">
        <v>116</v>
      </c>
      <c r="H85" s="272">
        <v>65</v>
      </c>
      <c r="I85" s="272">
        <v>0</v>
      </c>
      <c r="J85" s="272">
        <v>1</v>
      </c>
      <c r="K85" s="590">
        <v>1518</v>
      </c>
      <c r="L85" s="206">
        <v>27</v>
      </c>
      <c r="M85" s="206">
        <v>429</v>
      </c>
      <c r="N85" s="267">
        <v>32</v>
      </c>
      <c r="O85" s="206">
        <v>92</v>
      </c>
      <c r="P85" s="206">
        <v>13</v>
      </c>
      <c r="Q85" s="206">
        <v>374</v>
      </c>
      <c r="R85" s="206">
        <v>297</v>
      </c>
      <c r="S85" s="206">
        <v>327</v>
      </c>
      <c r="T85" s="206">
        <v>427</v>
      </c>
      <c r="U85" s="206">
        <v>376</v>
      </c>
      <c r="V85" s="206">
        <v>379</v>
      </c>
      <c r="W85" s="206">
        <v>462</v>
      </c>
      <c r="X85" s="206">
        <v>450</v>
      </c>
      <c r="Y85" s="206">
        <v>58</v>
      </c>
      <c r="Z85" s="206">
        <v>3</v>
      </c>
      <c r="AA85" s="268">
        <v>40.9</v>
      </c>
      <c r="AB85" s="269">
        <v>6</v>
      </c>
      <c r="AC85" s="206">
        <v>23</v>
      </c>
      <c r="AD85" s="206">
        <v>963</v>
      </c>
      <c r="AE85" s="206">
        <v>8</v>
      </c>
      <c r="AF85" s="206">
        <v>201</v>
      </c>
      <c r="AG85" s="206">
        <v>1485</v>
      </c>
      <c r="AH85" s="206">
        <v>10</v>
      </c>
      <c r="AI85" s="206">
        <v>65</v>
      </c>
      <c r="AJ85" s="206">
        <v>154</v>
      </c>
      <c r="AK85" s="206">
        <v>261</v>
      </c>
      <c r="AL85" s="206">
        <v>5</v>
      </c>
      <c r="AM85" s="206">
        <v>12</v>
      </c>
      <c r="AN85" s="206">
        <v>50</v>
      </c>
      <c r="AO85" s="267">
        <v>2</v>
      </c>
      <c r="AP85" s="206">
        <v>4</v>
      </c>
      <c r="AQ85" s="206">
        <v>8</v>
      </c>
      <c r="AR85" s="206">
        <v>23</v>
      </c>
      <c r="AS85" s="206">
        <v>13</v>
      </c>
      <c r="AT85" s="206">
        <v>151</v>
      </c>
      <c r="AU85" s="206">
        <v>70</v>
      </c>
      <c r="AV85" s="206">
        <v>151</v>
      </c>
      <c r="AW85" s="206">
        <v>64</v>
      </c>
      <c r="AX85" s="206">
        <v>289</v>
      </c>
      <c r="AY85" s="206">
        <v>0</v>
      </c>
      <c r="AZ85" s="206">
        <v>2472</v>
      </c>
      <c r="BA85" s="269">
        <v>1378</v>
      </c>
      <c r="BB85" s="206">
        <v>542</v>
      </c>
      <c r="BC85" s="206">
        <v>217</v>
      </c>
      <c r="BD85" s="206">
        <v>155</v>
      </c>
      <c r="BE85" s="206">
        <v>568</v>
      </c>
      <c r="BF85" s="267">
        <v>385</v>
      </c>
      <c r="BG85" s="206">
        <v>1141</v>
      </c>
      <c r="BH85" s="207">
        <v>352</v>
      </c>
      <c r="BI85" s="269">
        <v>0</v>
      </c>
      <c r="BJ85" s="206">
        <v>0</v>
      </c>
      <c r="BK85" s="270">
        <v>0</v>
      </c>
      <c r="BL85" s="206">
        <v>812</v>
      </c>
      <c r="BM85" s="206">
        <v>180</v>
      </c>
      <c r="BN85" s="206">
        <v>39</v>
      </c>
      <c r="BO85" s="206">
        <v>13</v>
      </c>
      <c r="BP85" s="206">
        <v>6</v>
      </c>
      <c r="BQ85" s="206">
        <v>0</v>
      </c>
      <c r="BR85" s="269">
        <v>3</v>
      </c>
      <c r="BS85" s="206">
        <v>21</v>
      </c>
      <c r="BT85" s="206">
        <v>348</v>
      </c>
      <c r="BU85" s="206">
        <v>164</v>
      </c>
      <c r="BV85" s="206">
        <v>146</v>
      </c>
      <c r="BW85" s="206">
        <v>104</v>
      </c>
      <c r="BX85" s="206">
        <v>78</v>
      </c>
      <c r="BY85" s="206">
        <v>62</v>
      </c>
      <c r="BZ85" s="206">
        <v>40</v>
      </c>
      <c r="CA85" s="206">
        <v>33</v>
      </c>
      <c r="CB85" s="206">
        <v>20</v>
      </c>
      <c r="CC85" s="271">
        <v>31</v>
      </c>
      <c r="CD85" s="267">
        <v>5112</v>
      </c>
      <c r="CE85" s="269">
        <v>9</v>
      </c>
      <c r="CF85" s="272">
        <v>0</v>
      </c>
      <c r="CG85" s="266">
        <v>1449</v>
      </c>
      <c r="CH85" s="206">
        <v>123</v>
      </c>
      <c r="CI85" s="590">
        <v>0</v>
      </c>
      <c r="CJ85" s="272">
        <v>9</v>
      </c>
      <c r="CK85" s="272">
        <v>49</v>
      </c>
      <c r="CL85" s="272">
        <v>43</v>
      </c>
      <c r="CM85" s="272">
        <v>21</v>
      </c>
      <c r="CN85" s="272">
        <v>0</v>
      </c>
      <c r="CO85" s="271">
        <v>1</v>
      </c>
      <c r="CP85" s="206">
        <v>820</v>
      </c>
      <c r="CQ85" s="206">
        <v>27</v>
      </c>
      <c r="CR85" s="206">
        <v>303</v>
      </c>
      <c r="CS85" s="267">
        <v>22</v>
      </c>
      <c r="CT85" s="206">
        <v>48</v>
      </c>
      <c r="CU85" s="206">
        <v>11</v>
      </c>
      <c r="CV85" s="206">
        <v>147</v>
      </c>
      <c r="CW85" s="206">
        <v>120</v>
      </c>
      <c r="CX85" s="206">
        <v>143</v>
      </c>
      <c r="CY85" s="206">
        <v>207</v>
      </c>
      <c r="CZ85" s="206">
        <v>184</v>
      </c>
      <c r="DA85" s="206">
        <v>201</v>
      </c>
      <c r="DB85" s="206">
        <v>228</v>
      </c>
      <c r="DC85" s="206">
        <v>165</v>
      </c>
      <c r="DD85" s="206">
        <v>5</v>
      </c>
      <c r="DE85" s="206">
        <v>1</v>
      </c>
      <c r="DF85" s="268">
        <v>40.700000000000003</v>
      </c>
      <c r="DG85" s="269">
        <v>3</v>
      </c>
      <c r="DH85" s="206">
        <v>13</v>
      </c>
      <c r="DI85" s="206">
        <v>460</v>
      </c>
      <c r="DJ85" s="206">
        <v>4</v>
      </c>
      <c r="DK85" s="206">
        <v>72</v>
      </c>
      <c r="DL85" s="206">
        <v>624</v>
      </c>
      <c r="DM85" s="206">
        <v>8</v>
      </c>
      <c r="DN85" s="206">
        <v>34</v>
      </c>
      <c r="DO85" s="206">
        <v>65</v>
      </c>
      <c r="DP85" s="206">
        <v>135</v>
      </c>
      <c r="DQ85" s="206">
        <v>3</v>
      </c>
      <c r="DR85" s="206">
        <v>9</v>
      </c>
      <c r="DS85" s="206">
        <v>19</v>
      </c>
      <c r="DT85" s="267">
        <v>0</v>
      </c>
      <c r="DU85" s="206">
        <v>1</v>
      </c>
      <c r="DV85" s="206">
        <v>4</v>
      </c>
      <c r="DW85" s="206">
        <v>12</v>
      </c>
      <c r="DX85" s="206">
        <v>7</v>
      </c>
      <c r="DY85" s="206">
        <v>125</v>
      </c>
      <c r="DZ85" s="206">
        <v>27</v>
      </c>
      <c r="EA85" s="206">
        <v>27</v>
      </c>
      <c r="EB85" s="206">
        <v>13</v>
      </c>
      <c r="EC85" s="206">
        <v>149</v>
      </c>
      <c r="ED85" s="206">
        <v>0</v>
      </c>
      <c r="EE85" s="206">
        <v>1084</v>
      </c>
      <c r="EF85" s="269">
        <v>461</v>
      </c>
      <c r="EG85" s="206">
        <v>270</v>
      </c>
      <c r="EH85" s="206">
        <v>100</v>
      </c>
      <c r="EI85" s="206">
        <v>71</v>
      </c>
      <c r="EJ85" s="206">
        <v>313</v>
      </c>
      <c r="EK85" s="267">
        <v>234</v>
      </c>
      <c r="EL85" s="206">
        <v>647</v>
      </c>
      <c r="EM85" s="207">
        <v>447</v>
      </c>
      <c r="EN85" s="269">
        <v>0</v>
      </c>
      <c r="EO85" s="206">
        <v>0</v>
      </c>
      <c r="EP85" s="270">
        <v>0</v>
      </c>
      <c r="EQ85" s="206">
        <v>241</v>
      </c>
      <c r="ER85" s="206">
        <v>100</v>
      </c>
      <c r="ES85" s="206">
        <v>19</v>
      </c>
      <c r="ET85" s="206">
        <v>5</v>
      </c>
      <c r="EU85" s="206">
        <v>3</v>
      </c>
      <c r="EV85" s="206">
        <v>0</v>
      </c>
      <c r="EW85" s="269">
        <v>1</v>
      </c>
      <c r="EX85" s="206">
        <v>11</v>
      </c>
      <c r="EY85" s="206">
        <v>119</v>
      </c>
      <c r="EZ85" s="206">
        <v>88</v>
      </c>
      <c r="FA85" s="206">
        <v>67</v>
      </c>
      <c r="FB85" s="206">
        <v>32</v>
      </c>
      <c r="FC85" s="206">
        <v>21</v>
      </c>
      <c r="FD85" s="206">
        <v>11</v>
      </c>
      <c r="FE85" s="206">
        <v>4</v>
      </c>
      <c r="FF85" s="206">
        <v>8</v>
      </c>
      <c r="FG85" s="206">
        <v>2</v>
      </c>
      <c r="FH85" s="271">
        <v>4</v>
      </c>
      <c r="FI85" s="270">
        <v>4493</v>
      </c>
      <c r="FJ85" s="268">
        <v>0</v>
      </c>
      <c r="FK85" s="274">
        <v>0</v>
      </c>
      <c r="FN85" s="207">
        <f t="shared" si="32"/>
        <v>1050</v>
      </c>
      <c r="FO85" s="206">
        <f t="shared" si="36"/>
        <v>5367600</v>
      </c>
      <c r="FQ85" s="206">
        <f t="shared" si="33"/>
        <v>368</v>
      </c>
      <c r="FR85" s="206">
        <f t="shared" si="37"/>
        <v>1653424</v>
      </c>
      <c r="FT85" s="206">
        <f t="shared" si="34"/>
        <v>3245</v>
      </c>
      <c r="FU85" s="206">
        <f t="shared" si="38"/>
        <v>132720.5</v>
      </c>
      <c r="FW85" s="206">
        <f t="shared" si="35"/>
        <v>1449</v>
      </c>
      <c r="FX85" s="206">
        <f t="shared" si="39"/>
        <v>58974.3</v>
      </c>
    </row>
    <row r="86" spans="1:181" x14ac:dyDescent="0.2">
      <c r="A86" s="266" t="s">
        <v>133</v>
      </c>
      <c r="B86" s="266">
        <v>18267</v>
      </c>
      <c r="C86" s="206">
        <v>1918</v>
      </c>
      <c r="D86" s="590">
        <v>1</v>
      </c>
      <c r="E86" s="272">
        <v>57</v>
      </c>
      <c r="F86" s="272">
        <v>341</v>
      </c>
      <c r="G86" s="272">
        <v>1231</v>
      </c>
      <c r="H86" s="272">
        <v>283</v>
      </c>
      <c r="I86" s="272">
        <v>1</v>
      </c>
      <c r="J86" s="272">
        <v>4</v>
      </c>
      <c r="K86" s="590">
        <v>12235</v>
      </c>
      <c r="L86" s="206">
        <v>165</v>
      </c>
      <c r="M86" s="206">
        <v>1718</v>
      </c>
      <c r="N86" s="267">
        <v>27</v>
      </c>
      <c r="O86" s="206">
        <v>797</v>
      </c>
      <c r="P86" s="206">
        <v>178</v>
      </c>
      <c r="Q86" s="206">
        <v>2146</v>
      </c>
      <c r="R86" s="206">
        <v>1846</v>
      </c>
      <c r="S86" s="206">
        <v>1789</v>
      </c>
      <c r="T86" s="206">
        <v>2005</v>
      </c>
      <c r="U86" s="206">
        <v>2039</v>
      </c>
      <c r="V86" s="206">
        <v>2453</v>
      </c>
      <c r="W86" s="206">
        <v>2428</v>
      </c>
      <c r="X86" s="206">
        <v>2225</v>
      </c>
      <c r="Y86" s="206">
        <v>522</v>
      </c>
      <c r="Z86" s="206">
        <v>17</v>
      </c>
      <c r="AA86" s="268">
        <v>40.4</v>
      </c>
      <c r="AB86" s="269">
        <v>2</v>
      </c>
      <c r="AC86" s="206">
        <v>467</v>
      </c>
      <c r="AD86" s="206">
        <v>5549</v>
      </c>
      <c r="AE86" s="206">
        <v>7</v>
      </c>
      <c r="AF86" s="206">
        <v>735</v>
      </c>
      <c r="AG86" s="206">
        <v>7395</v>
      </c>
      <c r="AH86" s="206">
        <v>96</v>
      </c>
      <c r="AI86" s="206">
        <v>474</v>
      </c>
      <c r="AJ86" s="206">
        <v>1106</v>
      </c>
      <c r="AK86" s="206">
        <v>1737</v>
      </c>
      <c r="AL86" s="206">
        <v>70</v>
      </c>
      <c r="AM86" s="206">
        <v>138</v>
      </c>
      <c r="AN86" s="206">
        <v>484</v>
      </c>
      <c r="AO86" s="267">
        <v>7</v>
      </c>
      <c r="AP86" s="206">
        <v>111</v>
      </c>
      <c r="AQ86" s="206">
        <v>447</v>
      </c>
      <c r="AR86" s="206">
        <v>983</v>
      </c>
      <c r="AS86" s="206">
        <v>1717</v>
      </c>
      <c r="AT86" s="206">
        <v>4793</v>
      </c>
      <c r="AU86" s="206">
        <v>94</v>
      </c>
      <c r="AV86" s="206">
        <v>2466</v>
      </c>
      <c r="AW86" s="206">
        <v>1611</v>
      </c>
      <c r="AX86" s="206">
        <v>6018</v>
      </c>
      <c r="AY86" s="206">
        <v>5</v>
      </c>
      <c r="AZ86" s="206">
        <v>22</v>
      </c>
      <c r="BA86" s="269">
        <v>4153</v>
      </c>
      <c r="BB86" s="206">
        <v>2698</v>
      </c>
      <c r="BC86" s="206">
        <v>1591</v>
      </c>
      <c r="BD86" s="206">
        <v>1268</v>
      </c>
      <c r="BE86" s="206">
        <v>3102</v>
      </c>
      <c r="BF86" s="267">
        <v>5455</v>
      </c>
      <c r="BG86" s="206">
        <v>14975</v>
      </c>
      <c r="BH86" s="207">
        <v>820</v>
      </c>
      <c r="BI86" s="269">
        <v>0</v>
      </c>
      <c r="BJ86" s="206">
        <v>0</v>
      </c>
      <c r="BK86" s="270">
        <v>0</v>
      </c>
      <c r="BL86" s="206">
        <v>1595</v>
      </c>
      <c r="BM86" s="206">
        <v>856</v>
      </c>
      <c r="BN86" s="206">
        <v>217</v>
      </c>
      <c r="BO86" s="206">
        <v>87</v>
      </c>
      <c r="BP86" s="206">
        <v>10</v>
      </c>
      <c r="BQ86" s="206">
        <v>0</v>
      </c>
      <c r="BR86" s="269">
        <v>25</v>
      </c>
      <c r="BS86" s="206">
        <v>109</v>
      </c>
      <c r="BT86" s="206">
        <v>707</v>
      </c>
      <c r="BU86" s="206">
        <v>462</v>
      </c>
      <c r="BV86" s="206">
        <v>384</v>
      </c>
      <c r="BW86" s="206">
        <v>344</v>
      </c>
      <c r="BX86" s="206">
        <v>246</v>
      </c>
      <c r="BY86" s="206">
        <v>158</v>
      </c>
      <c r="BZ86" s="206">
        <v>111</v>
      </c>
      <c r="CA86" s="206">
        <v>71</v>
      </c>
      <c r="CB86" s="206">
        <v>45</v>
      </c>
      <c r="CC86" s="271">
        <v>103</v>
      </c>
      <c r="CD86" s="267">
        <v>5283</v>
      </c>
      <c r="CE86" s="269">
        <v>45</v>
      </c>
      <c r="CF86" s="272">
        <v>0</v>
      </c>
      <c r="CG86" s="266">
        <v>9052</v>
      </c>
      <c r="CH86" s="206">
        <v>677</v>
      </c>
      <c r="CI86" s="590">
        <v>0</v>
      </c>
      <c r="CJ86" s="272">
        <v>17</v>
      </c>
      <c r="CK86" s="272">
        <v>148</v>
      </c>
      <c r="CL86" s="272">
        <v>386</v>
      </c>
      <c r="CM86" s="272">
        <v>123</v>
      </c>
      <c r="CN86" s="272">
        <v>1</v>
      </c>
      <c r="CO86" s="271">
        <v>2</v>
      </c>
      <c r="CP86" s="206">
        <v>6301</v>
      </c>
      <c r="CQ86" s="206">
        <v>165</v>
      </c>
      <c r="CR86" s="206">
        <v>1458</v>
      </c>
      <c r="CS86" s="267">
        <v>8</v>
      </c>
      <c r="CT86" s="206">
        <v>379</v>
      </c>
      <c r="CU86" s="206">
        <v>85</v>
      </c>
      <c r="CV86" s="206">
        <v>987</v>
      </c>
      <c r="CW86" s="206">
        <v>925</v>
      </c>
      <c r="CX86" s="206">
        <v>962</v>
      </c>
      <c r="CY86" s="206">
        <v>1108</v>
      </c>
      <c r="CZ86" s="206">
        <v>1064</v>
      </c>
      <c r="DA86" s="206">
        <v>1238</v>
      </c>
      <c r="DB86" s="206">
        <v>1275</v>
      </c>
      <c r="DC86" s="206">
        <v>1000</v>
      </c>
      <c r="DD86" s="206">
        <v>104</v>
      </c>
      <c r="DE86" s="206">
        <v>10</v>
      </c>
      <c r="DF86" s="268">
        <v>40</v>
      </c>
      <c r="DG86" s="269">
        <v>1</v>
      </c>
      <c r="DH86" s="206">
        <v>189</v>
      </c>
      <c r="DI86" s="206">
        <v>2906</v>
      </c>
      <c r="DJ86" s="206">
        <v>3</v>
      </c>
      <c r="DK86" s="206">
        <v>345</v>
      </c>
      <c r="DL86" s="206">
        <v>3195</v>
      </c>
      <c r="DM86" s="206">
        <v>82</v>
      </c>
      <c r="DN86" s="206">
        <v>314</v>
      </c>
      <c r="DO86" s="206">
        <v>564</v>
      </c>
      <c r="DP86" s="206">
        <v>1100</v>
      </c>
      <c r="DQ86" s="206">
        <v>47</v>
      </c>
      <c r="DR86" s="206">
        <v>84</v>
      </c>
      <c r="DS86" s="206">
        <v>217</v>
      </c>
      <c r="DT86" s="267">
        <v>5</v>
      </c>
      <c r="DU86" s="206">
        <v>34</v>
      </c>
      <c r="DV86" s="206">
        <v>250</v>
      </c>
      <c r="DW86" s="206">
        <v>429</v>
      </c>
      <c r="DX86" s="206">
        <v>1399</v>
      </c>
      <c r="DY86" s="206">
        <v>3376</v>
      </c>
      <c r="DZ86" s="206">
        <v>61</v>
      </c>
      <c r="EA86" s="206">
        <v>264</v>
      </c>
      <c r="EB86" s="206">
        <v>197</v>
      </c>
      <c r="EC86" s="206">
        <v>3031</v>
      </c>
      <c r="ED86" s="206">
        <v>0</v>
      </c>
      <c r="EE86" s="206">
        <v>11</v>
      </c>
      <c r="EF86" s="269">
        <v>1822</v>
      </c>
      <c r="EG86" s="206">
        <v>1357</v>
      </c>
      <c r="EH86" s="206">
        <v>779</v>
      </c>
      <c r="EI86" s="206">
        <v>681</v>
      </c>
      <c r="EJ86" s="206">
        <v>1677</v>
      </c>
      <c r="EK86" s="267">
        <v>2736</v>
      </c>
      <c r="EL86" s="206">
        <v>7115</v>
      </c>
      <c r="EM86" s="207">
        <v>786</v>
      </c>
      <c r="EN86" s="269">
        <v>0</v>
      </c>
      <c r="EO86" s="206">
        <v>0</v>
      </c>
      <c r="EP86" s="270">
        <v>0</v>
      </c>
      <c r="EQ86" s="206">
        <v>771</v>
      </c>
      <c r="ER86" s="206">
        <v>488</v>
      </c>
      <c r="ES86" s="206">
        <v>125</v>
      </c>
      <c r="ET86" s="206">
        <v>41</v>
      </c>
      <c r="EU86" s="206">
        <v>5</v>
      </c>
      <c r="EV86" s="206">
        <v>0</v>
      </c>
      <c r="EW86" s="269">
        <v>13</v>
      </c>
      <c r="EX86" s="206">
        <v>77</v>
      </c>
      <c r="EY86" s="206">
        <v>500</v>
      </c>
      <c r="EZ86" s="206">
        <v>255</v>
      </c>
      <c r="FA86" s="206">
        <v>215</v>
      </c>
      <c r="FB86" s="206">
        <v>159</v>
      </c>
      <c r="FC86" s="206">
        <v>82</v>
      </c>
      <c r="FD86" s="206">
        <v>42</v>
      </c>
      <c r="FE86" s="206">
        <v>30</v>
      </c>
      <c r="FF86" s="206">
        <v>28</v>
      </c>
      <c r="FG86" s="206">
        <v>13</v>
      </c>
      <c r="FH86" s="271">
        <v>16</v>
      </c>
      <c r="FI86" s="270">
        <v>4497</v>
      </c>
      <c r="FJ86" s="268">
        <v>7</v>
      </c>
      <c r="FK86" s="274">
        <v>0</v>
      </c>
      <c r="FN86" s="207">
        <f t="shared" si="32"/>
        <v>2765</v>
      </c>
      <c r="FO86" s="206">
        <f t="shared" si="36"/>
        <v>14607495</v>
      </c>
      <c r="FQ86" s="206">
        <f t="shared" si="33"/>
        <v>1430</v>
      </c>
      <c r="FR86" s="206">
        <f t="shared" si="37"/>
        <v>6430710</v>
      </c>
      <c r="FT86" s="206">
        <f t="shared" si="34"/>
        <v>18267</v>
      </c>
      <c r="FU86" s="206">
        <f t="shared" si="38"/>
        <v>737986.79999999993</v>
      </c>
      <c r="FW86" s="206">
        <f t="shared" si="35"/>
        <v>9052</v>
      </c>
      <c r="FX86" s="206">
        <f t="shared" si="39"/>
        <v>362080</v>
      </c>
    </row>
    <row r="87" spans="1:181" x14ac:dyDescent="0.2">
      <c r="A87" s="266" t="s">
        <v>134</v>
      </c>
      <c r="B87" s="266">
        <v>7187</v>
      </c>
      <c r="C87" s="206">
        <v>1055</v>
      </c>
      <c r="D87" s="590">
        <v>1</v>
      </c>
      <c r="E87" s="272">
        <v>41</v>
      </c>
      <c r="F87" s="272">
        <v>273</v>
      </c>
      <c r="G87" s="272">
        <v>541</v>
      </c>
      <c r="H87" s="272">
        <v>198</v>
      </c>
      <c r="I87" s="272">
        <v>0</v>
      </c>
      <c r="J87" s="272">
        <v>1</v>
      </c>
      <c r="K87" s="590">
        <v>3925</v>
      </c>
      <c r="L87" s="206">
        <v>54</v>
      </c>
      <c r="M87" s="206">
        <v>1149</v>
      </c>
      <c r="N87" s="267">
        <v>55</v>
      </c>
      <c r="O87" s="206">
        <v>298</v>
      </c>
      <c r="P87" s="206">
        <v>70</v>
      </c>
      <c r="Q87" s="206">
        <v>900</v>
      </c>
      <c r="R87" s="206">
        <v>746</v>
      </c>
      <c r="S87" s="206">
        <v>766</v>
      </c>
      <c r="T87" s="206">
        <v>819</v>
      </c>
      <c r="U87" s="206">
        <v>735</v>
      </c>
      <c r="V87" s="206">
        <v>828</v>
      </c>
      <c r="W87" s="206">
        <v>975</v>
      </c>
      <c r="X87" s="206">
        <v>969</v>
      </c>
      <c r="Y87" s="206">
        <v>147</v>
      </c>
      <c r="Z87" s="206">
        <v>4</v>
      </c>
      <c r="AA87" s="268">
        <v>40.200000000000003</v>
      </c>
      <c r="AB87" s="269">
        <v>6</v>
      </c>
      <c r="AC87" s="206">
        <v>12</v>
      </c>
      <c r="AD87" s="206">
        <v>1890</v>
      </c>
      <c r="AE87" s="206">
        <v>8</v>
      </c>
      <c r="AF87" s="206">
        <v>273</v>
      </c>
      <c r="AG87" s="206">
        <v>3008</v>
      </c>
      <c r="AH87" s="206">
        <v>61</v>
      </c>
      <c r="AI87" s="206">
        <v>202</v>
      </c>
      <c r="AJ87" s="206">
        <v>333</v>
      </c>
      <c r="AK87" s="206">
        <v>974</v>
      </c>
      <c r="AL87" s="206">
        <v>55</v>
      </c>
      <c r="AM87" s="206">
        <v>83</v>
      </c>
      <c r="AN87" s="206">
        <v>278</v>
      </c>
      <c r="AO87" s="267">
        <v>4</v>
      </c>
      <c r="AP87" s="206">
        <v>50</v>
      </c>
      <c r="AQ87" s="206">
        <v>243</v>
      </c>
      <c r="AR87" s="206">
        <v>554</v>
      </c>
      <c r="AS87" s="206">
        <v>595</v>
      </c>
      <c r="AT87" s="206">
        <v>1305</v>
      </c>
      <c r="AU87" s="206">
        <v>134</v>
      </c>
      <c r="AV87" s="206">
        <v>1483</v>
      </c>
      <c r="AW87" s="206">
        <v>830</v>
      </c>
      <c r="AX87" s="206">
        <v>1578</v>
      </c>
      <c r="AY87" s="206">
        <v>4</v>
      </c>
      <c r="AZ87" s="206">
        <v>411</v>
      </c>
      <c r="BA87" s="269">
        <v>2430</v>
      </c>
      <c r="BB87" s="206">
        <v>1186</v>
      </c>
      <c r="BC87" s="206">
        <v>638</v>
      </c>
      <c r="BD87" s="206">
        <v>379</v>
      </c>
      <c r="BE87" s="206">
        <v>1033</v>
      </c>
      <c r="BF87" s="267">
        <v>1521</v>
      </c>
      <c r="BG87" s="206">
        <v>3628</v>
      </c>
      <c r="BH87" s="207">
        <v>505</v>
      </c>
      <c r="BI87" s="269">
        <v>0</v>
      </c>
      <c r="BJ87" s="206">
        <v>0</v>
      </c>
      <c r="BK87" s="270">
        <v>0</v>
      </c>
      <c r="BL87" s="206">
        <v>1248</v>
      </c>
      <c r="BM87" s="206">
        <v>448</v>
      </c>
      <c r="BN87" s="206">
        <v>124</v>
      </c>
      <c r="BO87" s="206">
        <v>28</v>
      </c>
      <c r="BP87" s="206">
        <v>3</v>
      </c>
      <c r="BQ87" s="206">
        <v>0</v>
      </c>
      <c r="BR87" s="269">
        <v>15</v>
      </c>
      <c r="BS87" s="206">
        <v>45</v>
      </c>
      <c r="BT87" s="206">
        <v>460</v>
      </c>
      <c r="BU87" s="206">
        <v>249</v>
      </c>
      <c r="BV87" s="206">
        <v>257</v>
      </c>
      <c r="BW87" s="206">
        <v>283</v>
      </c>
      <c r="BX87" s="206">
        <v>228</v>
      </c>
      <c r="BY87" s="206">
        <v>120</v>
      </c>
      <c r="BZ87" s="206">
        <v>65</v>
      </c>
      <c r="CA87" s="206">
        <v>38</v>
      </c>
      <c r="CB87" s="206">
        <v>31</v>
      </c>
      <c r="CC87" s="271">
        <v>60</v>
      </c>
      <c r="CD87" s="267">
        <v>5397</v>
      </c>
      <c r="CE87" s="269">
        <v>34</v>
      </c>
      <c r="CF87" s="272">
        <v>0</v>
      </c>
      <c r="CG87" s="266">
        <v>3369</v>
      </c>
      <c r="CH87" s="206">
        <v>434</v>
      </c>
      <c r="CI87" s="590">
        <v>0</v>
      </c>
      <c r="CJ87" s="272">
        <v>14</v>
      </c>
      <c r="CK87" s="272">
        <v>141</v>
      </c>
      <c r="CL87" s="272">
        <v>204</v>
      </c>
      <c r="CM87" s="272">
        <v>75</v>
      </c>
      <c r="CN87" s="272">
        <v>0</v>
      </c>
      <c r="CO87" s="271">
        <v>0</v>
      </c>
      <c r="CP87" s="206">
        <v>2016</v>
      </c>
      <c r="CQ87" s="206">
        <v>54</v>
      </c>
      <c r="CR87" s="206">
        <v>994</v>
      </c>
      <c r="CS87" s="267">
        <v>20</v>
      </c>
      <c r="CT87" s="206">
        <v>143</v>
      </c>
      <c r="CU87" s="206">
        <v>31</v>
      </c>
      <c r="CV87" s="206">
        <v>407</v>
      </c>
      <c r="CW87" s="206">
        <v>316</v>
      </c>
      <c r="CX87" s="206">
        <v>412</v>
      </c>
      <c r="CY87" s="206">
        <v>453</v>
      </c>
      <c r="CZ87" s="206">
        <v>399</v>
      </c>
      <c r="DA87" s="206">
        <v>387</v>
      </c>
      <c r="DB87" s="206">
        <v>489</v>
      </c>
      <c r="DC87" s="206">
        <v>351</v>
      </c>
      <c r="DD87" s="206">
        <v>9</v>
      </c>
      <c r="DE87" s="206">
        <v>3</v>
      </c>
      <c r="DF87" s="268">
        <v>39.4</v>
      </c>
      <c r="DG87" s="269">
        <v>3</v>
      </c>
      <c r="DH87" s="206">
        <v>3</v>
      </c>
      <c r="DI87" s="206">
        <v>850</v>
      </c>
      <c r="DJ87" s="206">
        <v>8</v>
      </c>
      <c r="DK87" s="206">
        <v>129</v>
      </c>
      <c r="DL87" s="206">
        <v>1192</v>
      </c>
      <c r="DM87" s="206">
        <v>48</v>
      </c>
      <c r="DN87" s="206">
        <v>127</v>
      </c>
      <c r="DO87" s="206">
        <v>172</v>
      </c>
      <c r="DP87" s="206">
        <v>619</v>
      </c>
      <c r="DQ87" s="206">
        <v>39</v>
      </c>
      <c r="DR87" s="206">
        <v>52</v>
      </c>
      <c r="DS87" s="206">
        <v>125</v>
      </c>
      <c r="DT87" s="267">
        <v>2</v>
      </c>
      <c r="DU87" s="206">
        <v>13</v>
      </c>
      <c r="DV87" s="206">
        <v>125</v>
      </c>
      <c r="DW87" s="206">
        <v>303</v>
      </c>
      <c r="DX87" s="206">
        <v>485</v>
      </c>
      <c r="DY87" s="206">
        <v>900</v>
      </c>
      <c r="DZ87" s="206">
        <v>62</v>
      </c>
      <c r="EA87" s="206">
        <v>215</v>
      </c>
      <c r="EB87" s="206">
        <v>286</v>
      </c>
      <c r="EC87" s="206">
        <v>804</v>
      </c>
      <c r="ED87" s="206">
        <v>1</v>
      </c>
      <c r="EE87" s="206">
        <v>175</v>
      </c>
      <c r="EF87" s="269">
        <v>924</v>
      </c>
      <c r="EG87" s="206">
        <v>616</v>
      </c>
      <c r="EH87" s="206">
        <v>345</v>
      </c>
      <c r="EI87" s="206">
        <v>201</v>
      </c>
      <c r="EJ87" s="206">
        <v>530</v>
      </c>
      <c r="EK87" s="267">
        <v>753</v>
      </c>
      <c r="EL87" s="206">
        <v>1730</v>
      </c>
      <c r="EM87" s="207">
        <v>514</v>
      </c>
      <c r="EN87" s="269">
        <v>0</v>
      </c>
      <c r="EO87" s="206">
        <v>0</v>
      </c>
      <c r="EP87" s="270">
        <v>0</v>
      </c>
      <c r="EQ87" s="206">
        <v>472</v>
      </c>
      <c r="ER87" s="206">
        <v>251</v>
      </c>
      <c r="ES87" s="206">
        <v>72</v>
      </c>
      <c r="ET87" s="206">
        <v>11</v>
      </c>
      <c r="EU87" s="206">
        <v>2</v>
      </c>
      <c r="EV87" s="206">
        <v>0</v>
      </c>
      <c r="EW87" s="269">
        <v>7</v>
      </c>
      <c r="EX87" s="206">
        <v>18</v>
      </c>
      <c r="EY87" s="206">
        <v>221</v>
      </c>
      <c r="EZ87" s="206">
        <v>110</v>
      </c>
      <c r="FA87" s="206">
        <v>138</v>
      </c>
      <c r="FB87" s="206">
        <v>124</v>
      </c>
      <c r="FC87" s="206">
        <v>88</v>
      </c>
      <c r="FD87" s="206">
        <v>39</v>
      </c>
      <c r="FE87" s="206">
        <v>24</v>
      </c>
      <c r="FF87" s="206">
        <v>14</v>
      </c>
      <c r="FG87" s="206">
        <v>8</v>
      </c>
      <c r="FH87" s="271">
        <v>17</v>
      </c>
      <c r="FI87" s="270">
        <v>5072</v>
      </c>
      <c r="FJ87" s="268">
        <v>7</v>
      </c>
      <c r="FK87" s="274">
        <v>0</v>
      </c>
      <c r="FN87" s="207">
        <f t="shared" si="32"/>
        <v>1851</v>
      </c>
      <c r="FO87" s="206">
        <f t="shared" si="36"/>
        <v>9989847</v>
      </c>
      <c r="FQ87" s="206">
        <f t="shared" si="33"/>
        <v>808</v>
      </c>
      <c r="FR87" s="206">
        <f t="shared" si="37"/>
        <v>4098176</v>
      </c>
      <c r="FT87" s="206">
        <f t="shared" si="34"/>
        <v>7187</v>
      </c>
      <c r="FU87" s="206">
        <f t="shared" si="38"/>
        <v>288917.40000000002</v>
      </c>
      <c r="FW87" s="206">
        <f t="shared" si="35"/>
        <v>3369</v>
      </c>
      <c r="FX87" s="206">
        <f t="shared" si="39"/>
        <v>132738.6</v>
      </c>
    </row>
    <row r="88" spans="1:181" x14ac:dyDescent="0.2">
      <c r="A88" s="266" t="s">
        <v>135</v>
      </c>
      <c r="B88" s="266">
        <v>12150</v>
      </c>
      <c r="C88" s="206">
        <v>1209</v>
      </c>
      <c r="D88" s="590">
        <v>0</v>
      </c>
      <c r="E88" s="272">
        <v>11</v>
      </c>
      <c r="F88" s="272">
        <v>217</v>
      </c>
      <c r="G88" s="272">
        <v>733</v>
      </c>
      <c r="H88" s="272">
        <v>244</v>
      </c>
      <c r="I88" s="272">
        <v>2</v>
      </c>
      <c r="J88" s="272">
        <v>2</v>
      </c>
      <c r="K88" s="590">
        <v>6624</v>
      </c>
      <c r="L88" s="206">
        <v>80</v>
      </c>
      <c r="M88" s="206">
        <v>563</v>
      </c>
      <c r="N88" s="267">
        <v>13</v>
      </c>
      <c r="O88" s="206">
        <v>462</v>
      </c>
      <c r="P88" s="206">
        <v>80</v>
      </c>
      <c r="Q88" s="206">
        <v>1686</v>
      </c>
      <c r="R88" s="206">
        <v>1475</v>
      </c>
      <c r="S88" s="206">
        <v>1407</v>
      </c>
      <c r="T88" s="206">
        <v>1557</v>
      </c>
      <c r="U88" s="206">
        <v>1205</v>
      </c>
      <c r="V88" s="206">
        <v>1289</v>
      </c>
      <c r="W88" s="206">
        <v>1421</v>
      </c>
      <c r="X88" s="206">
        <v>1468</v>
      </c>
      <c r="Y88" s="206">
        <v>172</v>
      </c>
      <c r="Z88" s="206">
        <v>8</v>
      </c>
      <c r="AA88" s="268">
        <v>39</v>
      </c>
      <c r="AB88" s="269">
        <v>2</v>
      </c>
      <c r="AC88" s="206">
        <v>8</v>
      </c>
      <c r="AD88" s="206">
        <v>2859</v>
      </c>
      <c r="AE88" s="206">
        <v>7</v>
      </c>
      <c r="AF88" s="206">
        <v>285</v>
      </c>
      <c r="AG88" s="206">
        <v>4948</v>
      </c>
      <c r="AH88" s="206">
        <v>65</v>
      </c>
      <c r="AI88" s="206">
        <v>438</v>
      </c>
      <c r="AJ88" s="206">
        <v>681</v>
      </c>
      <c r="AK88" s="206">
        <v>1851</v>
      </c>
      <c r="AL88" s="206">
        <v>84</v>
      </c>
      <c r="AM88" s="206">
        <v>215</v>
      </c>
      <c r="AN88" s="206">
        <v>685</v>
      </c>
      <c r="AO88" s="267">
        <v>22</v>
      </c>
      <c r="AP88" s="206">
        <v>111</v>
      </c>
      <c r="AQ88" s="206">
        <v>565</v>
      </c>
      <c r="AR88" s="206">
        <v>1116</v>
      </c>
      <c r="AS88" s="206">
        <v>1491</v>
      </c>
      <c r="AT88" s="206">
        <v>2735</v>
      </c>
      <c r="AU88" s="206">
        <v>192</v>
      </c>
      <c r="AV88" s="206">
        <v>2038</v>
      </c>
      <c r="AW88" s="206">
        <v>1010</v>
      </c>
      <c r="AX88" s="206">
        <v>2743</v>
      </c>
      <c r="AY88" s="206">
        <v>7</v>
      </c>
      <c r="AZ88" s="206">
        <v>142</v>
      </c>
      <c r="BA88" s="269">
        <v>3846</v>
      </c>
      <c r="BB88" s="206">
        <v>2364</v>
      </c>
      <c r="BC88" s="206">
        <v>1031</v>
      </c>
      <c r="BD88" s="206">
        <v>787</v>
      </c>
      <c r="BE88" s="206">
        <v>2034</v>
      </c>
      <c r="BF88" s="267">
        <v>2088</v>
      </c>
      <c r="BG88" s="206">
        <v>4968</v>
      </c>
      <c r="BH88" s="207">
        <v>409</v>
      </c>
      <c r="BI88" s="269">
        <v>0</v>
      </c>
      <c r="BJ88" s="206">
        <v>0</v>
      </c>
      <c r="BK88" s="270">
        <v>0</v>
      </c>
      <c r="BL88" s="206">
        <v>2039</v>
      </c>
      <c r="BM88" s="206">
        <v>845</v>
      </c>
      <c r="BN88" s="206">
        <v>198</v>
      </c>
      <c r="BO88" s="206">
        <v>65</v>
      </c>
      <c r="BP88" s="206">
        <v>11</v>
      </c>
      <c r="BQ88" s="206">
        <v>0</v>
      </c>
      <c r="BR88" s="269">
        <v>20</v>
      </c>
      <c r="BS88" s="206">
        <v>70</v>
      </c>
      <c r="BT88" s="206">
        <v>866</v>
      </c>
      <c r="BU88" s="206">
        <v>404</v>
      </c>
      <c r="BV88" s="206">
        <v>376</v>
      </c>
      <c r="BW88" s="206">
        <v>424</v>
      </c>
      <c r="BX88" s="206">
        <v>380</v>
      </c>
      <c r="BY88" s="206">
        <v>225</v>
      </c>
      <c r="BZ88" s="206">
        <v>154</v>
      </c>
      <c r="CA88" s="206">
        <v>85</v>
      </c>
      <c r="CB88" s="206">
        <v>50</v>
      </c>
      <c r="CC88" s="271">
        <v>104</v>
      </c>
      <c r="CD88" s="267">
        <v>5447</v>
      </c>
      <c r="CE88" s="269">
        <v>56</v>
      </c>
      <c r="CF88" s="272">
        <v>0</v>
      </c>
      <c r="CG88" s="266">
        <v>5887</v>
      </c>
      <c r="CH88" s="206">
        <v>539</v>
      </c>
      <c r="CI88" s="590">
        <v>0</v>
      </c>
      <c r="CJ88" s="272">
        <v>5</v>
      </c>
      <c r="CK88" s="272">
        <v>102</v>
      </c>
      <c r="CL88" s="272">
        <v>330</v>
      </c>
      <c r="CM88" s="272">
        <v>102</v>
      </c>
      <c r="CN88" s="272">
        <v>0</v>
      </c>
      <c r="CO88" s="271">
        <v>0</v>
      </c>
      <c r="CP88" s="206">
        <v>3576</v>
      </c>
      <c r="CQ88" s="206">
        <v>80</v>
      </c>
      <c r="CR88" s="206">
        <v>551</v>
      </c>
      <c r="CS88" s="267">
        <v>8</v>
      </c>
      <c r="CT88" s="206">
        <v>230</v>
      </c>
      <c r="CU88" s="206">
        <v>40</v>
      </c>
      <c r="CV88" s="206">
        <v>820</v>
      </c>
      <c r="CW88" s="206">
        <v>662</v>
      </c>
      <c r="CX88" s="206">
        <v>695</v>
      </c>
      <c r="CY88" s="206">
        <v>871</v>
      </c>
      <c r="CZ88" s="206">
        <v>636</v>
      </c>
      <c r="DA88" s="206">
        <v>684</v>
      </c>
      <c r="DB88" s="206">
        <v>737</v>
      </c>
      <c r="DC88" s="206">
        <v>530</v>
      </c>
      <c r="DD88" s="206">
        <v>17</v>
      </c>
      <c r="DE88" s="206">
        <v>5</v>
      </c>
      <c r="DF88" s="268">
        <v>38.4</v>
      </c>
      <c r="DG88" s="269">
        <v>1</v>
      </c>
      <c r="DH88" s="206">
        <v>5</v>
      </c>
      <c r="DI88" s="206">
        <v>1403</v>
      </c>
      <c r="DJ88" s="206">
        <v>3</v>
      </c>
      <c r="DK88" s="206">
        <v>132</v>
      </c>
      <c r="DL88" s="206">
        <v>1989</v>
      </c>
      <c r="DM88" s="206">
        <v>48</v>
      </c>
      <c r="DN88" s="206">
        <v>257</v>
      </c>
      <c r="DO88" s="206">
        <v>361</v>
      </c>
      <c r="DP88" s="206">
        <v>1136</v>
      </c>
      <c r="DQ88" s="206">
        <v>59</v>
      </c>
      <c r="DR88" s="206">
        <v>143</v>
      </c>
      <c r="DS88" s="206">
        <v>338</v>
      </c>
      <c r="DT88" s="267">
        <v>12</v>
      </c>
      <c r="DU88" s="206">
        <v>21</v>
      </c>
      <c r="DV88" s="206">
        <v>300</v>
      </c>
      <c r="DW88" s="206">
        <v>572</v>
      </c>
      <c r="DX88" s="206">
        <v>1195</v>
      </c>
      <c r="DY88" s="206">
        <v>1931</v>
      </c>
      <c r="DZ88" s="206">
        <v>101</v>
      </c>
      <c r="EA88" s="206">
        <v>200</v>
      </c>
      <c r="EB88" s="206">
        <v>161</v>
      </c>
      <c r="EC88" s="206">
        <v>1364</v>
      </c>
      <c r="ED88" s="206">
        <v>0</v>
      </c>
      <c r="EE88" s="206">
        <v>42</v>
      </c>
      <c r="EF88" s="269">
        <v>1433</v>
      </c>
      <c r="EG88" s="206">
        <v>1235</v>
      </c>
      <c r="EH88" s="206">
        <v>558</v>
      </c>
      <c r="EI88" s="206">
        <v>368</v>
      </c>
      <c r="EJ88" s="206">
        <v>1127</v>
      </c>
      <c r="EK88" s="267">
        <v>1166</v>
      </c>
      <c r="EL88" s="206">
        <v>2766</v>
      </c>
      <c r="EM88" s="207">
        <v>470</v>
      </c>
      <c r="EN88" s="269">
        <v>0</v>
      </c>
      <c r="EO88" s="206">
        <v>0</v>
      </c>
      <c r="EP88" s="270">
        <v>0</v>
      </c>
      <c r="EQ88" s="206">
        <v>717</v>
      </c>
      <c r="ER88" s="206">
        <v>478</v>
      </c>
      <c r="ES88" s="206">
        <v>106</v>
      </c>
      <c r="ET88" s="206">
        <v>25</v>
      </c>
      <c r="EU88" s="206">
        <v>6</v>
      </c>
      <c r="EV88" s="206">
        <v>0</v>
      </c>
      <c r="EW88" s="269">
        <v>10</v>
      </c>
      <c r="EX88" s="206">
        <v>44</v>
      </c>
      <c r="EY88" s="206">
        <v>436</v>
      </c>
      <c r="EZ88" s="206">
        <v>216</v>
      </c>
      <c r="FA88" s="206">
        <v>191</v>
      </c>
      <c r="FB88" s="206">
        <v>158</v>
      </c>
      <c r="FC88" s="206">
        <v>113</v>
      </c>
      <c r="FD88" s="206">
        <v>47</v>
      </c>
      <c r="FE88" s="206">
        <v>49</v>
      </c>
      <c r="FF88" s="206">
        <v>22</v>
      </c>
      <c r="FG88" s="206">
        <v>19</v>
      </c>
      <c r="FH88" s="271">
        <v>27</v>
      </c>
      <c r="FI88" s="270">
        <v>4850</v>
      </c>
      <c r="FJ88" s="268">
        <v>14</v>
      </c>
      <c r="FK88" s="274">
        <v>0</v>
      </c>
      <c r="FN88" s="207">
        <f t="shared" si="32"/>
        <v>3158</v>
      </c>
      <c r="FO88" s="206">
        <f t="shared" si="36"/>
        <v>17201626</v>
      </c>
      <c r="FQ88" s="206">
        <f t="shared" si="33"/>
        <v>1332</v>
      </c>
      <c r="FR88" s="206">
        <f t="shared" si="37"/>
        <v>6460200</v>
      </c>
      <c r="FT88" s="206">
        <f t="shared" si="34"/>
        <v>12150</v>
      </c>
      <c r="FU88" s="206">
        <f t="shared" si="38"/>
        <v>473850</v>
      </c>
      <c r="FW88" s="206">
        <f t="shared" si="35"/>
        <v>5887</v>
      </c>
      <c r="FX88" s="206">
        <f t="shared" si="39"/>
        <v>226060.79999999999</v>
      </c>
    </row>
    <row r="89" spans="1:181" x14ac:dyDescent="0.2">
      <c r="A89" s="266" t="s">
        <v>136</v>
      </c>
      <c r="B89" s="266">
        <v>9345</v>
      </c>
      <c r="C89" s="206">
        <v>1096</v>
      </c>
      <c r="D89" s="590">
        <v>2</v>
      </c>
      <c r="E89" s="272">
        <v>37</v>
      </c>
      <c r="F89" s="272">
        <v>206</v>
      </c>
      <c r="G89" s="272">
        <v>553</v>
      </c>
      <c r="H89" s="272">
        <v>293</v>
      </c>
      <c r="I89" s="272">
        <v>3</v>
      </c>
      <c r="J89" s="272">
        <v>2</v>
      </c>
      <c r="K89" s="590">
        <v>5365</v>
      </c>
      <c r="L89" s="206">
        <v>26</v>
      </c>
      <c r="M89" s="206">
        <v>579</v>
      </c>
      <c r="N89" s="267">
        <v>88</v>
      </c>
      <c r="O89" s="206">
        <v>349</v>
      </c>
      <c r="P89" s="206">
        <v>45</v>
      </c>
      <c r="Q89" s="206">
        <v>1345</v>
      </c>
      <c r="R89" s="206">
        <v>1054</v>
      </c>
      <c r="S89" s="206">
        <v>1074</v>
      </c>
      <c r="T89" s="206">
        <v>1112</v>
      </c>
      <c r="U89" s="206">
        <v>852</v>
      </c>
      <c r="V89" s="206">
        <v>1034</v>
      </c>
      <c r="W89" s="206">
        <v>1179</v>
      </c>
      <c r="X89" s="206">
        <v>1185</v>
      </c>
      <c r="Y89" s="206">
        <v>156</v>
      </c>
      <c r="Z89" s="206">
        <v>5</v>
      </c>
      <c r="AA89" s="268">
        <v>39.299999999999997</v>
      </c>
      <c r="AB89" s="269">
        <v>15</v>
      </c>
      <c r="AC89" s="206">
        <v>9</v>
      </c>
      <c r="AD89" s="206">
        <v>2205</v>
      </c>
      <c r="AE89" s="206">
        <v>7</v>
      </c>
      <c r="AF89" s="206">
        <v>333</v>
      </c>
      <c r="AG89" s="206">
        <v>4153</v>
      </c>
      <c r="AH89" s="206">
        <v>62</v>
      </c>
      <c r="AI89" s="206">
        <v>221</v>
      </c>
      <c r="AJ89" s="206">
        <v>557</v>
      </c>
      <c r="AK89" s="206">
        <v>1313</v>
      </c>
      <c r="AL89" s="206">
        <v>43</v>
      </c>
      <c r="AM89" s="206">
        <v>109</v>
      </c>
      <c r="AN89" s="206">
        <v>312</v>
      </c>
      <c r="AO89" s="267">
        <v>6</v>
      </c>
      <c r="AP89" s="206">
        <v>19</v>
      </c>
      <c r="AQ89" s="206">
        <v>484</v>
      </c>
      <c r="AR89" s="206">
        <v>1114</v>
      </c>
      <c r="AS89" s="206">
        <v>297</v>
      </c>
      <c r="AT89" s="206">
        <v>1565</v>
      </c>
      <c r="AU89" s="206">
        <v>308</v>
      </c>
      <c r="AV89" s="206">
        <v>2896</v>
      </c>
      <c r="AW89" s="206">
        <v>404</v>
      </c>
      <c r="AX89" s="206">
        <v>2170</v>
      </c>
      <c r="AY89" s="206">
        <v>13</v>
      </c>
      <c r="AZ89" s="206">
        <v>75</v>
      </c>
      <c r="BA89" s="269">
        <v>2848</v>
      </c>
      <c r="BB89" s="206">
        <v>1574</v>
      </c>
      <c r="BC89" s="206">
        <v>812</v>
      </c>
      <c r="BD89" s="206">
        <v>571</v>
      </c>
      <c r="BE89" s="206">
        <v>1499</v>
      </c>
      <c r="BF89" s="267">
        <v>2041</v>
      </c>
      <c r="BG89" s="206">
        <v>5303</v>
      </c>
      <c r="BH89" s="207">
        <v>567</v>
      </c>
      <c r="BI89" s="269">
        <v>0</v>
      </c>
      <c r="BJ89" s="206">
        <v>0</v>
      </c>
      <c r="BK89" s="270">
        <v>0</v>
      </c>
      <c r="BL89" s="206">
        <v>1613</v>
      </c>
      <c r="BM89" s="206">
        <v>566</v>
      </c>
      <c r="BN89" s="206">
        <v>159</v>
      </c>
      <c r="BO89" s="206">
        <v>55</v>
      </c>
      <c r="BP89" s="206">
        <v>8</v>
      </c>
      <c r="BQ89" s="206">
        <v>1</v>
      </c>
      <c r="BR89" s="269">
        <v>3</v>
      </c>
      <c r="BS89" s="206">
        <v>66</v>
      </c>
      <c r="BT89" s="206">
        <v>757</v>
      </c>
      <c r="BU89" s="206">
        <v>322</v>
      </c>
      <c r="BV89" s="206">
        <v>365</v>
      </c>
      <c r="BW89" s="206">
        <v>303</v>
      </c>
      <c r="BX89" s="206">
        <v>201</v>
      </c>
      <c r="BY89" s="206">
        <v>132</v>
      </c>
      <c r="BZ89" s="206">
        <v>81</v>
      </c>
      <c r="CA89" s="206">
        <v>37</v>
      </c>
      <c r="CB89" s="206">
        <v>24</v>
      </c>
      <c r="CC89" s="271">
        <v>111</v>
      </c>
      <c r="CD89" s="267">
        <v>5204</v>
      </c>
      <c r="CE89" s="269">
        <v>69</v>
      </c>
      <c r="CF89" s="272">
        <v>0</v>
      </c>
      <c r="CG89" s="266">
        <v>4288</v>
      </c>
      <c r="CH89" s="206">
        <v>448</v>
      </c>
      <c r="CI89" s="590">
        <v>0</v>
      </c>
      <c r="CJ89" s="272">
        <v>13</v>
      </c>
      <c r="CK89" s="272">
        <v>103</v>
      </c>
      <c r="CL89" s="272">
        <v>213</v>
      </c>
      <c r="CM89" s="272">
        <v>117</v>
      </c>
      <c r="CN89" s="272">
        <v>1</v>
      </c>
      <c r="CO89" s="271">
        <v>1</v>
      </c>
      <c r="CP89" s="206">
        <v>2759</v>
      </c>
      <c r="CQ89" s="206">
        <v>26</v>
      </c>
      <c r="CR89" s="206">
        <v>509</v>
      </c>
      <c r="CS89" s="267">
        <v>28</v>
      </c>
      <c r="CT89" s="206">
        <v>155</v>
      </c>
      <c r="CU89" s="206">
        <v>21</v>
      </c>
      <c r="CV89" s="206">
        <v>610</v>
      </c>
      <c r="CW89" s="206">
        <v>440</v>
      </c>
      <c r="CX89" s="206">
        <v>539</v>
      </c>
      <c r="CY89" s="206">
        <v>591</v>
      </c>
      <c r="CZ89" s="206">
        <v>444</v>
      </c>
      <c r="DA89" s="206">
        <v>526</v>
      </c>
      <c r="DB89" s="206">
        <v>562</v>
      </c>
      <c r="DC89" s="206">
        <v>400</v>
      </c>
      <c r="DD89" s="206">
        <v>17</v>
      </c>
      <c r="DE89" s="206">
        <v>4</v>
      </c>
      <c r="DF89" s="268">
        <v>38.700000000000003</v>
      </c>
      <c r="DG89" s="269">
        <v>7</v>
      </c>
      <c r="DH89" s="206">
        <v>3</v>
      </c>
      <c r="DI89" s="206">
        <v>1106</v>
      </c>
      <c r="DJ89" s="206">
        <v>3</v>
      </c>
      <c r="DK89" s="206">
        <v>153</v>
      </c>
      <c r="DL89" s="206">
        <v>1533</v>
      </c>
      <c r="DM89" s="206">
        <v>56</v>
      </c>
      <c r="DN89" s="206">
        <v>133</v>
      </c>
      <c r="DO89" s="206">
        <v>267</v>
      </c>
      <c r="DP89" s="206">
        <v>773</v>
      </c>
      <c r="DQ89" s="206">
        <v>31</v>
      </c>
      <c r="DR89" s="206">
        <v>70</v>
      </c>
      <c r="DS89" s="206">
        <v>150</v>
      </c>
      <c r="DT89" s="267">
        <v>3</v>
      </c>
      <c r="DU89" s="206">
        <v>6</v>
      </c>
      <c r="DV89" s="206">
        <v>312</v>
      </c>
      <c r="DW89" s="206">
        <v>605</v>
      </c>
      <c r="DX89" s="206">
        <v>235</v>
      </c>
      <c r="DY89" s="206">
        <v>1212</v>
      </c>
      <c r="DZ89" s="206">
        <v>171</v>
      </c>
      <c r="EA89" s="206">
        <v>500</v>
      </c>
      <c r="EB89" s="206">
        <v>131</v>
      </c>
      <c r="EC89" s="206">
        <v>1093</v>
      </c>
      <c r="ED89" s="206">
        <v>1</v>
      </c>
      <c r="EE89" s="206">
        <v>22</v>
      </c>
      <c r="EF89" s="269">
        <v>964</v>
      </c>
      <c r="EG89" s="206">
        <v>829</v>
      </c>
      <c r="EH89" s="206">
        <v>401</v>
      </c>
      <c r="EI89" s="206">
        <v>292</v>
      </c>
      <c r="EJ89" s="206">
        <v>766</v>
      </c>
      <c r="EK89" s="267">
        <v>1036</v>
      </c>
      <c r="EL89" s="206">
        <v>2655</v>
      </c>
      <c r="EM89" s="207">
        <v>619</v>
      </c>
      <c r="EN89" s="269">
        <v>0</v>
      </c>
      <c r="EO89" s="206">
        <v>0</v>
      </c>
      <c r="EP89" s="270">
        <v>0</v>
      </c>
      <c r="EQ89" s="206">
        <v>497</v>
      </c>
      <c r="ER89" s="206">
        <v>320</v>
      </c>
      <c r="ES89" s="206">
        <v>67</v>
      </c>
      <c r="ET89" s="206">
        <v>27</v>
      </c>
      <c r="EU89" s="206">
        <v>2</v>
      </c>
      <c r="EV89" s="206">
        <v>0</v>
      </c>
      <c r="EW89" s="269">
        <v>0</v>
      </c>
      <c r="EX89" s="206">
        <v>39</v>
      </c>
      <c r="EY89" s="206">
        <v>303</v>
      </c>
      <c r="EZ89" s="206">
        <v>179</v>
      </c>
      <c r="FA89" s="206">
        <v>150</v>
      </c>
      <c r="FB89" s="206">
        <v>85</v>
      </c>
      <c r="FC89" s="206">
        <v>55</v>
      </c>
      <c r="FD89" s="206">
        <v>33</v>
      </c>
      <c r="FE89" s="206">
        <v>21</v>
      </c>
      <c r="FF89" s="206">
        <v>6</v>
      </c>
      <c r="FG89" s="206">
        <v>6</v>
      </c>
      <c r="FH89" s="271">
        <v>36</v>
      </c>
      <c r="FI89" s="270">
        <v>4765</v>
      </c>
      <c r="FJ89" s="268">
        <v>23</v>
      </c>
      <c r="FK89" s="274">
        <v>0</v>
      </c>
      <c r="FN89" s="207">
        <f t="shared" si="32"/>
        <v>2402</v>
      </c>
      <c r="FO89" s="206">
        <f t="shared" si="36"/>
        <v>12500008</v>
      </c>
      <c r="FQ89" s="206">
        <f t="shared" si="33"/>
        <v>913</v>
      </c>
      <c r="FR89" s="206">
        <f t="shared" si="37"/>
        <v>4350445</v>
      </c>
      <c r="FT89" s="206">
        <f t="shared" si="34"/>
        <v>9345</v>
      </c>
      <c r="FU89" s="206">
        <f t="shared" si="38"/>
        <v>367258.5</v>
      </c>
      <c r="FW89" s="206">
        <f t="shared" si="35"/>
        <v>4288</v>
      </c>
      <c r="FX89" s="206">
        <f t="shared" si="39"/>
        <v>165945.60000000001</v>
      </c>
    </row>
    <row r="90" spans="1:181" x14ac:dyDescent="0.2">
      <c r="A90" s="266" t="s">
        <v>137</v>
      </c>
      <c r="B90" s="266">
        <v>19409</v>
      </c>
      <c r="C90" s="206">
        <v>1928</v>
      </c>
      <c r="D90" s="590">
        <v>0</v>
      </c>
      <c r="E90" s="272">
        <v>21</v>
      </c>
      <c r="F90" s="272">
        <v>183</v>
      </c>
      <c r="G90" s="272">
        <v>1289</v>
      </c>
      <c r="H90" s="272">
        <v>423</v>
      </c>
      <c r="I90" s="272">
        <v>8</v>
      </c>
      <c r="J90" s="272">
        <v>4</v>
      </c>
      <c r="K90" s="590">
        <v>12389</v>
      </c>
      <c r="L90" s="206">
        <v>181</v>
      </c>
      <c r="M90" s="206">
        <v>2496</v>
      </c>
      <c r="N90" s="267">
        <v>705</v>
      </c>
      <c r="O90" s="206">
        <v>887</v>
      </c>
      <c r="P90" s="206">
        <v>238</v>
      </c>
      <c r="Q90" s="206">
        <v>2315</v>
      </c>
      <c r="R90" s="206">
        <v>2130</v>
      </c>
      <c r="S90" s="206">
        <v>2180</v>
      </c>
      <c r="T90" s="206">
        <v>2313</v>
      </c>
      <c r="U90" s="206">
        <v>2052</v>
      </c>
      <c r="V90" s="206">
        <v>2219</v>
      </c>
      <c r="W90" s="206">
        <v>2375</v>
      </c>
      <c r="X90" s="206">
        <v>2366</v>
      </c>
      <c r="Y90" s="206">
        <v>556</v>
      </c>
      <c r="Z90" s="206">
        <v>16</v>
      </c>
      <c r="AA90" s="268">
        <v>39.799999999999997</v>
      </c>
      <c r="AB90" s="269">
        <v>22</v>
      </c>
      <c r="AC90" s="206">
        <v>136</v>
      </c>
      <c r="AD90" s="206">
        <v>6805</v>
      </c>
      <c r="AE90" s="206">
        <v>5</v>
      </c>
      <c r="AF90" s="206">
        <v>504</v>
      </c>
      <c r="AG90" s="206">
        <v>7015</v>
      </c>
      <c r="AH90" s="206">
        <v>83</v>
      </c>
      <c r="AI90" s="206">
        <v>497</v>
      </c>
      <c r="AJ90" s="206">
        <v>882</v>
      </c>
      <c r="AK90" s="206">
        <v>2256</v>
      </c>
      <c r="AL90" s="206">
        <v>79</v>
      </c>
      <c r="AM90" s="206">
        <v>232</v>
      </c>
      <c r="AN90" s="206">
        <v>866</v>
      </c>
      <c r="AO90" s="267">
        <v>27</v>
      </c>
      <c r="AP90" s="206">
        <v>178</v>
      </c>
      <c r="AQ90" s="206">
        <v>572</v>
      </c>
      <c r="AR90" s="206">
        <v>1368</v>
      </c>
      <c r="AS90" s="206">
        <v>1548</v>
      </c>
      <c r="AT90" s="206">
        <v>3423</v>
      </c>
      <c r="AU90" s="206">
        <v>70</v>
      </c>
      <c r="AV90" s="206">
        <v>1826</v>
      </c>
      <c r="AW90" s="206">
        <v>1091</v>
      </c>
      <c r="AX90" s="206">
        <v>7312</v>
      </c>
      <c r="AY90" s="206">
        <v>0</v>
      </c>
      <c r="AZ90" s="206">
        <v>2021</v>
      </c>
      <c r="BA90" s="269">
        <v>4781</v>
      </c>
      <c r="BB90" s="206">
        <v>3181</v>
      </c>
      <c r="BC90" s="206">
        <v>1763</v>
      </c>
      <c r="BD90" s="206">
        <v>1250</v>
      </c>
      <c r="BE90" s="206">
        <v>3127</v>
      </c>
      <c r="BF90" s="267">
        <v>5307</v>
      </c>
      <c r="BG90" s="206">
        <v>14478</v>
      </c>
      <c r="BH90" s="207">
        <v>746</v>
      </c>
      <c r="BI90" s="269">
        <v>0</v>
      </c>
      <c r="BJ90" s="206">
        <v>0</v>
      </c>
      <c r="BK90" s="270">
        <v>0</v>
      </c>
      <c r="BL90" s="206">
        <v>2141</v>
      </c>
      <c r="BM90" s="206">
        <v>1160</v>
      </c>
      <c r="BN90" s="206">
        <v>325</v>
      </c>
      <c r="BO90" s="206">
        <v>86</v>
      </c>
      <c r="BP90" s="206">
        <v>26</v>
      </c>
      <c r="BQ90" s="206">
        <v>0</v>
      </c>
      <c r="BR90" s="269">
        <v>43</v>
      </c>
      <c r="BS90" s="206">
        <v>113</v>
      </c>
      <c r="BT90" s="206">
        <v>851</v>
      </c>
      <c r="BU90" s="206">
        <v>570</v>
      </c>
      <c r="BV90" s="206">
        <v>556</v>
      </c>
      <c r="BW90" s="206">
        <v>443</v>
      </c>
      <c r="BX90" s="206">
        <v>354</v>
      </c>
      <c r="BY90" s="206">
        <v>267</v>
      </c>
      <c r="BZ90" s="206">
        <v>185</v>
      </c>
      <c r="CA90" s="206">
        <v>96</v>
      </c>
      <c r="CB90" s="206">
        <v>73</v>
      </c>
      <c r="CC90" s="271">
        <v>187</v>
      </c>
      <c r="CD90" s="267">
        <v>5582</v>
      </c>
      <c r="CE90" s="269">
        <v>95</v>
      </c>
      <c r="CF90" s="272">
        <v>0</v>
      </c>
      <c r="CG90" s="266">
        <v>9422</v>
      </c>
      <c r="CH90" s="206">
        <v>693</v>
      </c>
      <c r="CI90" s="590">
        <v>0</v>
      </c>
      <c r="CJ90" s="272">
        <v>6</v>
      </c>
      <c r="CK90" s="272">
        <v>85</v>
      </c>
      <c r="CL90" s="272">
        <v>426</v>
      </c>
      <c r="CM90" s="272">
        <v>172</v>
      </c>
      <c r="CN90" s="272">
        <v>3</v>
      </c>
      <c r="CO90" s="271">
        <v>1</v>
      </c>
      <c r="CP90" s="206">
        <v>6269</v>
      </c>
      <c r="CQ90" s="206">
        <v>181</v>
      </c>
      <c r="CR90" s="206">
        <v>2470</v>
      </c>
      <c r="CS90" s="267">
        <v>206</v>
      </c>
      <c r="CT90" s="206">
        <v>414</v>
      </c>
      <c r="CU90" s="206">
        <v>127</v>
      </c>
      <c r="CV90" s="206">
        <v>1070</v>
      </c>
      <c r="CW90" s="206">
        <v>1040</v>
      </c>
      <c r="CX90" s="206">
        <v>1168</v>
      </c>
      <c r="CY90" s="206">
        <v>1276</v>
      </c>
      <c r="CZ90" s="206">
        <v>1112</v>
      </c>
      <c r="DA90" s="206">
        <v>1152</v>
      </c>
      <c r="DB90" s="206">
        <v>1136</v>
      </c>
      <c r="DC90" s="206">
        <v>970</v>
      </c>
      <c r="DD90" s="206">
        <v>74</v>
      </c>
      <c r="DE90" s="206">
        <v>10</v>
      </c>
      <c r="DF90" s="268">
        <v>39.1</v>
      </c>
      <c r="DG90" s="269">
        <v>16</v>
      </c>
      <c r="DH90" s="206">
        <v>67</v>
      </c>
      <c r="DI90" s="206">
        <v>3247</v>
      </c>
      <c r="DJ90" s="206">
        <v>4</v>
      </c>
      <c r="DK90" s="206">
        <v>227</v>
      </c>
      <c r="DL90" s="206">
        <v>3038</v>
      </c>
      <c r="DM90" s="206">
        <v>71</v>
      </c>
      <c r="DN90" s="206">
        <v>330</v>
      </c>
      <c r="DO90" s="206">
        <v>426</v>
      </c>
      <c r="DP90" s="206">
        <v>1373</v>
      </c>
      <c r="DQ90" s="206">
        <v>54</v>
      </c>
      <c r="DR90" s="206">
        <v>126</v>
      </c>
      <c r="DS90" s="206">
        <v>427</v>
      </c>
      <c r="DT90" s="267">
        <v>16</v>
      </c>
      <c r="DU90" s="206">
        <v>69</v>
      </c>
      <c r="DV90" s="206">
        <v>296</v>
      </c>
      <c r="DW90" s="206">
        <v>750</v>
      </c>
      <c r="DX90" s="206">
        <v>1253</v>
      </c>
      <c r="DY90" s="206">
        <v>2479</v>
      </c>
      <c r="DZ90" s="206">
        <v>50</v>
      </c>
      <c r="EA90" s="206">
        <v>261</v>
      </c>
      <c r="EB90" s="206">
        <v>139</v>
      </c>
      <c r="EC90" s="206">
        <v>3336</v>
      </c>
      <c r="ED90" s="206">
        <v>0</v>
      </c>
      <c r="EE90" s="206">
        <v>789</v>
      </c>
      <c r="EF90" s="269">
        <v>2044</v>
      </c>
      <c r="EG90" s="206">
        <v>1618</v>
      </c>
      <c r="EH90" s="206">
        <v>905</v>
      </c>
      <c r="EI90" s="206">
        <v>660</v>
      </c>
      <c r="EJ90" s="206">
        <v>1678</v>
      </c>
      <c r="EK90" s="267">
        <v>2517</v>
      </c>
      <c r="EL90" s="206">
        <v>6642</v>
      </c>
      <c r="EM90" s="207">
        <v>705</v>
      </c>
      <c r="EN90" s="269">
        <v>0</v>
      </c>
      <c r="EO90" s="206">
        <v>0</v>
      </c>
      <c r="EP90" s="270">
        <v>0</v>
      </c>
      <c r="EQ90" s="206">
        <v>1006</v>
      </c>
      <c r="ER90" s="206">
        <v>640</v>
      </c>
      <c r="ES90" s="206">
        <v>171</v>
      </c>
      <c r="ET90" s="206">
        <v>40</v>
      </c>
      <c r="EU90" s="206">
        <v>19</v>
      </c>
      <c r="EV90" s="206">
        <v>0</v>
      </c>
      <c r="EW90" s="269">
        <v>20</v>
      </c>
      <c r="EX90" s="206">
        <v>63</v>
      </c>
      <c r="EY90" s="206">
        <v>583</v>
      </c>
      <c r="EZ90" s="206">
        <v>331</v>
      </c>
      <c r="FA90" s="206">
        <v>315</v>
      </c>
      <c r="FB90" s="206">
        <v>187</v>
      </c>
      <c r="FC90" s="206">
        <v>119</v>
      </c>
      <c r="FD90" s="206">
        <v>93</v>
      </c>
      <c r="FE90" s="206">
        <v>62</v>
      </c>
      <c r="FF90" s="206">
        <v>33</v>
      </c>
      <c r="FG90" s="206">
        <v>24</v>
      </c>
      <c r="FH90" s="271">
        <v>46</v>
      </c>
      <c r="FI90" s="270">
        <v>4867</v>
      </c>
      <c r="FJ90" s="268">
        <v>24</v>
      </c>
      <c r="FK90" s="274">
        <v>0</v>
      </c>
      <c r="FN90" s="207">
        <f t="shared" si="32"/>
        <v>3738</v>
      </c>
      <c r="FO90" s="206">
        <f t="shared" si="36"/>
        <v>20865516</v>
      </c>
      <c r="FQ90" s="206">
        <f t="shared" si="33"/>
        <v>1876</v>
      </c>
      <c r="FR90" s="206">
        <f t="shared" si="37"/>
        <v>9130492</v>
      </c>
      <c r="FT90" s="206">
        <f t="shared" si="34"/>
        <v>19409</v>
      </c>
      <c r="FU90" s="206">
        <f t="shared" si="38"/>
        <v>772478.2</v>
      </c>
      <c r="FW90" s="206">
        <f t="shared" si="35"/>
        <v>9422</v>
      </c>
      <c r="FX90" s="206">
        <f t="shared" si="39"/>
        <v>368400.2</v>
      </c>
    </row>
    <row r="91" spans="1:181" x14ac:dyDescent="0.2">
      <c r="A91" s="266" t="s">
        <v>138</v>
      </c>
      <c r="B91" s="266">
        <v>8117</v>
      </c>
      <c r="C91" s="206">
        <v>707</v>
      </c>
      <c r="D91" s="590">
        <v>2</v>
      </c>
      <c r="E91" s="272">
        <v>53</v>
      </c>
      <c r="F91" s="272">
        <v>65</v>
      </c>
      <c r="G91" s="272">
        <v>403</v>
      </c>
      <c r="H91" s="272">
        <v>183</v>
      </c>
      <c r="I91" s="272">
        <v>1</v>
      </c>
      <c r="J91" s="272">
        <v>0</v>
      </c>
      <c r="K91" s="590">
        <v>5118</v>
      </c>
      <c r="L91" s="206">
        <v>51</v>
      </c>
      <c r="M91" s="206">
        <v>839</v>
      </c>
      <c r="N91" s="267">
        <v>36</v>
      </c>
      <c r="O91" s="206">
        <v>338</v>
      </c>
      <c r="P91" s="206">
        <v>70</v>
      </c>
      <c r="Q91" s="206">
        <v>1123</v>
      </c>
      <c r="R91" s="206">
        <v>905</v>
      </c>
      <c r="S91" s="206">
        <v>903</v>
      </c>
      <c r="T91" s="206">
        <v>1026</v>
      </c>
      <c r="U91" s="206">
        <v>871</v>
      </c>
      <c r="V91" s="206">
        <v>895</v>
      </c>
      <c r="W91" s="206">
        <v>983</v>
      </c>
      <c r="X91" s="206">
        <v>970</v>
      </c>
      <c r="Y91" s="206">
        <v>96</v>
      </c>
      <c r="Z91" s="206">
        <v>7</v>
      </c>
      <c r="AA91" s="268">
        <v>39.1</v>
      </c>
      <c r="AB91" s="269">
        <v>10</v>
      </c>
      <c r="AC91" s="206">
        <v>16</v>
      </c>
      <c r="AD91" s="206">
        <v>2057</v>
      </c>
      <c r="AE91" s="206">
        <v>1</v>
      </c>
      <c r="AF91" s="206">
        <v>299</v>
      </c>
      <c r="AG91" s="206">
        <v>3248</v>
      </c>
      <c r="AH91" s="206">
        <v>65</v>
      </c>
      <c r="AI91" s="206">
        <v>179</v>
      </c>
      <c r="AJ91" s="206">
        <v>439</v>
      </c>
      <c r="AK91" s="206">
        <v>1291</v>
      </c>
      <c r="AL91" s="206">
        <v>65</v>
      </c>
      <c r="AM91" s="206">
        <v>81</v>
      </c>
      <c r="AN91" s="206">
        <v>361</v>
      </c>
      <c r="AO91" s="267">
        <v>5</v>
      </c>
      <c r="AP91" s="206">
        <v>37</v>
      </c>
      <c r="AQ91" s="206">
        <v>208</v>
      </c>
      <c r="AR91" s="206">
        <v>540</v>
      </c>
      <c r="AS91" s="206">
        <v>426</v>
      </c>
      <c r="AT91" s="206">
        <v>1014</v>
      </c>
      <c r="AU91" s="206">
        <v>85</v>
      </c>
      <c r="AV91" s="206">
        <v>912</v>
      </c>
      <c r="AW91" s="206">
        <v>440</v>
      </c>
      <c r="AX91" s="206">
        <v>1307</v>
      </c>
      <c r="AY91" s="206">
        <v>13</v>
      </c>
      <c r="AZ91" s="206">
        <v>3135</v>
      </c>
      <c r="BA91" s="269">
        <v>2115</v>
      </c>
      <c r="BB91" s="206">
        <v>1271</v>
      </c>
      <c r="BC91" s="206">
        <v>627</v>
      </c>
      <c r="BD91" s="206">
        <v>500</v>
      </c>
      <c r="BE91" s="206">
        <v>1441</v>
      </c>
      <c r="BF91" s="267">
        <v>2163</v>
      </c>
      <c r="BG91" s="206">
        <v>5161</v>
      </c>
      <c r="BH91" s="207">
        <v>636</v>
      </c>
      <c r="BI91" s="269">
        <v>0</v>
      </c>
      <c r="BJ91" s="206">
        <v>0</v>
      </c>
      <c r="BK91" s="270">
        <v>0</v>
      </c>
      <c r="BL91" s="206">
        <v>1182</v>
      </c>
      <c r="BM91" s="206">
        <v>410</v>
      </c>
      <c r="BN91" s="206">
        <v>113</v>
      </c>
      <c r="BO91" s="206">
        <v>31</v>
      </c>
      <c r="BP91" s="206">
        <v>9</v>
      </c>
      <c r="BQ91" s="206">
        <v>0</v>
      </c>
      <c r="BR91" s="269">
        <v>10</v>
      </c>
      <c r="BS91" s="206">
        <v>32</v>
      </c>
      <c r="BT91" s="206">
        <v>393</v>
      </c>
      <c r="BU91" s="206">
        <v>256</v>
      </c>
      <c r="BV91" s="206">
        <v>257</v>
      </c>
      <c r="BW91" s="206">
        <v>264</v>
      </c>
      <c r="BX91" s="206">
        <v>166</v>
      </c>
      <c r="BY91" s="206">
        <v>133</v>
      </c>
      <c r="BZ91" s="206">
        <v>81</v>
      </c>
      <c r="CA91" s="206">
        <v>77</v>
      </c>
      <c r="CB91" s="206">
        <v>31</v>
      </c>
      <c r="CC91" s="271">
        <v>45</v>
      </c>
      <c r="CD91" s="267">
        <v>5571</v>
      </c>
      <c r="CE91" s="269">
        <v>24</v>
      </c>
      <c r="CF91" s="272">
        <v>0</v>
      </c>
      <c r="CG91" s="266">
        <v>3899</v>
      </c>
      <c r="CH91" s="206">
        <v>331</v>
      </c>
      <c r="CI91" s="590">
        <v>1</v>
      </c>
      <c r="CJ91" s="272">
        <v>27</v>
      </c>
      <c r="CK91" s="272">
        <v>28</v>
      </c>
      <c r="CL91" s="272">
        <v>191</v>
      </c>
      <c r="CM91" s="272">
        <v>84</v>
      </c>
      <c r="CN91" s="272">
        <v>0</v>
      </c>
      <c r="CO91" s="271">
        <v>0</v>
      </c>
      <c r="CP91" s="206">
        <v>2663</v>
      </c>
      <c r="CQ91" s="206">
        <v>51</v>
      </c>
      <c r="CR91" s="206">
        <v>823</v>
      </c>
      <c r="CS91" s="267">
        <v>14</v>
      </c>
      <c r="CT91" s="206">
        <v>156</v>
      </c>
      <c r="CU91" s="206">
        <v>37</v>
      </c>
      <c r="CV91" s="206">
        <v>513</v>
      </c>
      <c r="CW91" s="206">
        <v>396</v>
      </c>
      <c r="CX91" s="206">
        <v>452</v>
      </c>
      <c r="CY91" s="206">
        <v>534</v>
      </c>
      <c r="CZ91" s="206">
        <v>465</v>
      </c>
      <c r="DA91" s="206">
        <v>482</v>
      </c>
      <c r="DB91" s="206">
        <v>502</v>
      </c>
      <c r="DC91" s="206">
        <v>381</v>
      </c>
      <c r="DD91" s="206">
        <v>13</v>
      </c>
      <c r="DE91" s="206">
        <v>5</v>
      </c>
      <c r="DF91" s="268">
        <v>38.9</v>
      </c>
      <c r="DG91" s="269">
        <v>7</v>
      </c>
      <c r="DH91" s="206">
        <v>6</v>
      </c>
      <c r="DI91" s="206">
        <v>983</v>
      </c>
      <c r="DJ91" s="206">
        <v>0</v>
      </c>
      <c r="DK91" s="206">
        <v>128</v>
      </c>
      <c r="DL91" s="206">
        <v>1320</v>
      </c>
      <c r="DM91" s="206">
        <v>52</v>
      </c>
      <c r="DN91" s="206">
        <v>120</v>
      </c>
      <c r="DO91" s="206">
        <v>216</v>
      </c>
      <c r="DP91" s="206">
        <v>816</v>
      </c>
      <c r="DQ91" s="206">
        <v>50</v>
      </c>
      <c r="DR91" s="206">
        <v>48</v>
      </c>
      <c r="DS91" s="206">
        <v>152</v>
      </c>
      <c r="DT91" s="267">
        <v>1</v>
      </c>
      <c r="DU91" s="206">
        <v>8</v>
      </c>
      <c r="DV91" s="206">
        <v>105</v>
      </c>
      <c r="DW91" s="206">
        <v>336</v>
      </c>
      <c r="DX91" s="206">
        <v>331</v>
      </c>
      <c r="DY91" s="206">
        <v>771</v>
      </c>
      <c r="DZ91" s="206">
        <v>58</v>
      </c>
      <c r="EA91" s="206">
        <v>132</v>
      </c>
      <c r="EB91" s="206">
        <v>50</v>
      </c>
      <c r="EC91" s="206">
        <v>660</v>
      </c>
      <c r="ED91" s="206">
        <v>5</v>
      </c>
      <c r="EE91" s="206">
        <v>1443</v>
      </c>
      <c r="EF91" s="269">
        <v>751</v>
      </c>
      <c r="EG91" s="206">
        <v>705</v>
      </c>
      <c r="EH91" s="206">
        <v>303</v>
      </c>
      <c r="EI91" s="206">
        <v>247</v>
      </c>
      <c r="EJ91" s="206">
        <v>729</v>
      </c>
      <c r="EK91" s="267">
        <v>1164</v>
      </c>
      <c r="EL91" s="206">
        <v>2774</v>
      </c>
      <c r="EM91" s="207">
        <v>712</v>
      </c>
      <c r="EN91" s="269">
        <v>0</v>
      </c>
      <c r="EO91" s="206">
        <v>0</v>
      </c>
      <c r="EP91" s="270">
        <v>0</v>
      </c>
      <c r="EQ91" s="206">
        <v>410</v>
      </c>
      <c r="ER91" s="206">
        <v>255</v>
      </c>
      <c r="ES91" s="206">
        <v>53</v>
      </c>
      <c r="ET91" s="206">
        <v>12</v>
      </c>
      <c r="EU91" s="206">
        <v>6</v>
      </c>
      <c r="EV91" s="206">
        <v>0</v>
      </c>
      <c r="EW91" s="269">
        <v>5</v>
      </c>
      <c r="EX91" s="206">
        <v>20</v>
      </c>
      <c r="EY91" s="206">
        <v>218</v>
      </c>
      <c r="EZ91" s="206">
        <v>128</v>
      </c>
      <c r="FA91" s="206">
        <v>111</v>
      </c>
      <c r="FB91" s="206">
        <v>121</v>
      </c>
      <c r="FC91" s="206">
        <v>52</v>
      </c>
      <c r="FD91" s="206">
        <v>38</v>
      </c>
      <c r="FE91" s="206">
        <v>17</v>
      </c>
      <c r="FF91" s="206">
        <v>12</v>
      </c>
      <c r="FG91" s="206">
        <v>3</v>
      </c>
      <c r="FH91" s="271">
        <v>11</v>
      </c>
      <c r="FI91" s="270">
        <v>4836</v>
      </c>
      <c r="FJ91" s="268">
        <v>5</v>
      </c>
      <c r="FK91" s="274">
        <v>0</v>
      </c>
      <c r="FN91" s="207">
        <f t="shared" si="32"/>
        <v>1745</v>
      </c>
      <c r="FO91" s="206">
        <f t="shared" si="36"/>
        <v>9721395</v>
      </c>
      <c r="FQ91" s="206">
        <f t="shared" si="33"/>
        <v>736</v>
      </c>
      <c r="FR91" s="206">
        <f t="shared" si="37"/>
        <v>3559296</v>
      </c>
      <c r="FT91" s="206">
        <f t="shared" si="34"/>
        <v>8117</v>
      </c>
      <c r="FU91" s="206">
        <f t="shared" si="38"/>
        <v>317374.7</v>
      </c>
      <c r="FW91" s="206">
        <f t="shared" si="35"/>
        <v>3899</v>
      </c>
      <c r="FX91" s="206">
        <f t="shared" si="39"/>
        <v>151671.1</v>
      </c>
    </row>
    <row r="92" spans="1:181" x14ac:dyDescent="0.2">
      <c r="A92" s="266" t="s">
        <v>139</v>
      </c>
      <c r="B92" s="266">
        <v>7820</v>
      </c>
      <c r="C92" s="206">
        <v>992</v>
      </c>
      <c r="D92" s="590">
        <v>0</v>
      </c>
      <c r="E92" s="272">
        <v>133</v>
      </c>
      <c r="F92" s="272">
        <v>218</v>
      </c>
      <c r="G92" s="272">
        <v>420</v>
      </c>
      <c r="H92" s="272">
        <v>220</v>
      </c>
      <c r="I92" s="272">
        <v>0</v>
      </c>
      <c r="J92" s="272">
        <v>1</v>
      </c>
      <c r="K92" s="590">
        <v>3333</v>
      </c>
      <c r="L92" s="206">
        <v>43</v>
      </c>
      <c r="M92" s="206">
        <v>778</v>
      </c>
      <c r="N92" s="267">
        <v>97</v>
      </c>
      <c r="O92" s="206">
        <v>298</v>
      </c>
      <c r="P92" s="206">
        <v>43</v>
      </c>
      <c r="Q92" s="206">
        <v>1106</v>
      </c>
      <c r="R92" s="206">
        <v>807</v>
      </c>
      <c r="S92" s="206">
        <v>895</v>
      </c>
      <c r="T92" s="206">
        <v>1014</v>
      </c>
      <c r="U92" s="206">
        <v>796</v>
      </c>
      <c r="V92" s="206">
        <v>804</v>
      </c>
      <c r="W92" s="206">
        <v>970</v>
      </c>
      <c r="X92" s="206">
        <v>1007</v>
      </c>
      <c r="Y92" s="206">
        <v>120</v>
      </c>
      <c r="Z92" s="206">
        <v>3</v>
      </c>
      <c r="AA92" s="268">
        <v>39.4</v>
      </c>
      <c r="AB92" s="269">
        <v>1</v>
      </c>
      <c r="AC92" s="206">
        <v>8</v>
      </c>
      <c r="AD92" s="206">
        <v>1971</v>
      </c>
      <c r="AE92" s="206">
        <v>13</v>
      </c>
      <c r="AF92" s="206">
        <v>293</v>
      </c>
      <c r="AG92" s="206">
        <v>3386</v>
      </c>
      <c r="AH92" s="206">
        <v>82</v>
      </c>
      <c r="AI92" s="206">
        <v>177</v>
      </c>
      <c r="AJ92" s="206">
        <v>370</v>
      </c>
      <c r="AK92" s="206">
        <v>1171</v>
      </c>
      <c r="AL92" s="206">
        <v>49</v>
      </c>
      <c r="AM92" s="206">
        <v>76</v>
      </c>
      <c r="AN92" s="206">
        <v>215</v>
      </c>
      <c r="AO92" s="267">
        <v>8</v>
      </c>
      <c r="AP92" s="206">
        <v>45</v>
      </c>
      <c r="AQ92" s="206">
        <v>210</v>
      </c>
      <c r="AR92" s="206">
        <v>509</v>
      </c>
      <c r="AS92" s="206">
        <v>699</v>
      </c>
      <c r="AT92" s="206">
        <v>1296</v>
      </c>
      <c r="AU92" s="206">
        <v>206</v>
      </c>
      <c r="AV92" s="206">
        <v>1252</v>
      </c>
      <c r="AW92" s="206">
        <v>998</v>
      </c>
      <c r="AX92" s="206">
        <v>2031</v>
      </c>
      <c r="AY92" s="206">
        <v>3</v>
      </c>
      <c r="AZ92" s="206">
        <v>571</v>
      </c>
      <c r="BA92" s="269">
        <v>2413</v>
      </c>
      <c r="BB92" s="206">
        <v>1246</v>
      </c>
      <c r="BC92" s="206">
        <v>641</v>
      </c>
      <c r="BD92" s="206">
        <v>420</v>
      </c>
      <c r="BE92" s="206">
        <v>1176</v>
      </c>
      <c r="BF92" s="267">
        <v>1924</v>
      </c>
      <c r="BG92" s="206">
        <v>4378</v>
      </c>
      <c r="BH92" s="207">
        <v>560</v>
      </c>
      <c r="BI92" s="269">
        <v>0</v>
      </c>
      <c r="BJ92" s="206">
        <v>0</v>
      </c>
      <c r="BK92" s="270">
        <v>0</v>
      </c>
      <c r="BL92" s="206">
        <v>1407</v>
      </c>
      <c r="BM92" s="206">
        <v>491</v>
      </c>
      <c r="BN92" s="206">
        <v>124</v>
      </c>
      <c r="BO92" s="206">
        <v>34</v>
      </c>
      <c r="BP92" s="206">
        <v>5</v>
      </c>
      <c r="BQ92" s="206">
        <v>0</v>
      </c>
      <c r="BR92" s="269">
        <v>12</v>
      </c>
      <c r="BS92" s="206">
        <v>39</v>
      </c>
      <c r="BT92" s="206">
        <v>551</v>
      </c>
      <c r="BU92" s="206">
        <v>320</v>
      </c>
      <c r="BV92" s="206">
        <v>344</v>
      </c>
      <c r="BW92" s="206">
        <v>277</v>
      </c>
      <c r="BX92" s="206">
        <v>161</v>
      </c>
      <c r="BY92" s="206">
        <v>122</v>
      </c>
      <c r="BZ92" s="206">
        <v>81</v>
      </c>
      <c r="CA92" s="206">
        <v>55</v>
      </c>
      <c r="CB92" s="206">
        <v>38</v>
      </c>
      <c r="CC92" s="271">
        <v>61</v>
      </c>
      <c r="CD92" s="267">
        <v>5294</v>
      </c>
      <c r="CE92" s="269">
        <v>33</v>
      </c>
      <c r="CF92" s="272">
        <v>0</v>
      </c>
      <c r="CG92" s="266">
        <v>3759</v>
      </c>
      <c r="CH92" s="206">
        <v>495</v>
      </c>
      <c r="CI92" s="590">
        <v>0</v>
      </c>
      <c r="CJ92" s="272">
        <v>68</v>
      </c>
      <c r="CK92" s="272">
        <v>141</v>
      </c>
      <c r="CL92" s="272">
        <v>198</v>
      </c>
      <c r="CM92" s="272">
        <v>87</v>
      </c>
      <c r="CN92" s="272">
        <v>0</v>
      </c>
      <c r="CO92" s="271">
        <v>1</v>
      </c>
      <c r="CP92" s="206">
        <v>1813</v>
      </c>
      <c r="CQ92" s="206">
        <v>43</v>
      </c>
      <c r="CR92" s="206">
        <v>764</v>
      </c>
      <c r="CS92" s="267">
        <v>55</v>
      </c>
      <c r="CT92" s="206">
        <v>137</v>
      </c>
      <c r="CU92" s="206">
        <v>28</v>
      </c>
      <c r="CV92" s="206">
        <v>459</v>
      </c>
      <c r="CW92" s="206">
        <v>332</v>
      </c>
      <c r="CX92" s="206">
        <v>453</v>
      </c>
      <c r="CY92" s="206">
        <v>561</v>
      </c>
      <c r="CZ92" s="206">
        <v>447</v>
      </c>
      <c r="DA92" s="206">
        <v>445</v>
      </c>
      <c r="DB92" s="206">
        <v>499</v>
      </c>
      <c r="DC92" s="206">
        <v>410</v>
      </c>
      <c r="DD92" s="206">
        <v>14</v>
      </c>
      <c r="DE92" s="206">
        <v>2</v>
      </c>
      <c r="DF92" s="268">
        <v>39.5</v>
      </c>
      <c r="DG92" s="269">
        <v>0</v>
      </c>
      <c r="DH92" s="206">
        <v>3</v>
      </c>
      <c r="DI92" s="206">
        <v>971</v>
      </c>
      <c r="DJ92" s="206">
        <v>10</v>
      </c>
      <c r="DK92" s="206">
        <v>128</v>
      </c>
      <c r="DL92" s="206">
        <v>1425</v>
      </c>
      <c r="DM92" s="206">
        <v>49</v>
      </c>
      <c r="DN92" s="206">
        <v>111</v>
      </c>
      <c r="DO92" s="206">
        <v>194</v>
      </c>
      <c r="DP92" s="206">
        <v>685</v>
      </c>
      <c r="DQ92" s="206">
        <v>30</v>
      </c>
      <c r="DR92" s="206">
        <v>46</v>
      </c>
      <c r="DS92" s="206">
        <v>103</v>
      </c>
      <c r="DT92" s="267">
        <v>4</v>
      </c>
      <c r="DU92" s="206">
        <v>15</v>
      </c>
      <c r="DV92" s="206">
        <v>112</v>
      </c>
      <c r="DW92" s="206">
        <v>229</v>
      </c>
      <c r="DX92" s="206">
        <v>569</v>
      </c>
      <c r="DY92" s="206">
        <v>975</v>
      </c>
      <c r="DZ92" s="206">
        <v>99</v>
      </c>
      <c r="EA92" s="206">
        <v>139</v>
      </c>
      <c r="EB92" s="206">
        <v>334</v>
      </c>
      <c r="EC92" s="206">
        <v>1048</v>
      </c>
      <c r="ED92" s="206">
        <v>1</v>
      </c>
      <c r="EE92" s="206">
        <v>238</v>
      </c>
      <c r="EF92" s="269">
        <v>875</v>
      </c>
      <c r="EG92" s="206">
        <v>642</v>
      </c>
      <c r="EH92" s="206">
        <v>330</v>
      </c>
      <c r="EI92" s="206">
        <v>214</v>
      </c>
      <c r="EJ92" s="206">
        <v>611</v>
      </c>
      <c r="EK92" s="267">
        <v>1087</v>
      </c>
      <c r="EL92" s="206">
        <v>2428</v>
      </c>
      <c r="EM92" s="207">
        <v>646</v>
      </c>
      <c r="EN92" s="269">
        <v>0</v>
      </c>
      <c r="EO92" s="206">
        <v>0</v>
      </c>
      <c r="EP92" s="270">
        <v>0</v>
      </c>
      <c r="EQ92" s="206">
        <v>510</v>
      </c>
      <c r="ER92" s="206">
        <v>274</v>
      </c>
      <c r="ES92" s="206">
        <v>64</v>
      </c>
      <c r="ET92" s="206">
        <v>17</v>
      </c>
      <c r="EU92" s="206">
        <v>3</v>
      </c>
      <c r="EV92" s="206">
        <v>0</v>
      </c>
      <c r="EW92" s="269">
        <v>4</v>
      </c>
      <c r="EX92" s="206">
        <v>20</v>
      </c>
      <c r="EY92" s="206">
        <v>253</v>
      </c>
      <c r="EZ92" s="206">
        <v>172</v>
      </c>
      <c r="FA92" s="206">
        <v>167</v>
      </c>
      <c r="FB92" s="206">
        <v>119</v>
      </c>
      <c r="FC92" s="206">
        <v>48</v>
      </c>
      <c r="FD92" s="206">
        <v>32</v>
      </c>
      <c r="FE92" s="206">
        <v>20</v>
      </c>
      <c r="FF92" s="206">
        <v>15</v>
      </c>
      <c r="FG92" s="206">
        <v>5</v>
      </c>
      <c r="FH92" s="271">
        <v>13</v>
      </c>
      <c r="FI92" s="270">
        <v>4786</v>
      </c>
      <c r="FJ92" s="268">
        <v>7</v>
      </c>
      <c r="FK92" s="274">
        <v>0</v>
      </c>
      <c r="FN92" s="207">
        <f t="shared" si="32"/>
        <v>2061</v>
      </c>
      <c r="FO92" s="206">
        <f t="shared" si="36"/>
        <v>10910934</v>
      </c>
      <c r="FQ92" s="206">
        <f t="shared" si="33"/>
        <v>868</v>
      </c>
      <c r="FR92" s="206">
        <f t="shared" si="37"/>
        <v>4154248</v>
      </c>
      <c r="FT92" s="206">
        <f t="shared" si="34"/>
        <v>7820</v>
      </c>
      <c r="FU92" s="206">
        <f t="shared" si="38"/>
        <v>308108</v>
      </c>
      <c r="FW92" s="206">
        <f t="shared" si="35"/>
        <v>3759</v>
      </c>
      <c r="FX92" s="206">
        <f t="shared" si="39"/>
        <v>148480.5</v>
      </c>
    </row>
    <row r="93" spans="1:181" x14ac:dyDescent="0.2">
      <c r="A93" s="266" t="s">
        <v>140</v>
      </c>
      <c r="B93" s="266">
        <v>7944</v>
      </c>
      <c r="C93" s="206">
        <v>1057</v>
      </c>
      <c r="D93" s="590">
        <v>0</v>
      </c>
      <c r="E93" s="272">
        <v>19</v>
      </c>
      <c r="F93" s="272">
        <v>193</v>
      </c>
      <c r="G93" s="272">
        <v>637</v>
      </c>
      <c r="H93" s="272">
        <v>201</v>
      </c>
      <c r="I93" s="272">
        <v>2</v>
      </c>
      <c r="J93" s="272">
        <v>5</v>
      </c>
      <c r="K93" s="590">
        <v>4596</v>
      </c>
      <c r="L93" s="206">
        <v>86</v>
      </c>
      <c r="M93" s="206">
        <v>1476</v>
      </c>
      <c r="N93" s="267">
        <v>23</v>
      </c>
      <c r="O93" s="206">
        <v>332</v>
      </c>
      <c r="P93" s="206">
        <v>42</v>
      </c>
      <c r="Q93" s="206">
        <v>1104</v>
      </c>
      <c r="R93" s="206">
        <v>861</v>
      </c>
      <c r="S93" s="206">
        <v>856</v>
      </c>
      <c r="T93" s="206">
        <v>931</v>
      </c>
      <c r="U93" s="206">
        <v>790</v>
      </c>
      <c r="V93" s="206">
        <v>934</v>
      </c>
      <c r="W93" s="206">
        <v>948</v>
      </c>
      <c r="X93" s="206">
        <v>1055</v>
      </c>
      <c r="Y93" s="206">
        <v>129</v>
      </c>
      <c r="Z93" s="206">
        <v>4</v>
      </c>
      <c r="AA93" s="268">
        <v>39.5</v>
      </c>
      <c r="AB93" s="269">
        <v>5</v>
      </c>
      <c r="AC93" s="206">
        <v>1</v>
      </c>
      <c r="AD93" s="206">
        <v>1423</v>
      </c>
      <c r="AE93" s="206">
        <v>4</v>
      </c>
      <c r="AF93" s="206">
        <v>175</v>
      </c>
      <c r="AG93" s="206">
        <v>3640</v>
      </c>
      <c r="AH93" s="206">
        <v>59</v>
      </c>
      <c r="AI93" s="206">
        <v>257</v>
      </c>
      <c r="AJ93" s="206">
        <v>569</v>
      </c>
      <c r="AK93" s="206">
        <v>1321</v>
      </c>
      <c r="AL93" s="206">
        <v>45</v>
      </c>
      <c r="AM93" s="206">
        <v>104</v>
      </c>
      <c r="AN93" s="206">
        <v>336</v>
      </c>
      <c r="AO93" s="267">
        <v>5</v>
      </c>
      <c r="AP93" s="206">
        <v>51</v>
      </c>
      <c r="AQ93" s="206">
        <v>306</v>
      </c>
      <c r="AR93" s="206">
        <v>672</v>
      </c>
      <c r="AS93" s="206">
        <v>686</v>
      </c>
      <c r="AT93" s="206">
        <v>1176</v>
      </c>
      <c r="AU93" s="206">
        <v>115</v>
      </c>
      <c r="AV93" s="206">
        <v>1422</v>
      </c>
      <c r="AW93" s="206">
        <v>755</v>
      </c>
      <c r="AX93" s="206">
        <v>1648</v>
      </c>
      <c r="AY93" s="206">
        <v>2</v>
      </c>
      <c r="AZ93" s="206">
        <v>1111</v>
      </c>
      <c r="BA93" s="269">
        <v>2394</v>
      </c>
      <c r="BB93" s="206">
        <v>1284</v>
      </c>
      <c r="BC93" s="206">
        <v>655</v>
      </c>
      <c r="BD93" s="206">
        <v>440</v>
      </c>
      <c r="BE93" s="206">
        <v>1222</v>
      </c>
      <c r="BF93" s="267">
        <v>1949</v>
      </c>
      <c r="BG93" s="206">
        <v>4690</v>
      </c>
      <c r="BH93" s="207">
        <v>590</v>
      </c>
      <c r="BI93" s="269">
        <v>0</v>
      </c>
      <c r="BJ93" s="206">
        <v>0</v>
      </c>
      <c r="BK93" s="270">
        <v>0</v>
      </c>
      <c r="BL93" s="206">
        <v>1367</v>
      </c>
      <c r="BM93" s="206">
        <v>481</v>
      </c>
      <c r="BN93" s="206">
        <v>138</v>
      </c>
      <c r="BO93" s="206">
        <v>30</v>
      </c>
      <c r="BP93" s="206">
        <v>7</v>
      </c>
      <c r="BQ93" s="206">
        <v>0</v>
      </c>
      <c r="BR93" s="269">
        <v>23</v>
      </c>
      <c r="BS93" s="206">
        <v>51</v>
      </c>
      <c r="BT93" s="206">
        <v>578</v>
      </c>
      <c r="BU93" s="206">
        <v>249</v>
      </c>
      <c r="BV93" s="206">
        <v>287</v>
      </c>
      <c r="BW93" s="206">
        <v>276</v>
      </c>
      <c r="BX93" s="206">
        <v>215</v>
      </c>
      <c r="BY93" s="206">
        <v>145</v>
      </c>
      <c r="BZ93" s="206">
        <v>69</v>
      </c>
      <c r="CA93" s="206">
        <v>45</v>
      </c>
      <c r="CB93" s="206">
        <v>27</v>
      </c>
      <c r="CC93" s="271">
        <v>58</v>
      </c>
      <c r="CD93" s="267">
        <v>5242</v>
      </c>
      <c r="CE93" s="269">
        <v>23</v>
      </c>
      <c r="CF93" s="272">
        <v>0</v>
      </c>
      <c r="CG93" s="266">
        <v>3588</v>
      </c>
      <c r="CH93" s="206">
        <v>471</v>
      </c>
      <c r="CI93" s="590">
        <v>0</v>
      </c>
      <c r="CJ93" s="272">
        <v>3</v>
      </c>
      <c r="CK93" s="272">
        <v>97</v>
      </c>
      <c r="CL93" s="272">
        <v>292</v>
      </c>
      <c r="CM93" s="272">
        <v>78</v>
      </c>
      <c r="CN93" s="272">
        <v>0</v>
      </c>
      <c r="CO93" s="271">
        <v>1</v>
      </c>
      <c r="CP93" s="206">
        <v>2238</v>
      </c>
      <c r="CQ93" s="206">
        <v>86</v>
      </c>
      <c r="CR93" s="206">
        <v>1179</v>
      </c>
      <c r="CS93" s="267">
        <v>6</v>
      </c>
      <c r="CT93" s="206">
        <v>130</v>
      </c>
      <c r="CU93" s="206">
        <v>18</v>
      </c>
      <c r="CV93" s="206">
        <v>429</v>
      </c>
      <c r="CW93" s="206">
        <v>373</v>
      </c>
      <c r="CX93" s="206">
        <v>428</v>
      </c>
      <c r="CY93" s="206">
        <v>521</v>
      </c>
      <c r="CZ93" s="206">
        <v>411</v>
      </c>
      <c r="DA93" s="206">
        <v>468</v>
      </c>
      <c r="DB93" s="206">
        <v>454</v>
      </c>
      <c r="DC93" s="206">
        <v>365</v>
      </c>
      <c r="DD93" s="206">
        <v>8</v>
      </c>
      <c r="DE93" s="206">
        <v>1</v>
      </c>
      <c r="DF93" s="268">
        <v>39.200000000000003</v>
      </c>
      <c r="DG93" s="269">
        <v>4</v>
      </c>
      <c r="DH93" s="206">
        <v>0</v>
      </c>
      <c r="DI93" s="206">
        <v>685</v>
      </c>
      <c r="DJ93" s="206">
        <v>3</v>
      </c>
      <c r="DK93" s="206">
        <v>67</v>
      </c>
      <c r="DL93" s="206">
        <v>1336</v>
      </c>
      <c r="DM93" s="206">
        <v>52</v>
      </c>
      <c r="DN93" s="206">
        <v>168</v>
      </c>
      <c r="DO93" s="206">
        <v>240</v>
      </c>
      <c r="DP93" s="206">
        <v>768</v>
      </c>
      <c r="DQ93" s="206">
        <v>30</v>
      </c>
      <c r="DR93" s="206">
        <v>70</v>
      </c>
      <c r="DS93" s="206">
        <v>162</v>
      </c>
      <c r="DT93" s="267">
        <v>3</v>
      </c>
      <c r="DU93" s="206">
        <v>15</v>
      </c>
      <c r="DV93" s="206">
        <v>163</v>
      </c>
      <c r="DW93" s="206">
        <v>316</v>
      </c>
      <c r="DX93" s="206">
        <v>578</v>
      </c>
      <c r="DY93" s="206">
        <v>881</v>
      </c>
      <c r="DZ93" s="206">
        <v>54</v>
      </c>
      <c r="EA93" s="206">
        <v>128</v>
      </c>
      <c r="EB93" s="206">
        <v>164</v>
      </c>
      <c r="EC93" s="206">
        <v>789</v>
      </c>
      <c r="ED93" s="206">
        <v>1</v>
      </c>
      <c r="EE93" s="206">
        <v>499</v>
      </c>
      <c r="EF93" s="269">
        <v>873</v>
      </c>
      <c r="EG93" s="206">
        <v>641</v>
      </c>
      <c r="EH93" s="206">
        <v>307</v>
      </c>
      <c r="EI93" s="206">
        <v>188</v>
      </c>
      <c r="EJ93" s="206">
        <v>613</v>
      </c>
      <c r="EK93" s="267">
        <v>966</v>
      </c>
      <c r="EL93" s="206">
        <v>2291</v>
      </c>
      <c r="EM93" s="207">
        <v>639</v>
      </c>
      <c r="EN93" s="269">
        <v>0</v>
      </c>
      <c r="EO93" s="206">
        <v>0</v>
      </c>
      <c r="EP93" s="270">
        <v>0</v>
      </c>
      <c r="EQ93" s="206">
        <v>513</v>
      </c>
      <c r="ER93" s="206">
        <v>255</v>
      </c>
      <c r="ES93" s="206">
        <v>61</v>
      </c>
      <c r="ET93" s="206">
        <v>11</v>
      </c>
      <c r="EU93" s="206">
        <v>2</v>
      </c>
      <c r="EV93" s="206">
        <v>0</v>
      </c>
      <c r="EW93" s="269">
        <v>6</v>
      </c>
      <c r="EX93" s="206">
        <v>21</v>
      </c>
      <c r="EY93" s="206">
        <v>251</v>
      </c>
      <c r="EZ93" s="206">
        <v>135</v>
      </c>
      <c r="FA93" s="206">
        <v>130</v>
      </c>
      <c r="FB93" s="206">
        <v>121</v>
      </c>
      <c r="FC93" s="206">
        <v>80</v>
      </c>
      <c r="FD93" s="206">
        <v>46</v>
      </c>
      <c r="FE93" s="206">
        <v>17</v>
      </c>
      <c r="FF93" s="206">
        <v>10</v>
      </c>
      <c r="FG93" s="206">
        <v>6</v>
      </c>
      <c r="FH93" s="271">
        <v>19</v>
      </c>
      <c r="FI93" s="270">
        <v>4930</v>
      </c>
      <c r="FJ93" s="268">
        <v>4</v>
      </c>
      <c r="FK93" s="274">
        <v>0</v>
      </c>
      <c r="FN93" s="207">
        <f t="shared" si="32"/>
        <v>2023</v>
      </c>
      <c r="FO93" s="206">
        <f t="shared" si="36"/>
        <v>10604566</v>
      </c>
      <c r="FQ93" s="206">
        <f t="shared" si="33"/>
        <v>842</v>
      </c>
      <c r="FR93" s="206">
        <f t="shared" si="37"/>
        <v>4151060</v>
      </c>
      <c r="FT93" s="206">
        <f t="shared" si="34"/>
        <v>7944</v>
      </c>
      <c r="FU93" s="206">
        <f t="shared" si="38"/>
        <v>313788</v>
      </c>
      <c r="FW93" s="206">
        <f t="shared" si="35"/>
        <v>3588</v>
      </c>
      <c r="FX93" s="206">
        <f t="shared" si="39"/>
        <v>140649.60000000001</v>
      </c>
    </row>
    <row r="94" spans="1:181" ht="13.5" thickBot="1" x14ac:dyDescent="0.25">
      <c r="A94" s="275" t="s">
        <v>141</v>
      </c>
      <c r="B94" s="275">
        <v>110542</v>
      </c>
      <c r="C94" s="276">
        <v>12755</v>
      </c>
      <c r="D94" s="591">
        <v>6</v>
      </c>
      <c r="E94" s="276">
        <v>696</v>
      </c>
      <c r="F94" s="276">
        <v>2382</v>
      </c>
      <c r="G94" s="276">
        <v>7154</v>
      </c>
      <c r="H94" s="276">
        <v>2471</v>
      </c>
      <c r="I94" s="276">
        <v>22</v>
      </c>
      <c r="J94" s="276">
        <v>24</v>
      </c>
      <c r="K94" s="591">
        <v>64603</v>
      </c>
      <c r="L94" s="276">
        <v>874</v>
      </c>
      <c r="M94" s="276">
        <v>11790</v>
      </c>
      <c r="N94" s="277">
        <v>1208</v>
      </c>
      <c r="O94" s="276">
        <v>4550</v>
      </c>
      <c r="P94" s="276">
        <v>876</v>
      </c>
      <c r="Q94" s="276">
        <v>14334</v>
      </c>
      <c r="R94" s="276">
        <v>11883</v>
      </c>
      <c r="S94" s="276">
        <v>11977</v>
      </c>
      <c r="T94" s="276">
        <v>13153</v>
      </c>
      <c r="U94" s="276">
        <v>11560</v>
      </c>
      <c r="V94" s="276">
        <v>12781</v>
      </c>
      <c r="W94" s="276">
        <v>13963</v>
      </c>
      <c r="X94" s="276">
        <v>13863</v>
      </c>
      <c r="Y94" s="276">
        <v>2406</v>
      </c>
      <c r="Z94" s="276">
        <v>72</v>
      </c>
      <c r="AA94" s="278">
        <v>39.75772737963851</v>
      </c>
      <c r="AB94" s="279">
        <v>73</v>
      </c>
      <c r="AC94" s="276">
        <v>698</v>
      </c>
      <c r="AD94" s="276">
        <v>29865</v>
      </c>
      <c r="AE94" s="276">
        <v>71</v>
      </c>
      <c r="AF94" s="276">
        <v>3585</v>
      </c>
      <c r="AG94" s="276">
        <v>45917</v>
      </c>
      <c r="AH94" s="276">
        <v>713</v>
      </c>
      <c r="AI94" s="276">
        <v>3048</v>
      </c>
      <c r="AJ94" s="276">
        <v>5780</v>
      </c>
      <c r="AK94" s="276">
        <v>14772</v>
      </c>
      <c r="AL94" s="276">
        <v>581</v>
      </c>
      <c r="AM94" s="276">
        <v>1216</v>
      </c>
      <c r="AN94" s="276">
        <v>4111</v>
      </c>
      <c r="AO94" s="277">
        <v>112</v>
      </c>
      <c r="AP94" s="276">
        <v>678</v>
      </c>
      <c r="AQ94" s="276">
        <v>3778</v>
      </c>
      <c r="AR94" s="276">
        <v>8153</v>
      </c>
      <c r="AS94" s="276">
        <v>9103</v>
      </c>
      <c r="AT94" s="276">
        <v>20831</v>
      </c>
      <c r="AU94" s="276">
        <v>1791</v>
      </c>
      <c r="AV94" s="276">
        <v>18399</v>
      </c>
      <c r="AW94" s="276">
        <v>8459</v>
      </c>
      <c r="AX94" s="276">
        <v>29206</v>
      </c>
      <c r="AY94" s="276">
        <v>51</v>
      </c>
      <c r="AZ94" s="276">
        <v>10093</v>
      </c>
      <c r="BA94" s="279">
        <v>31882</v>
      </c>
      <c r="BB94" s="276">
        <v>18271</v>
      </c>
      <c r="BC94" s="276">
        <v>9409</v>
      </c>
      <c r="BD94" s="276">
        <v>6770</v>
      </c>
      <c r="BE94" s="276">
        <v>17916</v>
      </c>
      <c r="BF94" s="277">
        <v>26294</v>
      </c>
      <c r="BG94" s="276">
        <v>68131</v>
      </c>
      <c r="BH94" s="280">
        <v>616.33587233811579</v>
      </c>
      <c r="BI94" s="279">
        <v>0</v>
      </c>
      <c r="BJ94" s="276">
        <v>0</v>
      </c>
      <c r="BK94" s="281" t="e">
        <v>#DIV/0!</v>
      </c>
      <c r="BL94" s="276">
        <v>16406</v>
      </c>
      <c r="BM94" s="276">
        <v>6575</v>
      </c>
      <c r="BN94" s="276">
        <v>1729</v>
      </c>
      <c r="BO94" s="276">
        <v>511</v>
      </c>
      <c r="BP94" s="276">
        <v>98</v>
      </c>
      <c r="BQ94" s="276">
        <v>1</v>
      </c>
      <c r="BR94" s="279">
        <v>175</v>
      </c>
      <c r="BS94" s="276">
        <v>683</v>
      </c>
      <c r="BT94" s="276">
        <v>6815</v>
      </c>
      <c r="BU94" s="276">
        <v>3766</v>
      </c>
      <c r="BV94" s="276">
        <v>3624</v>
      </c>
      <c r="BW94" s="276">
        <v>3247</v>
      </c>
      <c r="BX94" s="276">
        <v>2439</v>
      </c>
      <c r="BY94" s="276">
        <v>1638</v>
      </c>
      <c r="BZ94" s="276">
        <v>1024</v>
      </c>
      <c r="CA94" s="276">
        <v>630</v>
      </c>
      <c r="CB94" s="276">
        <v>406</v>
      </c>
      <c r="CC94" s="282">
        <v>873</v>
      </c>
      <c r="CD94" s="281">
        <v>5325</v>
      </c>
      <c r="CE94" s="278">
        <v>447</v>
      </c>
      <c r="CF94" s="280">
        <v>0</v>
      </c>
      <c r="CG94" s="275">
        <v>53017</v>
      </c>
      <c r="CH94" s="276">
        <v>5271</v>
      </c>
      <c r="CI94" s="591">
        <v>1</v>
      </c>
      <c r="CJ94" s="276">
        <v>251</v>
      </c>
      <c r="CK94" s="276">
        <v>1239</v>
      </c>
      <c r="CL94" s="276">
        <v>2757</v>
      </c>
      <c r="CM94" s="276">
        <v>1007</v>
      </c>
      <c r="CN94" s="276">
        <v>8</v>
      </c>
      <c r="CO94" s="282">
        <v>8</v>
      </c>
      <c r="CP94" s="276">
        <v>33490</v>
      </c>
      <c r="CQ94" s="276">
        <v>874</v>
      </c>
      <c r="CR94" s="276">
        <v>10759</v>
      </c>
      <c r="CS94" s="277">
        <v>400</v>
      </c>
      <c r="CT94" s="276">
        <v>2115</v>
      </c>
      <c r="CU94" s="276">
        <v>442</v>
      </c>
      <c r="CV94" s="276">
        <v>6510</v>
      </c>
      <c r="CW94" s="276">
        <v>5426</v>
      </c>
      <c r="CX94" s="276">
        <v>6187</v>
      </c>
      <c r="CY94" s="276">
        <v>7264</v>
      </c>
      <c r="CZ94" s="276">
        <v>6175</v>
      </c>
      <c r="DA94" s="276">
        <v>6616</v>
      </c>
      <c r="DB94" s="276">
        <v>7003</v>
      </c>
      <c r="DC94" s="276">
        <v>5379</v>
      </c>
      <c r="DD94" s="276">
        <v>299</v>
      </c>
      <c r="DE94" s="276">
        <v>43</v>
      </c>
      <c r="DF94" s="278">
        <v>39.234515344134898</v>
      </c>
      <c r="DG94" s="279">
        <v>45</v>
      </c>
      <c r="DH94" s="276">
        <v>302</v>
      </c>
      <c r="DI94" s="276">
        <v>14765</v>
      </c>
      <c r="DJ94" s="276">
        <v>39</v>
      </c>
      <c r="DK94" s="276">
        <v>1607</v>
      </c>
      <c r="DL94" s="276">
        <v>18823</v>
      </c>
      <c r="DM94" s="276">
        <v>544</v>
      </c>
      <c r="DN94" s="276">
        <v>1943</v>
      </c>
      <c r="DO94" s="276">
        <v>2841</v>
      </c>
      <c r="DP94" s="276">
        <v>8940</v>
      </c>
      <c r="DQ94" s="276">
        <v>406</v>
      </c>
      <c r="DR94" s="276">
        <v>742</v>
      </c>
      <c r="DS94" s="276">
        <v>1961</v>
      </c>
      <c r="DT94" s="277">
        <v>59</v>
      </c>
      <c r="DU94" s="276">
        <v>206</v>
      </c>
      <c r="DV94" s="276">
        <v>2050</v>
      </c>
      <c r="DW94" s="276">
        <v>4181</v>
      </c>
      <c r="DX94" s="276">
        <v>7353</v>
      </c>
      <c r="DY94" s="276">
        <v>15021</v>
      </c>
      <c r="DZ94" s="276">
        <v>936</v>
      </c>
      <c r="EA94" s="276">
        <v>2819</v>
      </c>
      <c r="EB94" s="276">
        <v>1751</v>
      </c>
      <c r="EC94" s="276">
        <v>14334</v>
      </c>
      <c r="ED94" s="276">
        <v>9</v>
      </c>
      <c r="EE94" s="276">
        <v>4357</v>
      </c>
      <c r="EF94" s="279">
        <v>12277</v>
      </c>
      <c r="EG94" s="276">
        <v>9545</v>
      </c>
      <c r="EH94" s="276">
        <v>4774</v>
      </c>
      <c r="EI94" s="276">
        <v>3460</v>
      </c>
      <c r="EJ94" s="276">
        <v>9591</v>
      </c>
      <c r="EK94" s="277">
        <v>13370</v>
      </c>
      <c r="EL94" s="276">
        <v>33470</v>
      </c>
      <c r="EM94" s="280">
        <v>631.30693928362598</v>
      </c>
      <c r="EN94" s="279">
        <v>0</v>
      </c>
      <c r="EO94" s="276">
        <v>0</v>
      </c>
      <c r="EP94" s="281" t="e">
        <v>#DIV/0!</v>
      </c>
      <c r="EQ94" s="276">
        <v>6263</v>
      </c>
      <c r="ER94" s="276">
        <v>3751</v>
      </c>
      <c r="ES94" s="276">
        <v>891</v>
      </c>
      <c r="ET94" s="276">
        <v>223</v>
      </c>
      <c r="EU94" s="276">
        <v>57</v>
      </c>
      <c r="EV94" s="276">
        <v>0</v>
      </c>
      <c r="EW94" s="279">
        <v>76</v>
      </c>
      <c r="EX94" s="276">
        <v>391</v>
      </c>
      <c r="EY94" s="276">
        <v>3508</v>
      </c>
      <c r="EZ94" s="276">
        <v>2048</v>
      </c>
      <c r="FA94" s="276">
        <v>1805</v>
      </c>
      <c r="FB94" s="276">
        <v>1309</v>
      </c>
      <c r="FC94" s="276">
        <v>822</v>
      </c>
      <c r="FD94" s="276">
        <v>451</v>
      </c>
      <c r="FE94" s="276">
        <v>292</v>
      </c>
      <c r="FF94" s="276">
        <v>163</v>
      </c>
      <c r="FG94" s="276">
        <v>104</v>
      </c>
      <c r="FH94" s="282">
        <v>216</v>
      </c>
      <c r="FI94" s="281">
        <v>4765</v>
      </c>
      <c r="FJ94" s="278">
        <v>109</v>
      </c>
      <c r="FK94" s="283">
        <v>0</v>
      </c>
      <c r="FN94" s="207">
        <f t="shared" si="32"/>
        <v>25320</v>
      </c>
      <c r="FO94" s="206">
        <f>SUM(FO83:FO93)</f>
        <v>134830965</v>
      </c>
      <c r="FP94" s="206">
        <f>+ROUND(FO94/FN94,0)</f>
        <v>5325</v>
      </c>
      <c r="FQ94" s="206">
        <f t="shared" si="33"/>
        <v>11185</v>
      </c>
      <c r="FR94" s="206">
        <f>SUM(FR83:FR93)</f>
        <v>53292946</v>
      </c>
      <c r="FS94" s="206">
        <f>+ROUND(FR94/FQ94,0)</f>
        <v>4765</v>
      </c>
      <c r="FT94" s="206">
        <f t="shared" si="34"/>
        <v>110542</v>
      </c>
      <c r="FU94" s="206">
        <f>SUM(FU83:FU93)</f>
        <v>4394898.7</v>
      </c>
      <c r="FV94" s="206">
        <f>FU94/FT94</f>
        <v>39.75772737963851</v>
      </c>
      <c r="FW94" s="206">
        <f t="shared" si="35"/>
        <v>53017</v>
      </c>
      <c r="FX94" s="206">
        <f>SUM(FX83:FX93)</f>
        <v>2080096.3</v>
      </c>
      <c r="FY94" s="206">
        <f>FX94/FW94</f>
        <v>39.234515344134898</v>
      </c>
    </row>
    <row r="95" spans="1:181" ht="14.25" thickTop="1" thickBot="1" x14ac:dyDescent="0.25">
      <c r="A95" s="284" t="s">
        <v>142</v>
      </c>
      <c r="B95" s="284">
        <v>491958</v>
      </c>
      <c r="C95" s="285">
        <v>58988</v>
      </c>
      <c r="D95" s="592">
        <v>43</v>
      </c>
      <c r="E95" s="285">
        <v>4747</v>
      </c>
      <c r="F95" s="285">
        <v>7923</v>
      </c>
      <c r="G95" s="285">
        <v>31628</v>
      </c>
      <c r="H95" s="285">
        <v>14365</v>
      </c>
      <c r="I95" s="285">
        <v>78</v>
      </c>
      <c r="J95" s="285">
        <v>205</v>
      </c>
      <c r="K95" s="592">
        <v>268100</v>
      </c>
      <c r="L95" s="285">
        <v>3820</v>
      </c>
      <c r="M95" s="285">
        <v>59967</v>
      </c>
      <c r="N95" s="286">
        <v>3672</v>
      </c>
      <c r="O95" s="285">
        <v>22730</v>
      </c>
      <c r="P95" s="285">
        <v>4249</v>
      </c>
      <c r="Q95" s="285">
        <v>67756</v>
      </c>
      <c r="R95" s="285">
        <v>55386</v>
      </c>
      <c r="S95" s="285">
        <v>56788</v>
      </c>
      <c r="T95" s="285">
        <v>61047</v>
      </c>
      <c r="U95" s="285">
        <v>49984</v>
      </c>
      <c r="V95" s="285">
        <v>52581</v>
      </c>
      <c r="W95" s="285">
        <v>57014</v>
      </c>
      <c r="X95" s="285">
        <v>59314</v>
      </c>
      <c r="Y95" s="285">
        <v>9046</v>
      </c>
      <c r="Z95" s="285">
        <v>312</v>
      </c>
      <c r="AA95" s="287">
        <v>39.013969078661184</v>
      </c>
      <c r="AB95" s="288">
        <v>410</v>
      </c>
      <c r="AC95" s="285">
        <v>2472</v>
      </c>
      <c r="AD95" s="285">
        <v>131206</v>
      </c>
      <c r="AE95" s="285">
        <v>350</v>
      </c>
      <c r="AF95" s="289">
        <v>13497</v>
      </c>
      <c r="AG95" s="289">
        <v>194837</v>
      </c>
      <c r="AH95" s="289">
        <v>3475</v>
      </c>
      <c r="AI95" s="289">
        <v>13418</v>
      </c>
      <c r="AJ95" s="289">
        <v>24049</v>
      </c>
      <c r="AK95" s="289">
        <v>76787</v>
      </c>
      <c r="AL95" s="289">
        <v>3668</v>
      </c>
      <c r="AM95" s="289">
        <v>6029</v>
      </c>
      <c r="AN95" s="289">
        <v>21187</v>
      </c>
      <c r="AO95" s="290">
        <v>573</v>
      </c>
      <c r="AP95" s="289">
        <v>5018</v>
      </c>
      <c r="AQ95" s="289">
        <v>20603</v>
      </c>
      <c r="AR95" s="289">
        <v>40046</v>
      </c>
      <c r="AS95" s="289">
        <v>51367</v>
      </c>
      <c r="AT95" s="289">
        <v>93184</v>
      </c>
      <c r="AU95" s="289">
        <v>6990</v>
      </c>
      <c r="AV95" s="289">
        <v>75343</v>
      </c>
      <c r="AW95" s="289">
        <v>41017</v>
      </c>
      <c r="AX95" s="289">
        <v>124887</v>
      </c>
      <c r="AY95" s="289">
        <v>131</v>
      </c>
      <c r="AZ95" s="289">
        <v>33372</v>
      </c>
      <c r="BA95" s="291">
        <v>150802</v>
      </c>
      <c r="BB95" s="289">
        <v>90018</v>
      </c>
      <c r="BC95" s="289">
        <v>45036</v>
      </c>
      <c r="BD95" s="289">
        <v>32143</v>
      </c>
      <c r="BE95" s="289">
        <v>78198</v>
      </c>
      <c r="BF95" s="290">
        <v>95761</v>
      </c>
      <c r="BG95" s="289">
        <v>243892</v>
      </c>
      <c r="BH95" s="292">
        <v>495.75776793953958</v>
      </c>
      <c r="BI95" s="291">
        <v>0</v>
      </c>
      <c r="BJ95" s="289">
        <v>0</v>
      </c>
      <c r="BK95" s="293" t="e">
        <v>#DIV/0!</v>
      </c>
      <c r="BL95" s="289">
        <v>80253</v>
      </c>
      <c r="BM95" s="289">
        <v>34990</v>
      </c>
      <c r="BN95" s="289">
        <v>9308</v>
      </c>
      <c r="BO95" s="289">
        <v>2804</v>
      </c>
      <c r="BP95" s="289">
        <v>323</v>
      </c>
      <c r="BQ95" s="289">
        <v>2</v>
      </c>
      <c r="BR95" s="291">
        <v>749</v>
      </c>
      <c r="BS95" s="289">
        <v>2552</v>
      </c>
      <c r="BT95" s="289">
        <v>33066</v>
      </c>
      <c r="BU95" s="289">
        <v>18428</v>
      </c>
      <c r="BV95" s="289">
        <v>17387</v>
      </c>
      <c r="BW95" s="289">
        <v>15553</v>
      </c>
      <c r="BX95" s="289">
        <v>12373</v>
      </c>
      <c r="BY95" s="285">
        <v>8894</v>
      </c>
      <c r="BZ95" s="285">
        <v>5770</v>
      </c>
      <c r="CA95" s="285">
        <v>4022</v>
      </c>
      <c r="CB95" s="285">
        <v>2498</v>
      </c>
      <c r="CC95" s="294">
        <v>6388</v>
      </c>
      <c r="CD95" s="295">
        <v>5586</v>
      </c>
      <c r="CE95" s="287">
        <v>3660</v>
      </c>
      <c r="CF95" s="296">
        <v>0</v>
      </c>
      <c r="CG95" s="284">
        <v>241476</v>
      </c>
      <c r="CH95" s="289">
        <v>28531</v>
      </c>
      <c r="CI95" s="596">
        <v>13</v>
      </c>
      <c r="CJ95" s="289">
        <v>2234</v>
      </c>
      <c r="CK95" s="289">
        <v>4408</v>
      </c>
      <c r="CL95" s="289">
        <v>15227</v>
      </c>
      <c r="CM95" s="289">
        <v>6546</v>
      </c>
      <c r="CN95" s="289">
        <v>31</v>
      </c>
      <c r="CO95" s="597">
        <v>73</v>
      </c>
      <c r="CP95" s="289">
        <v>142708</v>
      </c>
      <c r="CQ95" s="289">
        <v>3819</v>
      </c>
      <c r="CR95" s="289">
        <v>56605</v>
      </c>
      <c r="CS95" s="290">
        <v>1247</v>
      </c>
      <c r="CT95" s="289">
        <v>10303</v>
      </c>
      <c r="CU95" s="289">
        <v>2163</v>
      </c>
      <c r="CV95" s="289">
        <v>29957</v>
      </c>
      <c r="CW95" s="289">
        <v>25644</v>
      </c>
      <c r="CX95" s="289">
        <v>29814</v>
      </c>
      <c r="CY95" s="289">
        <v>34912</v>
      </c>
      <c r="CZ95" s="289">
        <v>27778</v>
      </c>
      <c r="DA95" s="289">
        <v>28037</v>
      </c>
      <c r="DB95" s="289">
        <v>29895</v>
      </c>
      <c r="DC95" s="289">
        <v>23855</v>
      </c>
      <c r="DD95" s="289">
        <v>1116</v>
      </c>
      <c r="DE95" s="289">
        <v>165</v>
      </c>
      <c r="DF95" s="297">
        <v>38.785022528118745</v>
      </c>
      <c r="DG95" s="291">
        <v>248</v>
      </c>
      <c r="DH95" s="289">
        <v>1052</v>
      </c>
      <c r="DI95" s="289">
        <v>66334</v>
      </c>
      <c r="DJ95" s="289">
        <v>226</v>
      </c>
      <c r="DK95" s="289">
        <v>5738</v>
      </c>
      <c r="DL95" s="289">
        <v>82307</v>
      </c>
      <c r="DM95" s="289">
        <v>2706</v>
      </c>
      <c r="DN95" s="289">
        <v>8415</v>
      </c>
      <c r="DO95" s="289">
        <v>11550</v>
      </c>
      <c r="DP95" s="289">
        <v>46284</v>
      </c>
      <c r="DQ95" s="289">
        <v>2502</v>
      </c>
      <c r="DR95" s="289">
        <v>3669</v>
      </c>
      <c r="DS95" s="289">
        <v>10171</v>
      </c>
      <c r="DT95" s="290">
        <v>274</v>
      </c>
      <c r="DU95" s="289">
        <v>1438</v>
      </c>
      <c r="DV95" s="289">
        <v>10836</v>
      </c>
      <c r="DW95" s="289">
        <v>19521</v>
      </c>
      <c r="DX95" s="289">
        <v>40353</v>
      </c>
      <c r="DY95" s="289">
        <v>66577</v>
      </c>
      <c r="DZ95" s="289">
        <v>3718</v>
      </c>
      <c r="EA95" s="289">
        <v>10863</v>
      </c>
      <c r="EB95" s="289">
        <v>8588</v>
      </c>
      <c r="EC95" s="289">
        <v>64750</v>
      </c>
      <c r="ED95" s="289">
        <v>30</v>
      </c>
      <c r="EE95" s="289">
        <v>14802</v>
      </c>
      <c r="EF95" s="291">
        <v>61388</v>
      </c>
      <c r="EG95" s="289">
        <v>47060</v>
      </c>
      <c r="EH95" s="289">
        <v>23234</v>
      </c>
      <c r="EI95" s="289">
        <v>16153</v>
      </c>
      <c r="EJ95" s="289">
        <v>41398</v>
      </c>
      <c r="EK95" s="290">
        <v>52243</v>
      </c>
      <c r="EL95" s="289">
        <v>129767</v>
      </c>
      <c r="EM95" s="292">
        <v>537.39087942487038</v>
      </c>
      <c r="EN95" s="291">
        <v>0</v>
      </c>
      <c r="EO95" s="289">
        <v>0</v>
      </c>
      <c r="EP95" s="293" t="e">
        <v>#DIV/0!</v>
      </c>
      <c r="EQ95" s="289">
        <v>33268</v>
      </c>
      <c r="ER95" s="289">
        <v>19971</v>
      </c>
      <c r="ES95" s="289">
        <v>4652</v>
      </c>
      <c r="ET95" s="289">
        <v>1195</v>
      </c>
      <c r="EU95" s="289">
        <v>180</v>
      </c>
      <c r="EV95" s="289">
        <v>0</v>
      </c>
      <c r="EW95" s="291">
        <v>351</v>
      </c>
      <c r="EX95" s="289">
        <v>1431</v>
      </c>
      <c r="EY95" s="289">
        <v>17505</v>
      </c>
      <c r="EZ95" s="289">
        <v>9881</v>
      </c>
      <c r="FA95" s="289">
        <v>9518</v>
      </c>
      <c r="FB95" s="289">
        <v>7050</v>
      </c>
      <c r="FC95" s="289">
        <v>4666</v>
      </c>
      <c r="FD95" s="285">
        <v>3021</v>
      </c>
      <c r="FE95" s="285">
        <v>1895</v>
      </c>
      <c r="FF95" s="285">
        <v>1263</v>
      </c>
      <c r="FG95" s="285">
        <v>785</v>
      </c>
      <c r="FH95" s="294">
        <v>1900</v>
      </c>
      <c r="FI95" s="295">
        <v>5082</v>
      </c>
      <c r="FJ95" s="287">
        <v>1019</v>
      </c>
      <c r="FK95" s="298">
        <v>0</v>
      </c>
      <c r="FN95" s="207">
        <f t="shared" si="32"/>
        <v>127680</v>
      </c>
      <c r="FO95" s="206">
        <f>FO11+FO24+FO33+FO44+FO55+FO67+FO82+FO94</f>
        <v>713156667</v>
      </c>
      <c r="FP95" s="206">
        <f>+ROUND(FO95/FN95,0)</f>
        <v>5586</v>
      </c>
      <c r="FQ95" s="206">
        <f t="shared" si="33"/>
        <v>59266</v>
      </c>
      <c r="FR95" s="206">
        <f>FR11+FR24+FR33+FR44+FR55+FR67+FR82+FR94</f>
        <v>301205688</v>
      </c>
      <c r="FS95" s="206">
        <f>+ROUND(FR95/FQ95,0)</f>
        <v>5082</v>
      </c>
      <c r="FT95" s="206">
        <f t="shared" si="34"/>
        <v>491958</v>
      </c>
      <c r="FU95" s="206">
        <f>FU11+FU24+FU33+FU44+FU55+FU67+FU82+FU94</f>
        <v>19193234.199999999</v>
      </c>
      <c r="FV95" s="206">
        <f>FU95/FT95</f>
        <v>39.013969078661184</v>
      </c>
      <c r="FW95" s="206">
        <f t="shared" si="35"/>
        <v>241476</v>
      </c>
      <c r="FX95" s="206">
        <f>FX11+FX24+FX33+FX44+FX55+FX67+FX82+FX94</f>
        <v>9365652.1000000015</v>
      </c>
      <c r="FY95" s="206">
        <f>FX95/FW95</f>
        <v>38.785022528118745</v>
      </c>
    </row>
    <row r="96" spans="1:181" ht="13.5" thickTop="1" x14ac:dyDescent="0.2"/>
  </sheetData>
  <mergeCells count="36">
    <mergeCell ref="D7:J7"/>
    <mergeCell ref="G8:G9"/>
    <mergeCell ref="H8:H9"/>
    <mergeCell ref="I8:I9"/>
    <mergeCell ref="J8:J10"/>
    <mergeCell ref="FK8:FK10"/>
    <mergeCell ref="CR7:CR9"/>
    <mergeCell ref="CS7:CS9"/>
    <mergeCell ref="CG7:CG9"/>
    <mergeCell ref="CH7:CH9"/>
    <mergeCell ref="CP7:CP9"/>
    <mergeCell ref="CQ7:CQ9"/>
    <mergeCell ref="CI7:CO7"/>
    <mergeCell ref="CL8:CL9"/>
    <mergeCell ref="CM8:CM9"/>
    <mergeCell ref="CN8:CN9"/>
    <mergeCell ref="CO8:CO10"/>
    <mergeCell ref="CI8:CI9"/>
    <mergeCell ref="CJ8:CJ9"/>
    <mergeCell ref="CK8:CK9"/>
    <mergeCell ref="CE8:CE10"/>
    <mergeCell ref="CF8:CF10"/>
    <mergeCell ref="FJ8:FJ10"/>
    <mergeCell ref="A1:A2"/>
    <mergeCell ref="O7:AA7"/>
    <mergeCell ref="AB7:AO7"/>
    <mergeCell ref="DG7:DT7"/>
    <mergeCell ref="B7:B9"/>
    <mergeCell ref="C7:C9"/>
    <mergeCell ref="K7:K9"/>
    <mergeCell ref="L7:L9"/>
    <mergeCell ref="M7:M9"/>
    <mergeCell ref="N7:N9"/>
    <mergeCell ref="D8:D9"/>
    <mergeCell ref="E8:E9"/>
    <mergeCell ref="F8:F9"/>
  </mergeCells>
  <phoneticPr fontId="0" type="noConversion"/>
  <pageMargins left="0.78740157499999996" right="0.78740157499999996" top="0.984251969" bottom="0.984251969" header="0.4921259845" footer="0.4921259845"/>
  <pageSetup paperSize="9" scale="1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/>
  <dimension ref="A4:HE96"/>
  <sheetViews>
    <sheetView zoomScale="75" workbookViewId="0">
      <pane xSplit="1" ySplit="10" topLeftCell="B11" activePane="bottomRight" state="frozen"/>
      <selection activeCell="F75" sqref="F75"/>
      <selection pane="topRight" activeCell="F75" sqref="F75"/>
      <selection pane="bottomLeft" activeCell="F75" sqref="F75"/>
      <selection pane="bottomRight" activeCell="F75" sqref="F75"/>
    </sheetView>
  </sheetViews>
  <sheetFormatPr defaultColWidth="10.28515625" defaultRowHeight="12.75" x14ac:dyDescent="0.2"/>
  <cols>
    <col min="1" max="1" width="22.42578125" customWidth="1"/>
    <col min="2" max="25" width="10.28515625" customWidth="1"/>
    <col min="26" max="26" width="9.5703125" customWidth="1"/>
    <col min="27" max="27" width="9.140625" customWidth="1"/>
    <col min="28" max="146" width="10.28515625" customWidth="1"/>
    <col min="147" max="147" width="9.7109375" style="1" customWidth="1"/>
    <col min="148" max="170" width="8.140625" customWidth="1"/>
    <col min="171" max="173" width="10.28515625" customWidth="1"/>
    <col min="174" max="174" width="14.7109375" customWidth="1"/>
    <col min="175" max="193" width="10.28515625" customWidth="1"/>
    <col min="194" max="194" width="12" customWidth="1"/>
    <col min="195" max="202" width="10.28515625" customWidth="1"/>
    <col min="203" max="203" width="11.5703125" customWidth="1"/>
    <col min="204" max="205" width="10.28515625" customWidth="1"/>
    <col min="206" max="206" width="12" customWidth="1"/>
  </cols>
  <sheetData>
    <row r="4" spans="1:213" ht="15.75" x14ac:dyDescent="0.25">
      <c r="B4" s="3" t="e">
        <f>+'A (2)'!B4</f>
        <v>#REF!</v>
      </c>
    </row>
    <row r="5" spans="1:213" ht="13.5" thickBot="1" x14ac:dyDescent="0.25"/>
    <row r="6" spans="1:213" ht="15" thickTop="1" x14ac:dyDescent="0.2">
      <c r="A6" s="11"/>
      <c r="B6" s="68" t="s">
        <v>0</v>
      </c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9"/>
      <c r="AZ6" s="69"/>
      <c r="BA6" s="69"/>
      <c r="BB6" s="69"/>
      <c r="BC6" s="69"/>
      <c r="BD6" s="69"/>
      <c r="BE6" s="69"/>
      <c r="BF6" s="69"/>
      <c r="BG6" s="69"/>
      <c r="BH6" s="69"/>
      <c r="BI6" s="69"/>
      <c r="BJ6" s="69"/>
      <c r="BK6" s="69"/>
      <c r="BL6" s="69"/>
      <c r="BM6" s="69"/>
      <c r="BN6" s="69"/>
      <c r="BO6" s="69"/>
      <c r="BP6" s="69"/>
      <c r="BQ6" s="69"/>
      <c r="BR6" s="69"/>
      <c r="BS6" s="69"/>
      <c r="BT6" s="69"/>
      <c r="BU6" s="69"/>
      <c r="BV6" s="69"/>
      <c r="BW6" s="69"/>
      <c r="BX6" s="69"/>
      <c r="BY6" s="69"/>
      <c r="BZ6" s="69"/>
      <c r="CA6" s="69"/>
      <c r="CB6" s="69"/>
      <c r="CC6" s="69"/>
      <c r="CD6" s="69"/>
      <c r="CE6" s="69"/>
      <c r="CF6" s="69"/>
      <c r="CG6" s="68"/>
      <c r="CH6" s="69"/>
      <c r="CI6" s="69"/>
      <c r="CJ6" s="69"/>
      <c r="CK6" s="69"/>
      <c r="CL6" s="69"/>
      <c r="CM6" s="69"/>
      <c r="CN6" s="69"/>
      <c r="CO6" s="69"/>
      <c r="CP6" s="69"/>
      <c r="CQ6" s="69"/>
      <c r="CR6" s="69"/>
      <c r="CS6" s="69"/>
      <c r="CT6" s="69" t="s">
        <v>1</v>
      </c>
      <c r="CU6" s="69"/>
      <c r="CV6" s="69"/>
      <c r="CW6" s="69"/>
      <c r="CX6" s="69"/>
      <c r="CY6" s="69"/>
      <c r="CZ6" s="69"/>
      <c r="DA6" s="69"/>
      <c r="DB6" s="69"/>
      <c r="DC6" s="69"/>
      <c r="DD6" s="69"/>
      <c r="DE6" s="69"/>
      <c r="DF6" s="69"/>
      <c r="DG6" s="69"/>
      <c r="DH6" s="69"/>
      <c r="DI6" s="69"/>
      <c r="DJ6" s="69"/>
      <c r="DK6" s="69"/>
      <c r="DL6" s="69"/>
      <c r="DM6" s="69"/>
      <c r="DN6" s="69"/>
      <c r="DO6" s="69"/>
      <c r="DP6" s="69"/>
      <c r="DQ6" s="69"/>
      <c r="DR6" s="69"/>
      <c r="DS6" s="69"/>
      <c r="DT6" s="69"/>
      <c r="DU6" s="69"/>
      <c r="DV6" s="69"/>
      <c r="DW6" s="69"/>
      <c r="DX6" s="69"/>
      <c r="DY6" s="69"/>
      <c r="DZ6" s="69"/>
      <c r="EA6" s="69"/>
      <c r="EB6" s="69"/>
      <c r="EC6" s="69"/>
      <c r="ED6" s="69"/>
      <c r="EE6" s="69"/>
      <c r="EF6" s="69"/>
      <c r="EG6" s="69"/>
      <c r="EH6" s="69"/>
      <c r="EI6" s="69"/>
      <c r="EJ6" s="69"/>
      <c r="EK6" s="69"/>
      <c r="EL6" s="69"/>
      <c r="EM6" s="69"/>
      <c r="EN6" s="69"/>
      <c r="EO6" s="69"/>
      <c r="EP6" s="69"/>
      <c r="EQ6" s="69"/>
      <c r="ER6" s="69"/>
      <c r="ES6" s="69"/>
      <c r="ET6" s="69"/>
      <c r="EU6" s="69"/>
      <c r="EV6" s="69"/>
      <c r="EW6" s="69"/>
      <c r="EX6" s="69"/>
      <c r="EY6" s="69"/>
      <c r="EZ6" s="69"/>
      <c r="FA6" s="69"/>
      <c r="FB6" s="69"/>
      <c r="FC6" s="69"/>
      <c r="FD6" s="69"/>
      <c r="FE6" s="69"/>
      <c r="FF6" s="69"/>
      <c r="FG6" s="69"/>
      <c r="FH6" s="69"/>
      <c r="FI6" s="70"/>
      <c r="FJ6" s="69"/>
      <c r="FK6" s="69"/>
      <c r="FL6" s="68" t="s">
        <v>2</v>
      </c>
      <c r="FM6" s="69"/>
      <c r="FN6" s="69"/>
      <c r="FO6" s="69"/>
      <c r="FP6" s="69"/>
      <c r="FQ6" s="69"/>
      <c r="FR6" s="69"/>
      <c r="FS6" s="69"/>
      <c r="FT6" s="69"/>
      <c r="FU6" s="69"/>
      <c r="FV6" s="69"/>
      <c r="FW6" s="69"/>
      <c r="FX6" s="69"/>
      <c r="FY6" s="69"/>
      <c r="FZ6" s="69"/>
      <c r="GA6" s="69"/>
      <c r="GB6" s="69"/>
      <c r="GC6" s="69"/>
      <c r="GD6" s="69"/>
      <c r="GE6" s="69"/>
      <c r="GF6" s="69"/>
      <c r="GG6" s="69"/>
      <c r="GH6" s="69"/>
      <c r="GI6" s="69"/>
      <c r="GJ6" s="70"/>
      <c r="GK6" s="857" t="s">
        <v>207</v>
      </c>
      <c r="GL6" s="858"/>
      <c r="GM6" s="858"/>
      <c r="GN6" s="858"/>
      <c r="GO6" s="858"/>
      <c r="GP6" s="858"/>
      <c r="GQ6" s="858"/>
      <c r="GR6" s="859"/>
      <c r="GT6" s="55" t="s">
        <v>183</v>
      </c>
      <c r="GY6" s="54" t="s">
        <v>182</v>
      </c>
    </row>
    <row r="7" spans="1:213" ht="12.75" customHeight="1" x14ac:dyDescent="0.2">
      <c r="A7" s="12"/>
      <c r="B7" s="831" t="s">
        <v>23</v>
      </c>
      <c r="C7" s="833" t="s">
        <v>208</v>
      </c>
      <c r="D7" s="853" t="s">
        <v>7</v>
      </c>
      <c r="E7" s="854"/>
      <c r="F7" s="854"/>
      <c r="G7" s="854"/>
      <c r="H7" s="854"/>
      <c r="I7" s="854"/>
      <c r="J7" s="854"/>
      <c r="K7" s="835" t="s">
        <v>365</v>
      </c>
      <c r="L7" s="833" t="s">
        <v>210</v>
      </c>
      <c r="M7" s="833" t="s">
        <v>211</v>
      </c>
      <c r="N7" s="837" t="s">
        <v>212</v>
      </c>
      <c r="O7" s="850" t="s">
        <v>6</v>
      </c>
      <c r="P7" s="851"/>
      <c r="Q7" s="851"/>
      <c r="R7" s="851"/>
      <c r="S7" s="851"/>
      <c r="T7" s="851"/>
      <c r="U7" s="851"/>
      <c r="V7" s="851"/>
      <c r="W7" s="851"/>
      <c r="X7" s="851"/>
      <c r="Y7" s="851"/>
      <c r="Z7" s="851"/>
      <c r="AA7" s="852"/>
      <c r="AB7" s="850" t="s">
        <v>143</v>
      </c>
      <c r="AC7" s="851"/>
      <c r="AD7" s="851"/>
      <c r="AE7" s="851"/>
      <c r="AF7" s="851"/>
      <c r="AG7" s="851"/>
      <c r="AH7" s="851"/>
      <c r="AI7" s="851"/>
      <c r="AJ7" s="851"/>
      <c r="AK7" s="851"/>
      <c r="AL7" s="851"/>
      <c r="AM7" s="851"/>
      <c r="AN7" s="851"/>
      <c r="AO7" s="852"/>
      <c r="AP7" s="71" t="s">
        <v>385</v>
      </c>
      <c r="AQ7" s="72"/>
      <c r="AR7" s="72"/>
      <c r="AS7" s="72"/>
      <c r="AT7" s="72"/>
      <c r="AU7" s="72"/>
      <c r="AV7" s="72"/>
      <c r="AW7" s="72"/>
      <c r="AX7" s="72"/>
      <c r="AY7" s="72"/>
      <c r="AZ7" s="73"/>
      <c r="BA7" s="71" t="s">
        <v>3</v>
      </c>
      <c r="BB7" s="72"/>
      <c r="BC7" s="72"/>
      <c r="BD7" s="72"/>
      <c r="BE7" s="72"/>
      <c r="BF7" s="72"/>
      <c r="BG7" s="72"/>
      <c r="BH7" s="73"/>
      <c r="BI7" s="71" t="s">
        <v>4</v>
      </c>
      <c r="BJ7" s="72"/>
      <c r="BK7" s="72"/>
      <c r="BL7" s="71" t="s">
        <v>351</v>
      </c>
      <c r="BM7" s="72"/>
      <c r="BN7" s="72"/>
      <c r="BO7" s="72"/>
      <c r="BP7" s="72"/>
      <c r="BQ7" s="72"/>
      <c r="BR7" s="71" t="s">
        <v>5</v>
      </c>
      <c r="BS7" s="72"/>
      <c r="BT7" s="72"/>
      <c r="BU7" s="72"/>
      <c r="BV7" s="72"/>
      <c r="BW7" s="72"/>
      <c r="BX7" s="72"/>
      <c r="BY7" s="72"/>
      <c r="BZ7" s="72"/>
      <c r="CA7" s="72"/>
      <c r="CB7" s="72"/>
      <c r="CC7" s="72"/>
      <c r="CD7" s="72"/>
      <c r="CE7" s="72"/>
      <c r="CF7" s="72"/>
      <c r="CG7" s="831" t="s">
        <v>23</v>
      </c>
      <c r="CH7" s="833" t="s">
        <v>208</v>
      </c>
      <c r="CI7" s="853" t="s">
        <v>7</v>
      </c>
      <c r="CJ7" s="854"/>
      <c r="CK7" s="854"/>
      <c r="CL7" s="854"/>
      <c r="CM7" s="854"/>
      <c r="CN7" s="854"/>
      <c r="CO7" s="866"/>
      <c r="CP7" s="835" t="s">
        <v>365</v>
      </c>
      <c r="CQ7" s="833" t="s">
        <v>222</v>
      </c>
      <c r="CR7" s="833" t="s">
        <v>211</v>
      </c>
      <c r="CS7" s="837" t="s">
        <v>212</v>
      </c>
      <c r="CT7" s="71" t="s">
        <v>6</v>
      </c>
      <c r="CU7" s="72"/>
      <c r="CV7" s="72"/>
      <c r="CW7" s="72"/>
      <c r="CX7" s="72"/>
      <c r="CY7" s="72"/>
      <c r="CZ7" s="72"/>
      <c r="DA7" s="72"/>
      <c r="DB7" s="72"/>
      <c r="DC7" s="72"/>
      <c r="DD7" s="72"/>
      <c r="DE7" s="72"/>
      <c r="DF7" s="72"/>
      <c r="DG7" s="850" t="s">
        <v>143</v>
      </c>
      <c r="DH7" s="851"/>
      <c r="DI7" s="851"/>
      <c r="DJ7" s="851"/>
      <c r="DK7" s="851"/>
      <c r="DL7" s="851"/>
      <c r="DM7" s="851"/>
      <c r="DN7" s="851"/>
      <c r="DO7" s="851"/>
      <c r="DP7" s="851"/>
      <c r="DQ7" s="851"/>
      <c r="DR7" s="851"/>
      <c r="DS7" s="851"/>
      <c r="DT7" s="852"/>
      <c r="DU7" s="71" t="s">
        <v>385</v>
      </c>
      <c r="DV7" s="72"/>
      <c r="DW7" s="72"/>
      <c r="DX7" s="72"/>
      <c r="DY7" s="72"/>
      <c r="DZ7" s="72"/>
      <c r="EA7" s="72"/>
      <c r="EB7" s="72"/>
      <c r="EC7" s="72"/>
      <c r="ED7" s="72"/>
      <c r="EE7" s="73"/>
      <c r="EF7" s="71" t="s">
        <v>3</v>
      </c>
      <c r="EG7" s="72"/>
      <c r="EH7" s="72"/>
      <c r="EI7" s="72"/>
      <c r="EJ7" s="72"/>
      <c r="EK7" s="72"/>
      <c r="EL7" s="72"/>
      <c r="EM7" s="73"/>
      <c r="EN7" s="71" t="s">
        <v>4</v>
      </c>
      <c r="EO7" s="72"/>
      <c r="EP7" s="72"/>
      <c r="EQ7" s="71" t="s">
        <v>351</v>
      </c>
      <c r="ER7" s="72"/>
      <c r="ES7" s="72"/>
      <c r="ET7" s="72"/>
      <c r="EU7" s="72"/>
      <c r="EV7" s="72"/>
      <c r="EW7" s="71" t="s">
        <v>5</v>
      </c>
      <c r="EX7" s="72"/>
      <c r="EY7" s="72"/>
      <c r="EZ7" s="72"/>
      <c r="FA7" s="72"/>
      <c r="FB7" s="72"/>
      <c r="FC7" s="72"/>
      <c r="FD7" s="72"/>
      <c r="FE7" s="72"/>
      <c r="FF7" s="72"/>
      <c r="FG7" s="72"/>
      <c r="FH7" s="72"/>
      <c r="FI7" s="76"/>
      <c r="FJ7" s="72"/>
      <c r="FK7" s="76"/>
      <c r="FL7" s="851" t="s">
        <v>143</v>
      </c>
      <c r="FM7" s="851"/>
      <c r="FN7" s="851"/>
      <c r="FO7" s="851"/>
      <c r="FP7" s="851"/>
      <c r="FQ7" s="851"/>
      <c r="FR7" s="851"/>
      <c r="FS7" s="851"/>
      <c r="FT7" s="851"/>
      <c r="FU7" s="851"/>
      <c r="FV7" s="851"/>
      <c r="FW7" s="851"/>
      <c r="FX7" s="851"/>
      <c r="FY7" s="851"/>
      <c r="FZ7" s="73"/>
      <c r="GA7" s="71" t="s">
        <v>386</v>
      </c>
      <c r="GB7" s="72"/>
      <c r="GC7" s="72"/>
      <c r="GD7" s="72"/>
      <c r="GE7" s="72"/>
      <c r="GF7" s="72"/>
      <c r="GG7" s="72"/>
      <c r="GH7" s="72"/>
      <c r="GI7" s="72"/>
      <c r="GJ7" s="76"/>
      <c r="GK7" s="860"/>
      <c r="GL7" s="861"/>
      <c r="GM7" s="861"/>
      <c r="GN7" s="861"/>
      <c r="GO7" s="861"/>
      <c r="GP7" s="861"/>
      <c r="GQ7" s="861"/>
      <c r="GR7" s="862"/>
    </row>
    <row r="8" spans="1:213" ht="12.75" customHeight="1" x14ac:dyDescent="0.2">
      <c r="A8" s="12"/>
      <c r="B8" s="832"/>
      <c r="C8" s="834"/>
      <c r="D8" s="836" t="s">
        <v>235</v>
      </c>
      <c r="E8" s="834" t="s">
        <v>236</v>
      </c>
      <c r="F8" s="834" t="s">
        <v>237</v>
      </c>
      <c r="G8" s="834" t="s">
        <v>400</v>
      </c>
      <c r="H8" s="834" t="s">
        <v>401</v>
      </c>
      <c r="I8" s="844" t="s">
        <v>382</v>
      </c>
      <c r="J8" s="844" t="s">
        <v>383</v>
      </c>
      <c r="K8" s="836"/>
      <c r="L8" s="834"/>
      <c r="M8" s="834"/>
      <c r="N8" s="838"/>
      <c r="O8" s="77"/>
      <c r="P8" s="78" t="s">
        <v>7</v>
      </c>
      <c r="Q8" s="78"/>
      <c r="R8" s="78"/>
      <c r="S8" s="78"/>
      <c r="T8" s="78"/>
      <c r="U8" s="78"/>
      <c r="V8" s="78"/>
      <c r="W8" s="78"/>
      <c r="X8" s="78"/>
      <c r="Y8" s="78"/>
      <c r="Z8" s="78"/>
      <c r="AA8" s="77" t="s">
        <v>8</v>
      </c>
      <c r="AB8" s="79" t="s">
        <v>9</v>
      </c>
      <c r="AC8" s="75" t="s">
        <v>144</v>
      </c>
      <c r="AD8" s="75" t="s">
        <v>10</v>
      </c>
      <c r="AE8" s="75" t="s">
        <v>146</v>
      </c>
      <c r="AF8" s="75" t="s">
        <v>148</v>
      </c>
      <c r="AG8" s="75" t="s">
        <v>150</v>
      </c>
      <c r="AH8" s="75" t="s">
        <v>152</v>
      </c>
      <c r="AI8" s="75"/>
      <c r="AJ8" s="75" t="s">
        <v>166</v>
      </c>
      <c r="AK8" s="75" t="s">
        <v>166</v>
      </c>
      <c r="AL8" s="75" t="s">
        <v>11</v>
      </c>
      <c r="AM8" s="75" t="s">
        <v>157</v>
      </c>
      <c r="AN8" s="75" t="s">
        <v>53</v>
      </c>
      <c r="AO8" s="80" t="s">
        <v>158</v>
      </c>
      <c r="AP8" s="79"/>
      <c r="AQ8" s="75"/>
      <c r="AR8" s="75"/>
      <c r="AS8" s="75"/>
      <c r="AT8" s="75"/>
      <c r="AU8" s="75"/>
      <c r="AV8" s="75"/>
      <c r="AW8" s="75"/>
      <c r="AX8" s="75"/>
      <c r="AY8" s="75"/>
      <c r="AZ8" s="80"/>
      <c r="BA8" s="79" t="s">
        <v>12</v>
      </c>
      <c r="BB8" s="75" t="s">
        <v>13</v>
      </c>
      <c r="BC8" s="75" t="s">
        <v>14</v>
      </c>
      <c r="BD8" s="75" t="s">
        <v>15</v>
      </c>
      <c r="BE8" s="75" t="s">
        <v>16</v>
      </c>
      <c r="BF8" s="78" t="s">
        <v>17</v>
      </c>
      <c r="BG8" s="77" t="s">
        <v>18</v>
      </c>
      <c r="BH8" s="81" t="s">
        <v>19</v>
      </c>
      <c r="BI8" s="77" t="s">
        <v>20</v>
      </c>
      <c r="BJ8" s="78" t="s">
        <v>18</v>
      </c>
      <c r="BK8" s="78" t="s">
        <v>19</v>
      </c>
      <c r="BL8" s="79" t="s">
        <v>12</v>
      </c>
      <c r="BM8" s="75" t="s">
        <v>13</v>
      </c>
      <c r="BN8" s="75" t="s">
        <v>14</v>
      </c>
      <c r="BO8" s="75" t="s">
        <v>15</v>
      </c>
      <c r="BP8" s="75" t="s">
        <v>16</v>
      </c>
      <c r="BQ8" s="78" t="s">
        <v>17</v>
      </c>
      <c r="BR8" s="79" t="s">
        <v>161</v>
      </c>
      <c r="BS8" s="75" t="s">
        <v>21</v>
      </c>
      <c r="BT8" s="75" t="s">
        <v>22</v>
      </c>
      <c r="BU8" s="75" t="s">
        <v>162</v>
      </c>
      <c r="BV8" s="75" t="s">
        <v>163</v>
      </c>
      <c r="BW8" s="75" t="s">
        <v>164</v>
      </c>
      <c r="BX8" s="75" t="s">
        <v>165</v>
      </c>
      <c r="BY8" s="75" t="s">
        <v>202</v>
      </c>
      <c r="BZ8" s="75" t="s">
        <v>203</v>
      </c>
      <c r="CA8" s="75" t="s">
        <v>204</v>
      </c>
      <c r="CB8" s="75" t="s">
        <v>205</v>
      </c>
      <c r="CC8" s="82">
        <v>11501</v>
      </c>
      <c r="CD8" s="83" t="s">
        <v>8</v>
      </c>
      <c r="CE8" s="818" t="s">
        <v>361</v>
      </c>
      <c r="CF8" s="821" t="s">
        <v>362</v>
      </c>
      <c r="CG8" s="832"/>
      <c r="CH8" s="834"/>
      <c r="CI8" s="836" t="s">
        <v>235</v>
      </c>
      <c r="CJ8" s="834" t="s">
        <v>236</v>
      </c>
      <c r="CK8" s="834" t="s">
        <v>237</v>
      </c>
      <c r="CL8" s="844" t="s">
        <v>380</v>
      </c>
      <c r="CM8" s="844" t="s">
        <v>381</v>
      </c>
      <c r="CN8" s="844" t="s">
        <v>382</v>
      </c>
      <c r="CO8" s="845" t="s">
        <v>383</v>
      </c>
      <c r="CP8" s="836"/>
      <c r="CQ8" s="834"/>
      <c r="CR8" s="834"/>
      <c r="CS8" s="838"/>
      <c r="CT8" s="79"/>
      <c r="CU8" s="78" t="s">
        <v>7</v>
      </c>
      <c r="CV8" s="75"/>
      <c r="CW8" s="75"/>
      <c r="CX8" s="75"/>
      <c r="CY8" s="75"/>
      <c r="CZ8" s="75"/>
      <c r="DA8" s="75"/>
      <c r="DB8" s="75"/>
      <c r="DC8" s="75"/>
      <c r="DD8" s="75"/>
      <c r="DE8" s="75"/>
      <c r="DF8" s="77" t="s">
        <v>8</v>
      </c>
      <c r="DG8" s="79" t="s">
        <v>9</v>
      </c>
      <c r="DH8" s="75" t="s">
        <v>144</v>
      </c>
      <c r="DI8" s="75" t="s">
        <v>10</v>
      </c>
      <c r="DJ8" s="75" t="s">
        <v>146</v>
      </c>
      <c r="DK8" s="75" t="s">
        <v>148</v>
      </c>
      <c r="DL8" s="75" t="s">
        <v>150</v>
      </c>
      <c r="DM8" s="75" t="s">
        <v>152</v>
      </c>
      <c r="DN8" s="75"/>
      <c r="DO8" s="75" t="s">
        <v>166</v>
      </c>
      <c r="DP8" s="75" t="s">
        <v>166</v>
      </c>
      <c r="DQ8" s="75" t="s">
        <v>11</v>
      </c>
      <c r="DR8" s="75" t="s">
        <v>157</v>
      </c>
      <c r="DS8" s="75" t="s">
        <v>53</v>
      </c>
      <c r="DT8" s="80" t="s">
        <v>158</v>
      </c>
      <c r="DU8" s="79"/>
      <c r="DV8" s="75"/>
      <c r="DW8" s="75"/>
      <c r="DX8" s="75"/>
      <c r="DY8" s="75"/>
      <c r="DZ8" s="75"/>
      <c r="EA8" s="75"/>
      <c r="EB8" s="75"/>
      <c r="EC8" s="75"/>
      <c r="ED8" s="75"/>
      <c r="EE8" s="80"/>
      <c r="EF8" s="79" t="s">
        <v>12</v>
      </c>
      <c r="EG8" s="75" t="s">
        <v>13</v>
      </c>
      <c r="EH8" s="75" t="s">
        <v>14</v>
      </c>
      <c r="EI8" s="75" t="s">
        <v>15</v>
      </c>
      <c r="EJ8" s="75" t="s">
        <v>16</v>
      </c>
      <c r="EK8" s="78" t="s">
        <v>17</v>
      </c>
      <c r="EL8" s="77" t="s">
        <v>18</v>
      </c>
      <c r="EM8" s="81" t="s">
        <v>19</v>
      </c>
      <c r="EN8" s="77" t="s">
        <v>20</v>
      </c>
      <c r="EO8" s="78" t="s">
        <v>18</v>
      </c>
      <c r="EP8" s="78" t="s">
        <v>19</v>
      </c>
      <c r="EQ8" s="79" t="s">
        <v>12</v>
      </c>
      <c r="ER8" s="75" t="s">
        <v>13</v>
      </c>
      <c r="ES8" s="75" t="s">
        <v>14</v>
      </c>
      <c r="ET8" s="75" t="s">
        <v>15</v>
      </c>
      <c r="EU8" s="75" t="s">
        <v>16</v>
      </c>
      <c r="EV8" s="78" t="s">
        <v>17</v>
      </c>
      <c r="EW8" s="79" t="s">
        <v>161</v>
      </c>
      <c r="EX8" s="75" t="s">
        <v>21</v>
      </c>
      <c r="EY8" s="75" t="s">
        <v>22</v>
      </c>
      <c r="EZ8" s="75" t="s">
        <v>162</v>
      </c>
      <c r="FA8" s="75" t="s">
        <v>163</v>
      </c>
      <c r="FB8" s="75" t="s">
        <v>164</v>
      </c>
      <c r="FC8" s="75" t="s">
        <v>165</v>
      </c>
      <c r="FD8" s="75" t="s">
        <v>202</v>
      </c>
      <c r="FE8" s="75" t="s">
        <v>213</v>
      </c>
      <c r="FF8" s="75" t="s">
        <v>204</v>
      </c>
      <c r="FG8" s="75" t="s">
        <v>205</v>
      </c>
      <c r="FH8" s="75">
        <v>11501</v>
      </c>
      <c r="FI8" s="83" t="s">
        <v>8</v>
      </c>
      <c r="FJ8" s="818" t="s">
        <v>361</v>
      </c>
      <c r="FK8" s="821" t="s">
        <v>362</v>
      </c>
      <c r="FL8" s="78" t="s">
        <v>9</v>
      </c>
      <c r="FM8" s="78" t="s">
        <v>144</v>
      </c>
      <c r="FN8" s="78" t="s">
        <v>10</v>
      </c>
      <c r="FO8" s="78" t="s">
        <v>146</v>
      </c>
      <c r="FP8" s="78" t="s">
        <v>148</v>
      </c>
      <c r="FQ8" s="78" t="s">
        <v>150</v>
      </c>
      <c r="FR8" s="78" t="s">
        <v>152</v>
      </c>
      <c r="FS8" s="78"/>
      <c r="FT8" s="75" t="s">
        <v>166</v>
      </c>
      <c r="FU8" s="75" t="s">
        <v>166</v>
      </c>
      <c r="FV8" s="78" t="s">
        <v>11</v>
      </c>
      <c r="FW8" s="78" t="s">
        <v>157</v>
      </c>
      <c r="FX8" s="78" t="s">
        <v>53</v>
      </c>
      <c r="FY8" s="78" t="s">
        <v>158</v>
      </c>
      <c r="FZ8" s="81" t="s">
        <v>159</v>
      </c>
      <c r="GA8" s="79"/>
      <c r="GB8" s="75"/>
      <c r="GC8" s="75"/>
      <c r="GD8" s="78"/>
      <c r="GE8" s="78"/>
      <c r="GF8" s="78"/>
      <c r="GG8" s="78"/>
      <c r="GH8" s="78"/>
      <c r="GI8" s="78"/>
      <c r="GJ8" s="84"/>
      <c r="GK8" s="832" t="s">
        <v>208</v>
      </c>
      <c r="GL8" s="834" t="s">
        <v>214</v>
      </c>
      <c r="GM8" s="834" t="s">
        <v>209</v>
      </c>
      <c r="GN8" s="834" t="s">
        <v>210</v>
      </c>
      <c r="GO8" s="834" t="s">
        <v>211</v>
      </c>
      <c r="GP8" s="838" t="s">
        <v>215</v>
      </c>
      <c r="GQ8" s="838" t="s">
        <v>216</v>
      </c>
      <c r="GR8" s="855" t="s">
        <v>212</v>
      </c>
    </row>
    <row r="9" spans="1:213" ht="12.75" customHeight="1" x14ac:dyDescent="0.2">
      <c r="A9" s="12"/>
      <c r="B9" s="832"/>
      <c r="C9" s="834"/>
      <c r="D9" s="836"/>
      <c r="E9" s="834"/>
      <c r="F9" s="834"/>
      <c r="G9" s="834"/>
      <c r="H9" s="834"/>
      <c r="I9" s="844"/>
      <c r="J9" s="844"/>
      <c r="K9" s="836"/>
      <c r="L9" s="834"/>
      <c r="M9" s="834"/>
      <c r="N9" s="838"/>
      <c r="O9" s="85" t="s">
        <v>24</v>
      </c>
      <c r="P9" s="86" t="s">
        <v>25</v>
      </c>
      <c r="Q9" s="86" t="s">
        <v>26</v>
      </c>
      <c r="R9" s="86" t="s">
        <v>27</v>
      </c>
      <c r="S9" s="86" t="s">
        <v>28</v>
      </c>
      <c r="T9" s="86" t="s">
        <v>29</v>
      </c>
      <c r="U9" s="86" t="s">
        <v>30</v>
      </c>
      <c r="V9" s="86" t="s">
        <v>31</v>
      </c>
      <c r="W9" s="86" t="s">
        <v>32</v>
      </c>
      <c r="X9" s="86" t="s">
        <v>33</v>
      </c>
      <c r="Y9" s="86" t="s">
        <v>217</v>
      </c>
      <c r="Z9" s="86" t="s">
        <v>218</v>
      </c>
      <c r="AA9" s="85" t="s">
        <v>34</v>
      </c>
      <c r="AB9" s="87" t="s">
        <v>35</v>
      </c>
      <c r="AC9" s="88" t="s">
        <v>145</v>
      </c>
      <c r="AD9" s="89" t="s">
        <v>35</v>
      </c>
      <c r="AE9" s="89" t="s">
        <v>147</v>
      </c>
      <c r="AF9" s="89" t="s">
        <v>149</v>
      </c>
      <c r="AG9" s="89" t="s">
        <v>151</v>
      </c>
      <c r="AH9" s="89" t="s">
        <v>153</v>
      </c>
      <c r="AI9" s="89" t="s">
        <v>36</v>
      </c>
      <c r="AJ9" s="89" t="s">
        <v>154</v>
      </c>
      <c r="AK9" s="89" t="s">
        <v>155</v>
      </c>
      <c r="AL9" s="89" t="s">
        <v>156</v>
      </c>
      <c r="AM9" s="89" t="s">
        <v>35</v>
      </c>
      <c r="AN9" s="89"/>
      <c r="AO9" s="90" t="s">
        <v>35</v>
      </c>
      <c r="AP9" s="85" t="s">
        <v>37</v>
      </c>
      <c r="AQ9" s="86" t="s">
        <v>38</v>
      </c>
      <c r="AR9" s="86" t="s">
        <v>39</v>
      </c>
      <c r="AS9" s="86" t="s">
        <v>40</v>
      </c>
      <c r="AT9" s="86" t="s">
        <v>41</v>
      </c>
      <c r="AU9" s="86" t="s">
        <v>42</v>
      </c>
      <c r="AV9" s="86" t="s">
        <v>43</v>
      </c>
      <c r="AW9" s="86" t="s">
        <v>44</v>
      </c>
      <c r="AX9" s="86" t="s">
        <v>45</v>
      </c>
      <c r="AY9" s="86" t="s">
        <v>46</v>
      </c>
      <c r="AZ9" s="90" t="s">
        <v>47</v>
      </c>
      <c r="BA9" s="87" t="s">
        <v>48</v>
      </c>
      <c r="BB9" s="89" t="s">
        <v>48</v>
      </c>
      <c r="BC9" s="89" t="s">
        <v>48</v>
      </c>
      <c r="BD9" s="89" t="s">
        <v>48</v>
      </c>
      <c r="BE9" s="89" t="s">
        <v>48</v>
      </c>
      <c r="BF9" s="86" t="s">
        <v>48</v>
      </c>
      <c r="BG9" s="85" t="s">
        <v>49</v>
      </c>
      <c r="BH9" s="91" t="s">
        <v>50</v>
      </c>
      <c r="BI9" s="85" t="s">
        <v>51</v>
      </c>
      <c r="BJ9" s="86" t="s">
        <v>49</v>
      </c>
      <c r="BK9" s="86" t="s">
        <v>50</v>
      </c>
      <c r="BL9" s="87" t="s">
        <v>48</v>
      </c>
      <c r="BM9" s="89" t="s">
        <v>48</v>
      </c>
      <c r="BN9" s="89" t="s">
        <v>48</v>
      </c>
      <c r="BO9" s="89" t="s">
        <v>48</v>
      </c>
      <c r="BP9" s="89" t="s">
        <v>48</v>
      </c>
      <c r="BQ9" s="86" t="s">
        <v>48</v>
      </c>
      <c r="BR9" s="173" t="s">
        <v>379</v>
      </c>
      <c r="BS9" s="89">
        <v>-2500</v>
      </c>
      <c r="BT9" s="89">
        <v>-3500</v>
      </c>
      <c r="BU9" s="89">
        <v>-4500</v>
      </c>
      <c r="BV9" s="89">
        <v>-5500</v>
      </c>
      <c r="BW9" s="89">
        <v>-6500</v>
      </c>
      <c r="BX9" s="89">
        <v>-7500</v>
      </c>
      <c r="BY9" s="89">
        <v>-8500</v>
      </c>
      <c r="BZ9" s="89">
        <v>9500</v>
      </c>
      <c r="CA9" s="89">
        <v>-10500</v>
      </c>
      <c r="CB9" s="89">
        <v>11501</v>
      </c>
      <c r="CC9" s="89" t="s">
        <v>206</v>
      </c>
      <c r="CD9" s="92" t="s">
        <v>52</v>
      </c>
      <c r="CE9" s="819"/>
      <c r="CF9" s="822"/>
      <c r="CG9" s="832"/>
      <c r="CH9" s="834"/>
      <c r="CI9" s="836"/>
      <c r="CJ9" s="834"/>
      <c r="CK9" s="834"/>
      <c r="CL9" s="844"/>
      <c r="CM9" s="844"/>
      <c r="CN9" s="844"/>
      <c r="CO9" s="845"/>
      <c r="CP9" s="836"/>
      <c r="CQ9" s="834"/>
      <c r="CR9" s="834"/>
      <c r="CS9" s="838"/>
      <c r="CT9" s="87" t="s">
        <v>24</v>
      </c>
      <c r="CU9" s="86" t="s">
        <v>25</v>
      </c>
      <c r="CV9" s="89" t="s">
        <v>26</v>
      </c>
      <c r="CW9" s="89" t="s">
        <v>27</v>
      </c>
      <c r="CX9" s="89" t="s">
        <v>28</v>
      </c>
      <c r="CY9" s="89" t="s">
        <v>29</v>
      </c>
      <c r="CZ9" s="89" t="s">
        <v>30</v>
      </c>
      <c r="DA9" s="89" t="s">
        <v>31</v>
      </c>
      <c r="DB9" s="89" t="s">
        <v>32</v>
      </c>
      <c r="DC9" s="89" t="s">
        <v>33</v>
      </c>
      <c r="DD9" s="89" t="s">
        <v>217</v>
      </c>
      <c r="DE9" s="89" t="s">
        <v>218</v>
      </c>
      <c r="DF9" s="85" t="s">
        <v>34</v>
      </c>
      <c r="DG9" s="87" t="s">
        <v>35</v>
      </c>
      <c r="DH9" s="88" t="s">
        <v>145</v>
      </c>
      <c r="DI9" s="89" t="s">
        <v>35</v>
      </c>
      <c r="DJ9" s="89" t="s">
        <v>147</v>
      </c>
      <c r="DK9" s="89" t="s">
        <v>149</v>
      </c>
      <c r="DL9" s="89" t="s">
        <v>151</v>
      </c>
      <c r="DM9" s="89" t="s">
        <v>153</v>
      </c>
      <c r="DN9" s="89" t="s">
        <v>36</v>
      </c>
      <c r="DO9" s="89" t="s">
        <v>154</v>
      </c>
      <c r="DP9" s="89" t="s">
        <v>155</v>
      </c>
      <c r="DQ9" s="89" t="s">
        <v>156</v>
      </c>
      <c r="DR9" s="89" t="s">
        <v>35</v>
      </c>
      <c r="DS9" s="89"/>
      <c r="DT9" s="90" t="s">
        <v>35</v>
      </c>
      <c r="DU9" s="85" t="s">
        <v>37</v>
      </c>
      <c r="DV9" s="86" t="s">
        <v>38</v>
      </c>
      <c r="DW9" s="86" t="s">
        <v>39</v>
      </c>
      <c r="DX9" s="86" t="s">
        <v>40</v>
      </c>
      <c r="DY9" s="86" t="s">
        <v>41</v>
      </c>
      <c r="DZ9" s="86" t="s">
        <v>42</v>
      </c>
      <c r="EA9" s="86" t="s">
        <v>43</v>
      </c>
      <c r="EB9" s="86" t="s">
        <v>44</v>
      </c>
      <c r="EC9" s="86" t="s">
        <v>45</v>
      </c>
      <c r="ED9" s="86" t="s">
        <v>46</v>
      </c>
      <c r="EE9" s="90" t="s">
        <v>47</v>
      </c>
      <c r="EF9" s="87" t="s">
        <v>48</v>
      </c>
      <c r="EG9" s="89" t="s">
        <v>48</v>
      </c>
      <c r="EH9" s="89" t="s">
        <v>48</v>
      </c>
      <c r="EI9" s="89" t="s">
        <v>48</v>
      </c>
      <c r="EJ9" s="89" t="s">
        <v>48</v>
      </c>
      <c r="EK9" s="86" t="s">
        <v>48</v>
      </c>
      <c r="EL9" s="85" t="s">
        <v>49</v>
      </c>
      <c r="EM9" s="91" t="s">
        <v>50</v>
      </c>
      <c r="EN9" s="85" t="s">
        <v>51</v>
      </c>
      <c r="EO9" s="86" t="s">
        <v>49</v>
      </c>
      <c r="EP9" s="86" t="s">
        <v>50</v>
      </c>
      <c r="EQ9" s="87" t="s">
        <v>48</v>
      </c>
      <c r="ER9" s="89" t="s">
        <v>48</v>
      </c>
      <c r="ES9" s="89" t="s">
        <v>48</v>
      </c>
      <c r="ET9" s="89" t="s">
        <v>48</v>
      </c>
      <c r="EU9" s="89" t="s">
        <v>48</v>
      </c>
      <c r="EV9" s="86" t="s">
        <v>48</v>
      </c>
      <c r="EW9" s="173" t="s">
        <v>379</v>
      </c>
      <c r="EX9" s="89">
        <v>-2500</v>
      </c>
      <c r="EY9" s="89">
        <v>-3500</v>
      </c>
      <c r="EZ9" s="89">
        <v>-4500</v>
      </c>
      <c r="FA9" s="89">
        <v>-5500</v>
      </c>
      <c r="FB9" s="89">
        <v>-6500</v>
      </c>
      <c r="FC9" s="89">
        <v>-7500</v>
      </c>
      <c r="FD9" s="89">
        <v>8500</v>
      </c>
      <c r="FE9" s="89">
        <v>9500</v>
      </c>
      <c r="FF9" s="89">
        <v>10500</v>
      </c>
      <c r="FG9" s="89">
        <v>11500</v>
      </c>
      <c r="FH9" s="89" t="s">
        <v>219</v>
      </c>
      <c r="FI9" s="92" t="s">
        <v>52</v>
      </c>
      <c r="FJ9" s="819"/>
      <c r="FK9" s="822"/>
      <c r="FL9" s="94" t="s">
        <v>35</v>
      </c>
      <c r="FM9" s="94" t="s">
        <v>145</v>
      </c>
      <c r="FN9" s="94" t="s">
        <v>35</v>
      </c>
      <c r="FO9" s="94" t="s">
        <v>147</v>
      </c>
      <c r="FP9" s="94" t="s">
        <v>149</v>
      </c>
      <c r="FQ9" s="94" t="s">
        <v>151</v>
      </c>
      <c r="FR9" s="94" t="s">
        <v>153</v>
      </c>
      <c r="FS9" s="94" t="s">
        <v>36</v>
      </c>
      <c r="FT9" s="94" t="s">
        <v>154</v>
      </c>
      <c r="FU9" s="94" t="s">
        <v>155</v>
      </c>
      <c r="FV9" s="94" t="s">
        <v>156</v>
      </c>
      <c r="FW9" s="94" t="s">
        <v>35</v>
      </c>
      <c r="FX9" s="94"/>
      <c r="FY9" s="94" t="s">
        <v>35</v>
      </c>
      <c r="FZ9" s="95" t="s">
        <v>160</v>
      </c>
      <c r="GA9" s="85" t="s">
        <v>37</v>
      </c>
      <c r="GB9" s="86" t="s">
        <v>38</v>
      </c>
      <c r="GC9" s="86" t="s">
        <v>39</v>
      </c>
      <c r="GD9" s="86" t="s">
        <v>40</v>
      </c>
      <c r="GE9" s="86" t="s">
        <v>41</v>
      </c>
      <c r="GF9" s="86" t="s">
        <v>42</v>
      </c>
      <c r="GG9" s="86" t="s">
        <v>43</v>
      </c>
      <c r="GH9" s="86" t="s">
        <v>44</v>
      </c>
      <c r="GI9" s="86" t="s">
        <v>45</v>
      </c>
      <c r="GJ9" s="93" t="s">
        <v>46</v>
      </c>
      <c r="GK9" s="832"/>
      <c r="GL9" s="834"/>
      <c r="GM9" s="834"/>
      <c r="GN9" s="834"/>
      <c r="GO9" s="834"/>
      <c r="GP9" s="838"/>
      <c r="GQ9" s="838"/>
      <c r="GR9" s="855"/>
      <c r="GS9" s="27"/>
      <c r="GT9" s="27"/>
      <c r="GU9" s="27" t="s">
        <v>54</v>
      </c>
      <c r="GV9" s="27"/>
      <c r="GW9" s="27" t="s">
        <v>55</v>
      </c>
      <c r="GX9" s="27"/>
      <c r="GY9" s="27"/>
      <c r="GZ9" s="27" t="s">
        <v>56</v>
      </c>
      <c r="HA9" s="27"/>
      <c r="HB9" s="27"/>
      <c r="HC9" s="27" t="s">
        <v>56</v>
      </c>
      <c r="HD9" s="27"/>
      <c r="HE9" s="27"/>
    </row>
    <row r="10" spans="1:213" x14ac:dyDescent="0.2">
      <c r="A10" s="4"/>
      <c r="B10" s="96"/>
      <c r="C10" s="97"/>
      <c r="D10" s="579"/>
      <c r="E10" s="580"/>
      <c r="F10" s="580"/>
      <c r="G10" s="577"/>
      <c r="H10" s="577"/>
      <c r="I10" s="577"/>
      <c r="J10" s="849"/>
      <c r="K10" s="581"/>
      <c r="L10" s="97"/>
      <c r="M10" s="97"/>
      <c r="N10" s="98"/>
      <c r="O10" s="99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81"/>
      <c r="AA10" s="100"/>
      <c r="AB10" s="78" t="s">
        <v>188</v>
      </c>
      <c r="AC10" s="78" t="s">
        <v>189</v>
      </c>
      <c r="AD10" s="78" t="s">
        <v>190</v>
      </c>
      <c r="AE10" s="78" t="s">
        <v>191</v>
      </c>
      <c r="AF10" s="78" t="s">
        <v>192</v>
      </c>
      <c r="AG10" s="78" t="s">
        <v>193</v>
      </c>
      <c r="AH10" s="78" t="s">
        <v>194</v>
      </c>
      <c r="AI10" s="78" t="s">
        <v>195</v>
      </c>
      <c r="AJ10" s="78" t="s">
        <v>196</v>
      </c>
      <c r="AK10" s="78" t="s">
        <v>197</v>
      </c>
      <c r="AL10" s="78" t="s">
        <v>198</v>
      </c>
      <c r="AM10" s="78" t="s">
        <v>199</v>
      </c>
      <c r="AN10" s="78" t="s">
        <v>200</v>
      </c>
      <c r="AO10" s="81" t="s">
        <v>201</v>
      </c>
      <c r="AP10" s="78"/>
      <c r="AQ10" s="78"/>
      <c r="AR10" s="78"/>
      <c r="AS10" s="78"/>
      <c r="AT10" s="78"/>
      <c r="AU10" s="78"/>
      <c r="AV10" s="78"/>
      <c r="AW10" s="78"/>
      <c r="AX10" s="78"/>
      <c r="AY10" s="78"/>
      <c r="AZ10" s="78"/>
      <c r="BA10" s="77"/>
      <c r="BB10" s="78"/>
      <c r="BC10" s="78"/>
      <c r="BD10" s="78"/>
      <c r="BE10" s="78"/>
      <c r="BF10" s="81"/>
      <c r="BG10" s="75"/>
      <c r="BH10" s="75"/>
      <c r="BI10" s="79"/>
      <c r="BJ10" s="75"/>
      <c r="BK10" s="80"/>
      <c r="BL10" s="78"/>
      <c r="BM10" s="78"/>
      <c r="BN10" s="78"/>
      <c r="BO10" s="78"/>
      <c r="BP10" s="78"/>
      <c r="BQ10" s="78"/>
      <c r="BR10" s="77"/>
      <c r="BS10" s="78"/>
      <c r="BT10" s="78"/>
      <c r="BU10" s="78"/>
      <c r="BV10" s="78"/>
      <c r="BW10" s="78"/>
      <c r="BX10" s="78"/>
      <c r="BY10" s="78"/>
      <c r="BZ10" s="78"/>
      <c r="CA10" s="78"/>
      <c r="CB10" s="78"/>
      <c r="CC10" s="78"/>
      <c r="CD10" s="100"/>
      <c r="CE10" s="820"/>
      <c r="CF10" s="823"/>
      <c r="CG10" s="864"/>
      <c r="CH10" s="863"/>
      <c r="CI10" s="865"/>
      <c r="CJ10" s="863"/>
      <c r="CK10" s="863"/>
      <c r="CL10" s="573"/>
      <c r="CM10" s="573"/>
      <c r="CN10" s="573"/>
      <c r="CO10" s="846"/>
      <c r="CP10" s="865"/>
      <c r="CQ10" s="863"/>
      <c r="CR10" s="863"/>
      <c r="CS10" s="856"/>
      <c r="CT10" s="99"/>
      <c r="CU10" s="78"/>
      <c r="CV10" s="78"/>
      <c r="CW10" s="78"/>
      <c r="CX10" s="78"/>
      <c r="CY10" s="78"/>
      <c r="CZ10" s="78"/>
      <c r="DA10" s="78"/>
      <c r="DB10" s="78"/>
      <c r="DC10" s="78"/>
      <c r="DD10" s="78"/>
      <c r="DE10" s="78"/>
      <c r="DF10" s="77"/>
      <c r="DG10" s="77" t="s">
        <v>188</v>
      </c>
      <c r="DH10" s="78" t="s">
        <v>189</v>
      </c>
      <c r="DI10" s="78" t="s">
        <v>190</v>
      </c>
      <c r="DJ10" s="78" t="s">
        <v>191</v>
      </c>
      <c r="DK10" s="78" t="s">
        <v>192</v>
      </c>
      <c r="DL10" s="78" t="s">
        <v>193</v>
      </c>
      <c r="DM10" s="78" t="s">
        <v>194</v>
      </c>
      <c r="DN10" s="78" t="s">
        <v>195</v>
      </c>
      <c r="DO10" s="78" t="s">
        <v>196</v>
      </c>
      <c r="DP10" s="78" t="s">
        <v>197</v>
      </c>
      <c r="DQ10" s="78" t="s">
        <v>198</v>
      </c>
      <c r="DR10" s="78" t="s">
        <v>199</v>
      </c>
      <c r="DS10" s="78" t="s">
        <v>200</v>
      </c>
      <c r="DT10" s="81" t="s">
        <v>201</v>
      </c>
      <c r="DU10" s="78"/>
      <c r="DV10" s="78"/>
      <c r="DW10" s="78"/>
      <c r="DX10" s="78"/>
      <c r="DY10" s="78"/>
      <c r="DZ10" s="78"/>
      <c r="EA10" s="78"/>
      <c r="EB10" s="78"/>
      <c r="EC10" s="78"/>
      <c r="ED10" s="78"/>
      <c r="EE10" s="78"/>
      <c r="EF10" s="77"/>
      <c r="EG10" s="78"/>
      <c r="EH10" s="78"/>
      <c r="EI10" s="78"/>
      <c r="EJ10" s="78"/>
      <c r="EK10" s="81"/>
      <c r="EL10" s="75"/>
      <c r="EM10" s="75"/>
      <c r="EN10" s="79"/>
      <c r="EO10" s="75"/>
      <c r="EP10" s="80"/>
      <c r="EQ10" s="78"/>
      <c r="ER10" s="78"/>
      <c r="ES10" s="78"/>
      <c r="ET10" s="78"/>
      <c r="EU10" s="78"/>
      <c r="EV10" s="78"/>
      <c r="EW10" s="77"/>
      <c r="EX10" s="78"/>
      <c r="EY10" s="78"/>
      <c r="EZ10" s="78"/>
      <c r="FA10" s="78"/>
      <c r="FB10" s="78"/>
      <c r="FC10" s="78"/>
      <c r="FD10" s="78"/>
      <c r="FE10" s="78"/>
      <c r="FF10" s="78"/>
      <c r="FG10" s="78"/>
      <c r="FH10" s="78"/>
      <c r="FI10" s="100"/>
      <c r="FJ10" s="820"/>
      <c r="FK10" s="823"/>
      <c r="FL10" s="78" t="s">
        <v>188</v>
      </c>
      <c r="FM10" s="78" t="s">
        <v>189</v>
      </c>
      <c r="FN10" s="78" t="s">
        <v>190</v>
      </c>
      <c r="FO10" s="78" t="s">
        <v>191</v>
      </c>
      <c r="FP10" s="78" t="s">
        <v>192</v>
      </c>
      <c r="FQ10" s="78" t="s">
        <v>193</v>
      </c>
      <c r="FR10" s="78" t="s">
        <v>194</v>
      </c>
      <c r="FS10" s="78" t="s">
        <v>195</v>
      </c>
      <c r="FT10" s="78" t="s">
        <v>196</v>
      </c>
      <c r="FU10" s="78" t="s">
        <v>197</v>
      </c>
      <c r="FV10" s="78" t="s">
        <v>198</v>
      </c>
      <c r="FW10" s="78" t="s">
        <v>199</v>
      </c>
      <c r="FX10" s="78" t="s">
        <v>200</v>
      </c>
      <c r="FY10" s="78" t="s">
        <v>201</v>
      </c>
      <c r="FZ10" s="81"/>
      <c r="GA10" s="77"/>
      <c r="GB10" s="78"/>
      <c r="GC10" s="78"/>
      <c r="GD10" s="78"/>
      <c r="GE10" s="78"/>
      <c r="GF10" s="78"/>
      <c r="GG10" s="78"/>
      <c r="GH10" s="78"/>
      <c r="GI10" s="78"/>
      <c r="GJ10" s="84"/>
      <c r="GK10" s="832"/>
      <c r="GL10" s="834"/>
      <c r="GM10" s="834"/>
      <c r="GN10" s="834"/>
      <c r="GO10" s="834"/>
      <c r="GP10" s="838"/>
      <c r="GQ10" s="838"/>
      <c r="GR10" s="855"/>
      <c r="GS10" s="27"/>
      <c r="GT10" s="27"/>
      <c r="GU10" s="27" t="s">
        <v>23</v>
      </c>
      <c r="GV10" s="27"/>
      <c r="GW10" s="27" t="s">
        <v>57</v>
      </c>
      <c r="GX10" s="27"/>
      <c r="GY10" s="27"/>
      <c r="GZ10" s="27" t="s">
        <v>23</v>
      </c>
      <c r="HA10" s="27"/>
      <c r="HB10" s="27"/>
      <c r="HC10" s="27" t="s">
        <v>57</v>
      </c>
      <c r="HD10" s="27"/>
      <c r="HE10" s="27"/>
    </row>
    <row r="11" spans="1:213" x14ac:dyDescent="0.2">
      <c r="A11" s="5" t="s">
        <v>58</v>
      </c>
      <c r="B11" s="5">
        <f>+'A (2)'!B11</f>
        <v>31019</v>
      </c>
      <c r="C11" s="14">
        <f>+'A (2)'!C11</f>
        <v>2165</v>
      </c>
      <c r="D11" s="582">
        <f>+'A (2)'!D11</f>
        <v>10</v>
      </c>
      <c r="E11" s="14">
        <f>+'A (2)'!E11</f>
        <v>385</v>
      </c>
      <c r="F11" s="14">
        <f>+'A (2)'!F11</f>
        <v>143</v>
      </c>
      <c r="G11" s="14">
        <f>+'A (2)'!G11</f>
        <v>855</v>
      </c>
      <c r="H11" s="14">
        <f>+'A (2)'!H11</f>
        <v>742</v>
      </c>
      <c r="I11" s="14">
        <f>+'A (2)'!I11</f>
        <v>3</v>
      </c>
      <c r="J11" s="14">
        <f>+'A (2)'!J11</f>
        <v>27</v>
      </c>
      <c r="K11" s="582">
        <f>+'A (2)'!K11</f>
        <v>15359</v>
      </c>
      <c r="L11" s="14">
        <f>+'A (2)'!L11</f>
        <v>160</v>
      </c>
      <c r="M11" s="14">
        <f>+'A (2)'!M11</f>
        <v>2647</v>
      </c>
      <c r="N11" s="19">
        <f>+'A (2)'!N11</f>
        <v>7</v>
      </c>
      <c r="O11" s="14">
        <f>+'A (2)'!O11</f>
        <v>1021</v>
      </c>
      <c r="P11" s="14">
        <f>+'A (2)'!P11</f>
        <v>150</v>
      </c>
      <c r="Q11" s="14">
        <f>+'A (2)'!Q11</f>
        <v>3947</v>
      </c>
      <c r="R11" s="14">
        <f>+'A (2)'!R11</f>
        <v>4099</v>
      </c>
      <c r="S11" s="14">
        <f>+'A (2)'!S11</f>
        <v>4014</v>
      </c>
      <c r="T11" s="14">
        <f>+'A (2)'!T11</f>
        <v>4101</v>
      </c>
      <c r="U11" s="14">
        <f>+'A (2)'!U11</f>
        <v>3074</v>
      </c>
      <c r="V11" s="14">
        <f>+'A (2)'!V11</f>
        <v>3074</v>
      </c>
      <c r="W11" s="14">
        <f>+'A (2)'!W11</f>
        <v>3076</v>
      </c>
      <c r="X11" s="14">
        <f>+'A (2)'!X11</f>
        <v>3784</v>
      </c>
      <c r="Y11" s="14">
        <f>+'A (2)'!Y11</f>
        <v>800</v>
      </c>
      <c r="Z11" s="102">
        <f>+'A (2)'!Z11</f>
        <v>29</v>
      </c>
      <c r="AA11" s="151">
        <f>+'A (2)'!AA11</f>
        <v>39</v>
      </c>
      <c r="AB11" s="14">
        <f>+'A (2)'!AB11</f>
        <v>25</v>
      </c>
      <c r="AC11" s="14">
        <f>+'A (2)'!AC11</f>
        <v>28</v>
      </c>
      <c r="AD11" s="14">
        <f>+'A (2)'!AD11</f>
        <v>5156</v>
      </c>
      <c r="AE11" s="14">
        <f>+'A (2)'!AE11</f>
        <v>63</v>
      </c>
      <c r="AF11" s="14">
        <f>+'A (2)'!AF11</f>
        <v>297</v>
      </c>
      <c r="AG11" s="14">
        <f>+'A (2)'!AG11</f>
        <v>8664</v>
      </c>
      <c r="AH11" s="14">
        <f>+'A (2)'!AH11</f>
        <v>400</v>
      </c>
      <c r="AI11" s="14">
        <f>+'A (2)'!AI11</f>
        <v>1396</v>
      </c>
      <c r="AJ11" s="14">
        <f>+'A (2)'!AJ11</f>
        <v>1807</v>
      </c>
      <c r="AK11" s="14">
        <f>+'A (2)'!AK11</f>
        <v>7739</v>
      </c>
      <c r="AL11" s="14">
        <f>+'A (2)'!AL11</f>
        <v>535</v>
      </c>
      <c r="AM11" s="14">
        <f>+'A (2)'!AM11</f>
        <v>702</v>
      </c>
      <c r="AN11" s="14">
        <f>+'A (2)'!AN11</f>
        <v>4120</v>
      </c>
      <c r="AO11" s="60">
        <f>+'A (2)'!AO11</f>
        <v>87</v>
      </c>
      <c r="AP11" s="28">
        <f>+'A (2)'!AP11</f>
        <v>1090</v>
      </c>
      <c r="AQ11" s="14">
        <f>+'A (2)'!AQ11</f>
        <v>3790</v>
      </c>
      <c r="AR11" s="14">
        <f>+'A (2)'!AR11</f>
        <v>4789</v>
      </c>
      <c r="AS11" s="14">
        <f>+'A (2)'!AS11</f>
        <v>5461</v>
      </c>
      <c r="AT11" s="14">
        <f>+'A (2)'!AT11</f>
        <v>6846</v>
      </c>
      <c r="AU11" s="14">
        <f>+'A (2)'!AU11</f>
        <v>184</v>
      </c>
      <c r="AV11" s="14">
        <f>+'A (2)'!AV11</f>
        <v>2507</v>
      </c>
      <c r="AW11" s="14">
        <f>+'A (2)'!AW11</f>
        <v>1965</v>
      </c>
      <c r="AX11" s="14">
        <f>+'A (2)'!AX11</f>
        <v>3316</v>
      </c>
      <c r="AY11" s="14">
        <f>+'A (2)'!AY11</f>
        <v>2</v>
      </c>
      <c r="AZ11" s="60">
        <f>+'A (2)'!AZ11</f>
        <v>1069</v>
      </c>
      <c r="BA11" s="28">
        <f>+'A (2)'!BA11</f>
        <v>10227</v>
      </c>
      <c r="BB11" s="14">
        <f>+'A (2)'!BB11</f>
        <v>7259</v>
      </c>
      <c r="BC11" s="14">
        <f>+'A (2)'!BC11</f>
        <v>3629</v>
      </c>
      <c r="BD11" s="14">
        <f>+'A (2)'!BD11</f>
        <v>2598</v>
      </c>
      <c r="BE11" s="14">
        <f>+'A (2)'!BE11</f>
        <v>4510</v>
      </c>
      <c r="BF11" s="60">
        <f>+'A (2)'!BF11</f>
        <v>2796</v>
      </c>
      <c r="BG11" s="28">
        <f>+'A (2)'!BG11</f>
        <v>8876</v>
      </c>
      <c r="BH11" s="113">
        <f>+'A (2)'!BH11</f>
        <v>286</v>
      </c>
      <c r="BI11" s="14">
        <f>+'A (2)'!BI11</f>
        <v>0</v>
      </c>
      <c r="BJ11" s="28">
        <f>+'A (2)'!BJ11</f>
        <v>0</v>
      </c>
      <c r="BK11" s="113">
        <f>+'A (2)'!BK11</f>
        <v>0</v>
      </c>
      <c r="BL11" s="14">
        <f>+'A (2)'!BL11</f>
        <v>4448</v>
      </c>
      <c r="BM11" s="14">
        <f>+'A (2)'!BM11</f>
        <v>3308</v>
      </c>
      <c r="BN11" s="14">
        <f>+'A (2)'!BN11</f>
        <v>899</v>
      </c>
      <c r="BO11" s="14">
        <f>+'A (2)'!BO11</f>
        <v>318</v>
      </c>
      <c r="BP11" s="14">
        <f>+'A (2)'!BP11</f>
        <v>12</v>
      </c>
      <c r="BQ11" s="60">
        <f>+'A (2)'!BQ11</f>
        <v>0</v>
      </c>
      <c r="BR11" s="28">
        <f>+'A (2)'!BR11</f>
        <v>51</v>
      </c>
      <c r="BS11" s="14">
        <f>+'A (2)'!BS11</f>
        <v>132</v>
      </c>
      <c r="BT11" s="14">
        <f>+'A (2)'!BT11</f>
        <v>1882</v>
      </c>
      <c r="BU11" s="14">
        <f>+'A (2)'!BU11</f>
        <v>967</v>
      </c>
      <c r="BV11" s="14">
        <f>+'A (2)'!BV11</f>
        <v>655</v>
      </c>
      <c r="BW11" s="14">
        <f>+'A (2)'!BW11</f>
        <v>793</v>
      </c>
      <c r="BX11" s="14">
        <f>+'A (2)'!BX11</f>
        <v>771</v>
      </c>
      <c r="BY11" s="14">
        <f>+'A (2)'!BY11</f>
        <v>840</v>
      </c>
      <c r="BZ11" s="14">
        <f>+'A (2)'!BZ11</f>
        <v>647</v>
      </c>
      <c r="CA11" s="14">
        <f>+'A (2)'!CA11</f>
        <v>504</v>
      </c>
      <c r="CB11" s="14">
        <f>+'A (2)'!CB11</f>
        <v>355</v>
      </c>
      <c r="CC11" s="19">
        <f>+'A (2)'!CC11</f>
        <v>1388</v>
      </c>
      <c r="CD11" s="109">
        <f>+'A (2)'!CD11</f>
        <v>6971</v>
      </c>
      <c r="CE11" s="14">
        <f>+'A (2)'!CE11</f>
        <v>914</v>
      </c>
      <c r="CF11" s="15">
        <f>+'A (2)'!CF11</f>
        <v>0</v>
      </c>
      <c r="CG11" s="14">
        <f>+'A (2)'!CG11</f>
        <v>15446</v>
      </c>
      <c r="CH11" s="14">
        <f>+'A (2)'!CH11</f>
        <v>1154</v>
      </c>
      <c r="CI11" s="582">
        <f>+'A (2)'!CI11</f>
        <v>3</v>
      </c>
      <c r="CJ11" s="14">
        <f>+'A (2)'!CJ11</f>
        <v>205</v>
      </c>
      <c r="CK11" s="14">
        <f>+'A (2)'!CK11</f>
        <v>80</v>
      </c>
      <c r="CL11" s="14">
        <f>+'A (2)'!CL11</f>
        <v>475</v>
      </c>
      <c r="CM11" s="14">
        <f>+'A (2)'!CM11</f>
        <v>380</v>
      </c>
      <c r="CN11" s="14">
        <f>+'A (2)'!CN11</f>
        <v>2</v>
      </c>
      <c r="CO11" s="60">
        <f>+'A (2)'!CO11</f>
        <v>9</v>
      </c>
      <c r="CP11" s="14">
        <f>+'A (2)'!CP11</f>
        <v>7730</v>
      </c>
      <c r="CQ11" s="14">
        <f>+'A (2)'!CQ11</f>
        <v>160</v>
      </c>
      <c r="CR11" s="14">
        <f>+'A (2)'!CR11</f>
        <v>2522</v>
      </c>
      <c r="CS11" s="19">
        <f>+'A (2)'!CS11</f>
        <v>3</v>
      </c>
      <c r="CT11" s="14">
        <f>+'A (2)'!CT11</f>
        <v>464</v>
      </c>
      <c r="CU11" s="14">
        <f>+'A (2)'!CU11</f>
        <v>78</v>
      </c>
      <c r="CV11" s="14">
        <f>+'A (2)'!CV11</f>
        <v>1705</v>
      </c>
      <c r="CW11" s="14">
        <f>+'A (2)'!CW11</f>
        <v>2008</v>
      </c>
      <c r="CX11" s="14">
        <f>+'A (2)'!CX11</f>
        <v>2054</v>
      </c>
      <c r="CY11" s="14">
        <f>+'A (2)'!CY11</f>
        <v>2316</v>
      </c>
      <c r="CZ11" s="14">
        <f>+'A (2)'!CZ11</f>
        <v>1700</v>
      </c>
      <c r="DA11" s="14">
        <f>+'A (2)'!DA11</f>
        <v>1656</v>
      </c>
      <c r="DB11" s="14">
        <f>+'A (2)'!DB11</f>
        <v>1688</v>
      </c>
      <c r="DC11" s="14">
        <f>+'A (2)'!DC11</f>
        <v>1711</v>
      </c>
      <c r="DD11" s="111">
        <f>+'A (2)'!DD11</f>
        <v>134</v>
      </c>
      <c r="DE11" s="60">
        <f>+'A (2)'!DE11</f>
        <v>10</v>
      </c>
      <c r="DF11" s="161">
        <f>+'A (2)'!DF11</f>
        <v>39</v>
      </c>
      <c r="DG11" s="28">
        <f>+'A (2)'!DG11</f>
        <v>17</v>
      </c>
      <c r="DH11" s="28">
        <f>+'A (2)'!DH11</f>
        <v>14</v>
      </c>
      <c r="DI11" s="28">
        <f>+'A (2)'!DI11</f>
        <v>2544</v>
      </c>
      <c r="DJ11" s="28">
        <f>+'A (2)'!DJ11</f>
        <v>37</v>
      </c>
      <c r="DK11" s="28">
        <f>+'A (2)'!DK11</f>
        <v>127</v>
      </c>
      <c r="DL11" s="28">
        <f>+'A (2)'!DL11</f>
        <v>3696</v>
      </c>
      <c r="DM11" s="28">
        <f>+'A (2)'!DM11</f>
        <v>256</v>
      </c>
      <c r="DN11" s="28">
        <f>+'A (2)'!DN11</f>
        <v>829</v>
      </c>
      <c r="DO11" s="28">
        <f>+'A (2)'!DO11</f>
        <v>774</v>
      </c>
      <c r="DP11" s="28">
        <f>+'A (2)'!DP11</f>
        <v>4383</v>
      </c>
      <c r="DQ11" s="28">
        <f>+'A (2)'!DQ11</f>
        <v>336</v>
      </c>
      <c r="DR11" s="28">
        <f>+'A (2)'!DR11</f>
        <v>382</v>
      </c>
      <c r="DS11" s="28">
        <f>+'A (2)'!DS11</f>
        <v>2011</v>
      </c>
      <c r="DT11" s="113">
        <f>+'A (2)'!DT11</f>
        <v>40</v>
      </c>
      <c r="DU11" s="28">
        <f>+'A (2)'!DU11</f>
        <v>354</v>
      </c>
      <c r="DV11" s="28">
        <f>+'A (2)'!DV11</f>
        <v>1824</v>
      </c>
      <c r="DW11" s="28">
        <f>+'A (2)'!DW11</f>
        <v>2411</v>
      </c>
      <c r="DX11" s="28">
        <f>+'A (2)'!DX11</f>
        <v>4045</v>
      </c>
      <c r="DY11" s="28">
        <f>+'A (2)'!DY11</f>
        <v>4122</v>
      </c>
      <c r="DZ11" s="28">
        <f>+'A (2)'!DZ11</f>
        <v>105</v>
      </c>
      <c r="EA11" s="28">
        <f>+'A (2)'!EA11</f>
        <v>369</v>
      </c>
      <c r="EB11" s="28">
        <f>+'A (2)'!EB11</f>
        <v>91</v>
      </c>
      <c r="EC11" s="28">
        <f>+'A (2)'!EC11</f>
        <v>1618</v>
      </c>
      <c r="ED11" s="28">
        <f>+'A (2)'!ED11</f>
        <v>1</v>
      </c>
      <c r="EE11" s="113">
        <f>+'A (2)'!EE11</f>
        <v>506</v>
      </c>
      <c r="EF11" s="28">
        <f>+'A (2)'!EF11</f>
        <v>4888</v>
      </c>
      <c r="EG11" s="28">
        <f>+'A (2)'!EG11</f>
        <v>3745</v>
      </c>
      <c r="EH11" s="28">
        <f>+'A (2)'!EH11</f>
        <v>1784</v>
      </c>
      <c r="EI11" s="28">
        <f>+'A (2)'!EI11</f>
        <v>1257</v>
      </c>
      <c r="EJ11" s="28">
        <f>+'A (2)'!EJ11</f>
        <v>2315</v>
      </c>
      <c r="EK11" s="28">
        <f>+'A (2)'!EK11</f>
        <v>1457</v>
      </c>
      <c r="EL11" s="444">
        <f>+'A (2)'!EL11</f>
        <v>4562</v>
      </c>
      <c r="EM11" s="113">
        <f>+'A (2)'!EM11</f>
        <v>295</v>
      </c>
      <c r="EN11" s="28">
        <f>+'A (2)'!EN11</f>
        <v>0</v>
      </c>
      <c r="EO11" s="28">
        <f>+'A (2)'!EO11</f>
        <v>0</v>
      </c>
      <c r="EP11" s="113">
        <f>+'A (2)'!EP11</f>
        <v>0</v>
      </c>
      <c r="EQ11" s="28">
        <f>+'A (2)'!EQ11</f>
        <v>2341</v>
      </c>
      <c r="ER11" s="28">
        <f>+'A (2)'!ER11</f>
        <v>1898</v>
      </c>
      <c r="ES11" s="28">
        <f>+'A (2)'!ES11</f>
        <v>431</v>
      </c>
      <c r="ET11" s="28">
        <f>+'A (2)'!ET11</f>
        <v>136</v>
      </c>
      <c r="EU11" s="28">
        <f>+'A (2)'!EU11</f>
        <v>7</v>
      </c>
      <c r="EV11" s="113">
        <f>+'A (2)'!EV11</f>
        <v>0</v>
      </c>
      <c r="EW11" s="28">
        <f>+'A (2)'!EW11</f>
        <v>30</v>
      </c>
      <c r="EX11" s="28">
        <f>+'A (2)'!EX11</f>
        <v>72</v>
      </c>
      <c r="EY11" s="28">
        <f>+'A (2)'!EY11</f>
        <v>1253</v>
      </c>
      <c r="EZ11" s="28">
        <f>+'A (2)'!EZ11</f>
        <v>483</v>
      </c>
      <c r="FA11" s="28">
        <f>+'A (2)'!FA11</f>
        <v>351</v>
      </c>
      <c r="FB11" s="28">
        <f>+'A (2)'!FB11</f>
        <v>463</v>
      </c>
      <c r="FC11" s="28">
        <f>+'A (2)'!FC11</f>
        <v>410</v>
      </c>
      <c r="FD11" s="28">
        <f>+'A (2)'!FD11</f>
        <v>438</v>
      </c>
      <c r="FE11" s="28">
        <f>+'A (2)'!FE11</f>
        <v>328</v>
      </c>
      <c r="FF11" s="28">
        <f>+'A (2)'!FF11</f>
        <v>244</v>
      </c>
      <c r="FG11" s="28">
        <f>+'A (2)'!FG11</f>
        <v>174</v>
      </c>
      <c r="FH11" s="113">
        <f>+'A (2)'!FH11</f>
        <v>567</v>
      </c>
      <c r="FI11" s="113">
        <f>+'A (2)'!FI11</f>
        <v>6494</v>
      </c>
      <c r="FJ11" s="28">
        <f>+'A (2)'!FJ11</f>
        <v>361</v>
      </c>
      <c r="FK11" s="445">
        <f>+'A (2)'!FK11</f>
        <v>0</v>
      </c>
      <c r="FL11" s="14"/>
      <c r="FM11" s="14"/>
      <c r="FN11" s="28"/>
      <c r="FO11" s="14"/>
      <c r="FP11" s="14"/>
      <c r="FQ11" s="14"/>
      <c r="FR11" s="14"/>
      <c r="FS11" s="14"/>
      <c r="FT11" s="14"/>
      <c r="FU11" s="14"/>
      <c r="FV11" s="14"/>
      <c r="FW11" s="14"/>
      <c r="FX11" s="14"/>
      <c r="FY11" s="14"/>
      <c r="FZ11" s="60"/>
      <c r="GA11" s="14"/>
      <c r="GB11" s="14"/>
      <c r="GC11" s="14"/>
      <c r="GD11" s="14"/>
      <c r="GE11" s="14"/>
      <c r="GF11" s="14"/>
      <c r="GG11" s="14"/>
      <c r="GH11" s="14"/>
      <c r="GI11" s="121"/>
      <c r="GJ11" s="122"/>
      <c r="GK11" s="121"/>
      <c r="GL11" s="121"/>
      <c r="GM11" s="121"/>
      <c r="GN11" s="121"/>
      <c r="GO11" s="121"/>
      <c r="GP11" s="121"/>
      <c r="GQ11" s="121"/>
      <c r="GR11" s="122"/>
      <c r="GT11">
        <f t="shared" ref="GT11:GT23" si="0">+BL11+BM11+BN11+BO11+BP11+BQ11</f>
        <v>8985</v>
      </c>
      <c r="GU11">
        <f t="shared" ref="GU11:GU23" si="1">+GT11*CD11</f>
        <v>62634435</v>
      </c>
      <c r="GW11">
        <f t="shared" ref="GW11:GW23" si="2">+EU11+EV11+EQ11+ER11+ES11+ET11</f>
        <v>4813</v>
      </c>
      <c r="GX11">
        <f t="shared" ref="GX11:GX23" si="3">+GW11*FI11</f>
        <v>31255622</v>
      </c>
      <c r="GZ11">
        <f t="shared" ref="GZ11:GZ23" si="4">+B11</f>
        <v>31019</v>
      </c>
      <c r="HA11">
        <f t="shared" ref="HA11:HA23" si="5">+GZ11*AA11</f>
        <v>1209741</v>
      </c>
      <c r="HC11">
        <f t="shared" ref="HC11:HC23" si="6">+CG11</f>
        <v>15446</v>
      </c>
      <c r="HD11">
        <f t="shared" ref="HD11:HD23" si="7">+HC11*DF11</f>
        <v>602394</v>
      </c>
    </row>
    <row r="12" spans="1:213" x14ac:dyDescent="0.2">
      <c r="A12" s="6" t="s">
        <v>59</v>
      </c>
      <c r="B12" s="7">
        <f>+'A (2)'!B12</f>
        <v>2852</v>
      </c>
      <c r="C12">
        <f>+'A (2)'!C12</f>
        <v>335</v>
      </c>
      <c r="D12" s="583">
        <f>+'A (2)'!D12</f>
        <v>1</v>
      </c>
      <c r="E12" s="34">
        <f>+'A (2)'!E12</f>
        <v>45</v>
      </c>
      <c r="F12" s="34">
        <f>+'A (2)'!F12</f>
        <v>9</v>
      </c>
      <c r="G12" s="34">
        <f>+'A (2)'!G12</f>
        <v>187</v>
      </c>
      <c r="H12" s="34">
        <f>+'A (2)'!H12</f>
        <v>92</v>
      </c>
      <c r="I12" s="34">
        <f>+'A (2)'!I12</f>
        <v>0</v>
      </c>
      <c r="J12" s="34">
        <f>+'A (2)'!J12</f>
        <v>1</v>
      </c>
      <c r="K12" s="583">
        <f>+'A (2)'!K12</f>
        <v>450</v>
      </c>
      <c r="L12">
        <f>+'A (2)'!L12</f>
        <v>19</v>
      </c>
      <c r="M12">
        <f>+'A (2)'!M12</f>
        <v>322</v>
      </c>
      <c r="N12" s="20">
        <f>+'A (2)'!N12</f>
        <v>4</v>
      </c>
      <c r="O12">
        <f>+'A (2)'!O12</f>
        <v>136</v>
      </c>
      <c r="P12">
        <f>+'A (2)'!P12</f>
        <v>10</v>
      </c>
      <c r="Q12">
        <f>+'A (2)'!Q12</f>
        <v>459</v>
      </c>
      <c r="R12">
        <f>+'A (2)'!R12</f>
        <v>329</v>
      </c>
      <c r="S12">
        <f>+'A (2)'!S12</f>
        <v>341</v>
      </c>
      <c r="T12">
        <f>+'A (2)'!T12</f>
        <v>349</v>
      </c>
      <c r="U12">
        <f>+'A (2)'!U12</f>
        <v>263</v>
      </c>
      <c r="V12">
        <f>+'A (2)'!V12</f>
        <v>247</v>
      </c>
      <c r="W12">
        <f>+'A (2)'!W12</f>
        <v>303</v>
      </c>
      <c r="X12">
        <f>+'A (2)'!X12</f>
        <v>381</v>
      </c>
      <c r="Y12">
        <f>+'A (2)'!Y12</f>
        <v>43</v>
      </c>
      <c r="Z12" s="103">
        <f>+'A (2)'!Z12</f>
        <v>1</v>
      </c>
      <c r="AA12" s="152">
        <f>+'A (2)'!AA12</f>
        <v>38.4</v>
      </c>
      <c r="AB12">
        <f>+'A (2)'!AB12</f>
        <v>1</v>
      </c>
      <c r="AC12">
        <f>+'A (2)'!AC12</f>
        <v>5</v>
      </c>
      <c r="AD12">
        <f>+'A (2)'!AD12</f>
        <v>466</v>
      </c>
      <c r="AE12">
        <f>+'A (2)'!AE12</f>
        <v>1</v>
      </c>
      <c r="AF12">
        <f>+'A (2)'!AF12</f>
        <v>57</v>
      </c>
      <c r="AG12">
        <f>+'A (2)'!AG12</f>
        <v>1214</v>
      </c>
      <c r="AH12">
        <f>+'A (2)'!AH12</f>
        <v>11</v>
      </c>
      <c r="AI12">
        <f>+'A (2)'!AI12</f>
        <v>91</v>
      </c>
      <c r="AJ12">
        <f>+'A (2)'!AJ12</f>
        <v>216</v>
      </c>
      <c r="AK12">
        <f>+'A (2)'!AK12</f>
        <v>569</v>
      </c>
      <c r="AL12">
        <f>+'A (2)'!AL12</f>
        <v>44</v>
      </c>
      <c r="AM12">
        <f>+'A (2)'!AM12</f>
        <v>31</v>
      </c>
      <c r="AN12" s="34">
        <f>+'A (2)'!AN12</f>
        <v>145</v>
      </c>
      <c r="AO12" s="61">
        <f>+'A (2)'!AO12</f>
        <v>1</v>
      </c>
      <c r="AP12" s="39">
        <f>+'A (2)'!AP12</f>
        <v>43</v>
      </c>
      <c r="AQ12" s="34">
        <f>+'A (2)'!AQ12</f>
        <v>124</v>
      </c>
      <c r="AR12" s="34">
        <f>+'A (2)'!AR12</f>
        <v>317</v>
      </c>
      <c r="AS12" s="34">
        <f>+'A (2)'!AS12</f>
        <v>322</v>
      </c>
      <c r="AT12" s="34">
        <f>+'A (2)'!AT12</f>
        <v>587</v>
      </c>
      <c r="AU12" s="34">
        <f>+'A (2)'!AU12</f>
        <v>49</v>
      </c>
      <c r="AV12" s="34">
        <f>+'A (2)'!AV12</f>
        <v>458</v>
      </c>
      <c r="AW12" s="34">
        <f>+'A (2)'!AW12</f>
        <v>225</v>
      </c>
      <c r="AX12" s="34">
        <f>+'A (2)'!AX12</f>
        <v>467</v>
      </c>
      <c r="AY12" s="34">
        <f>+'A (2)'!AY12</f>
        <v>0</v>
      </c>
      <c r="AZ12" s="61">
        <f>+'A (2)'!AZ12</f>
        <v>260</v>
      </c>
      <c r="BA12" s="39">
        <f>+'A (2)'!BA12</f>
        <v>1202</v>
      </c>
      <c r="BB12" s="34">
        <f>+'A (2)'!BB12</f>
        <v>621</v>
      </c>
      <c r="BC12" s="34">
        <f>+'A (2)'!BC12</f>
        <v>269</v>
      </c>
      <c r="BD12" s="34">
        <f>+'A (2)'!BD12</f>
        <v>194</v>
      </c>
      <c r="BE12" s="34">
        <f>+'A (2)'!BE12</f>
        <v>394</v>
      </c>
      <c r="BF12" s="61">
        <f>+'A (2)'!BF12</f>
        <v>172</v>
      </c>
      <c r="BG12" s="39">
        <f>+'A (2)'!BG12</f>
        <v>641</v>
      </c>
      <c r="BH12" s="114">
        <f>+'A (2)'!BH12</f>
        <v>225</v>
      </c>
      <c r="BI12" s="34">
        <f>+'A (2)'!BI12</f>
        <v>0</v>
      </c>
      <c r="BJ12" s="39">
        <f>+'A (2)'!BJ12</f>
        <v>0</v>
      </c>
      <c r="BK12" s="114">
        <f>+'A (2)'!BK12</f>
        <v>0</v>
      </c>
      <c r="BL12" s="34">
        <f>+'A (2)'!BL12</f>
        <v>672</v>
      </c>
      <c r="BM12" s="34">
        <f>+'A (2)'!BM12</f>
        <v>247</v>
      </c>
      <c r="BN12" s="34">
        <f>+'A (2)'!BN12</f>
        <v>74</v>
      </c>
      <c r="BO12" s="34">
        <f>+'A (2)'!BO12</f>
        <v>21</v>
      </c>
      <c r="BP12" s="34">
        <f>+'A (2)'!BP12</f>
        <v>4</v>
      </c>
      <c r="BQ12" s="61">
        <f>+'A (2)'!BQ12</f>
        <v>0</v>
      </c>
      <c r="BR12" s="39">
        <f>+'A (2)'!BR12</f>
        <v>8</v>
      </c>
      <c r="BS12" s="34">
        <f>+'A (2)'!BS12</f>
        <v>20</v>
      </c>
      <c r="BT12" s="34">
        <f>+'A (2)'!BT12</f>
        <v>330</v>
      </c>
      <c r="BU12" s="34">
        <f>+'A (2)'!BU12</f>
        <v>157</v>
      </c>
      <c r="BV12" s="34">
        <f>+'A (2)'!BV12</f>
        <v>106</v>
      </c>
      <c r="BW12" s="34">
        <f>+'A (2)'!BW12</f>
        <v>109</v>
      </c>
      <c r="BX12" s="34">
        <f>+'A (2)'!BX12</f>
        <v>82</v>
      </c>
      <c r="BY12" s="34">
        <f>+'A (2)'!BY12</f>
        <v>68</v>
      </c>
      <c r="BZ12" s="34">
        <f>+'A (2)'!BZ12</f>
        <v>48</v>
      </c>
      <c r="CA12" s="34">
        <f>+'A (2)'!CA12</f>
        <v>34</v>
      </c>
      <c r="CB12" s="34">
        <f>+'A (2)'!CB12</f>
        <v>20</v>
      </c>
      <c r="CC12" s="20">
        <f>+'A (2)'!CC12</f>
        <v>36</v>
      </c>
      <c r="CD12" s="110">
        <f>+'A (2)'!CD12</f>
        <v>5267</v>
      </c>
      <c r="CE12" s="34">
        <f>+'A (2)'!CE12</f>
        <v>19</v>
      </c>
      <c r="CF12" s="13">
        <f>+'A (2)'!CF12</f>
        <v>0</v>
      </c>
      <c r="CG12">
        <f>+'A (2)'!CG12</f>
        <v>1393</v>
      </c>
      <c r="CH12">
        <f>+'A (2)'!CH12</f>
        <v>164</v>
      </c>
      <c r="CI12" s="583">
        <f>+'A (2)'!CI12</f>
        <v>0</v>
      </c>
      <c r="CJ12" s="34">
        <f>+'A (2)'!CJ12</f>
        <v>20</v>
      </c>
      <c r="CK12" s="34">
        <f>+'A (2)'!CK12</f>
        <v>7</v>
      </c>
      <c r="CL12" s="34">
        <f>+'A (2)'!CL12</f>
        <v>99</v>
      </c>
      <c r="CM12" s="34">
        <f>+'A (2)'!CM12</f>
        <v>38</v>
      </c>
      <c r="CN12" s="34">
        <f>+'A (2)'!CN12</f>
        <v>0</v>
      </c>
      <c r="CO12" s="61">
        <f>+'A (2)'!CO12</f>
        <v>0</v>
      </c>
      <c r="CP12">
        <f>+'A (2)'!CP12</f>
        <v>262</v>
      </c>
      <c r="CQ12">
        <f>+'A (2)'!CQ12</f>
        <v>19</v>
      </c>
      <c r="CR12" s="34">
        <f>+'A (2)'!CR12</f>
        <v>282</v>
      </c>
      <c r="CS12" s="20">
        <f>+'A (2)'!CS12</f>
        <v>2</v>
      </c>
      <c r="CT12" s="34">
        <f>+'A (2)'!CT12</f>
        <v>61</v>
      </c>
      <c r="CU12" s="34">
        <f>+'A (2)'!CU12</f>
        <v>6</v>
      </c>
      <c r="CV12" s="34">
        <f>+'A (2)'!CV12</f>
        <v>200</v>
      </c>
      <c r="CW12" s="34">
        <f>+'A (2)'!CW12</f>
        <v>159</v>
      </c>
      <c r="CX12" s="34">
        <f>+'A (2)'!CX12</f>
        <v>184</v>
      </c>
      <c r="CY12" s="34">
        <f>+'A (2)'!CY12</f>
        <v>188</v>
      </c>
      <c r="CZ12" s="34">
        <f>+'A (2)'!CZ12</f>
        <v>149</v>
      </c>
      <c r="DA12" s="34">
        <f>+'A (2)'!DA12</f>
        <v>126</v>
      </c>
      <c r="DB12" s="34">
        <f>+'A (2)'!DB12</f>
        <v>170</v>
      </c>
      <c r="DC12" s="34">
        <f>+'A (2)'!DC12</f>
        <v>154</v>
      </c>
      <c r="DD12" s="112">
        <f>+'A (2)'!DD12</f>
        <v>2</v>
      </c>
      <c r="DE12" s="61">
        <f>+'A (2)'!DE12</f>
        <v>0</v>
      </c>
      <c r="DF12" s="162">
        <f>+'A (2)'!DF12</f>
        <v>38.1</v>
      </c>
      <c r="DG12" s="39">
        <f>+'A (2)'!DG12</f>
        <v>0</v>
      </c>
      <c r="DH12" s="39">
        <f>+'A (2)'!DH12</f>
        <v>2</v>
      </c>
      <c r="DI12" s="39">
        <f>+'A (2)'!DI12</f>
        <v>244</v>
      </c>
      <c r="DJ12" s="39">
        <f>+'A (2)'!DJ12</f>
        <v>1</v>
      </c>
      <c r="DK12" s="39">
        <f>+'A (2)'!DK12</f>
        <v>17</v>
      </c>
      <c r="DL12" s="39">
        <f>+'A (2)'!DL12</f>
        <v>497</v>
      </c>
      <c r="DM12" s="39">
        <f>+'A (2)'!DM12</f>
        <v>11</v>
      </c>
      <c r="DN12" s="39">
        <f>+'A (2)'!DN12</f>
        <v>56</v>
      </c>
      <c r="DO12" s="39">
        <f>+'A (2)'!DO12</f>
        <v>85</v>
      </c>
      <c r="DP12" s="39">
        <f>+'A (2)'!DP12</f>
        <v>360</v>
      </c>
      <c r="DQ12" s="39">
        <f>+'A (2)'!DQ12</f>
        <v>28</v>
      </c>
      <c r="DR12" s="39">
        <f>+'A (2)'!DR12</f>
        <v>22</v>
      </c>
      <c r="DS12" s="39">
        <f>+'A (2)'!DS12</f>
        <v>69</v>
      </c>
      <c r="DT12" s="114">
        <f>+'A (2)'!DT12</f>
        <v>1</v>
      </c>
      <c r="DU12" s="39">
        <f>+'A (2)'!DU12</f>
        <v>9</v>
      </c>
      <c r="DV12" s="39">
        <f>+'A (2)'!DV12</f>
        <v>73</v>
      </c>
      <c r="DW12" s="39">
        <f>+'A (2)'!DW12</f>
        <v>154</v>
      </c>
      <c r="DX12" s="39">
        <f>+'A (2)'!DX12</f>
        <v>256</v>
      </c>
      <c r="DY12" s="39">
        <f>+'A (2)'!DY12</f>
        <v>414</v>
      </c>
      <c r="DZ12" s="39">
        <f>+'A (2)'!DZ12</f>
        <v>33</v>
      </c>
      <c r="EA12" s="39">
        <f>+'A (2)'!EA12</f>
        <v>54</v>
      </c>
      <c r="EB12" s="39">
        <f>+'A (2)'!EB12</f>
        <v>29</v>
      </c>
      <c r="EC12" s="39">
        <f>+'A (2)'!EC12</f>
        <v>244</v>
      </c>
      <c r="ED12" s="39">
        <f>+'A (2)'!ED12</f>
        <v>0</v>
      </c>
      <c r="EE12" s="114">
        <f>+'A (2)'!EE12</f>
        <v>127</v>
      </c>
      <c r="EF12" s="39">
        <f>+'A (2)'!EF12</f>
        <v>514</v>
      </c>
      <c r="EG12" s="39">
        <f>+'A (2)'!EG12</f>
        <v>339</v>
      </c>
      <c r="EH12" s="39">
        <f>+'A (2)'!EH12</f>
        <v>135</v>
      </c>
      <c r="EI12" s="39">
        <f>+'A (2)'!EI12</f>
        <v>106</v>
      </c>
      <c r="EJ12" s="39">
        <f>+'A (2)'!EJ12</f>
        <v>213</v>
      </c>
      <c r="EK12" s="39">
        <f>+'A (2)'!EK12</f>
        <v>86</v>
      </c>
      <c r="EL12" s="446">
        <f>+'A (2)'!EL12</f>
        <v>336</v>
      </c>
      <c r="EM12" s="114">
        <f>+'A (2)'!EM12</f>
        <v>241</v>
      </c>
      <c r="EN12" s="39">
        <f>+'A (2)'!EN12</f>
        <v>0</v>
      </c>
      <c r="EO12" s="39">
        <f>+'A (2)'!EO12</f>
        <v>0</v>
      </c>
      <c r="EP12" s="114">
        <f>+'A (2)'!EP12</f>
        <v>0</v>
      </c>
      <c r="EQ12" s="39">
        <f>+'A (2)'!EQ12</f>
        <v>301</v>
      </c>
      <c r="ER12" s="39">
        <f>+'A (2)'!ER12</f>
        <v>155</v>
      </c>
      <c r="ES12" s="39">
        <f>+'A (2)'!ES12</f>
        <v>36</v>
      </c>
      <c r="ET12" s="39">
        <f>+'A (2)'!ET12</f>
        <v>9</v>
      </c>
      <c r="EU12" s="39">
        <f>+'A (2)'!EU12</f>
        <v>2</v>
      </c>
      <c r="EV12" s="114">
        <f>+'A (2)'!EV12</f>
        <v>0</v>
      </c>
      <c r="EW12" s="1">
        <f>+'A (2)'!EW12</f>
        <v>7</v>
      </c>
      <c r="EX12" s="1">
        <f>+'A (2)'!EX12</f>
        <v>15</v>
      </c>
      <c r="EY12" s="1">
        <f>+'A (2)'!EY12</f>
        <v>159</v>
      </c>
      <c r="EZ12" s="1">
        <f>+'A (2)'!EZ12</f>
        <v>92</v>
      </c>
      <c r="FA12" s="1">
        <f>+'A (2)'!FA12</f>
        <v>62</v>
      </c>
      <c r="FB12" s="1">
        <f>+'A (2)'!FB12</f>
        <v>53</v>
      </c>
      <c r="FC12" s="1">
        <f>+'A (2)'!FC12</f>
        <v>35</v>
      </c>
      <c r="FD12" s="1">
        <f>+'A (2)'!FD12</f>
        <v>30</v>
      </c>
      <c r="FE12" s="1">
        <f>+'A (2)'!FE12</f>
        <v>17</v>
      </c>
      <c r="FF12" s="39">
        <f>+'A (2)'!FF12</f>
        <v>14</v>
      </c>
      <c r="FG12" s="39">
        <f>+'A (2)'!FG12</f>
        <v>7</v>
      </c>
      <c r="FH12" s="114">
        <f>+'A (2)'!FH12</f>
        <v>12</v>
      </c>
      <c r="FI12" s="114">
        <f>+'A (2)'!FI12</f>
        <v>4934</v>
      </c>
      <c r="FJ12" s="39">
        <f>+'A (2)'!FJ12</f>
        <v>5</v>
      </c>
      <c r="FK12" s="447">
        <f>+'A (2)'!FK12</f>
        <v>0</v>
      </c>
      <c r="FL12" s="34"/>
      <c r="FM12" s="34"/>
      <c r="FN12" s="39"/>
      <c r="FO12" s="34"/>
      <c r="FP12" s="34"/>
      <c r="FQ12" s="34"/>
      <c r="FR12" s="34"/>
      <c r="FS12" s="34"/>
      <c r="FT12" s="34"/>
      <c r="FU12" s="34"/>
      <c r="FV12" s="34"/>
      <c r="FW12" s="34"/>
      <c r="FX12" s="34"/>
      <c r="FY12" s="34"/>
      <c r="FZ12" s="61"/>
      <c r="GA12" s="34"/>
      <c r="GB12" s="34"/>
      <c r="GC12" s="34"/>
      <c r="GD12" s="34"/>
      <c r="GE12" s="34"/>
      <c r="GF12" s="34"/>
      <c r="GG12" s="34"/>
      <c r="GH12" s="34"/>
      <c r="GI12" s="34"/>
      <c r="GJ12" s="52"/>
      <c r="GK12" s="34"/>
      <c r="GL12" s="34"/>
      <c r="GM12" s="34"/>
      <c r="GN12" s="34"/>
      <c r="GO12" s="34"/>
      <c r="GP12" s="34"/>
      <c r="GQ12" s="34"/>
      <c r="GR12" s="52"/>
      <c r="GT12">
        <f t="shared" si="0"/>
        <v>1018</v>
      </c>
      <c r="GU12">
        <f t="shared" si="1"/>
        <v>5361806</v>
      </c>
      <c r="GW12">
        <f t="shared" si="2"/>
        <v>503</v>
      </c>
      <c r="GX12">
        <f t="shared" si="3"/>
        <v>2481802</v>
      </c>
      <c r="GZ12">
        <f t="shared" si="4"/>
        <v>2852</v>
      </c>
      <c r="HA12">
        <f t="shared" si="5"/>
        <v>109516.8</v>
      </c>
      <c r="HC12">
        <f t="shared" si="6"/>
        <v>1393</v>
      </c>
      <c r="HD12">
        <f t="shared" si="7"/>
        <v>53073.3</v>
      </c>
    </row>
    <row r="13" spans="1:213" x14ac:dyDescent="0.2">
      <c r="A13" s="7" t="s">
        <v>60</v>
      </c>
      <c r="B13" s="7">
        <f>+'A (2)'!B13</f>
        <v>3121</v>
      </c>
      <c r="C13">
        <f>+'A (2)'!C13</f>
        <v>223</v>
      </c>
      <c r="D13" s="583">
        <f>+'A (2)'!D13</f>
        <v>1</v>
      </c>
      <c r="E13" s="34">
        <f>+'A (2)'!E13</f>
        <v>5</v>
      </c>
      <c r="F13" s="34">
        <f>+'A (2)'!F13</f>
        <v>25</v>
      </c>
      <c r="G13" s="34">
        <f>+'A (2)'!G13</f>
        <v>127</v>
      </c>
      <c r="H13" s="34">
        <f>+'A (2)'!H13</f>
        <v>63</v>
      </c>
      <c r="I13" s="34">
        <f>+'A (2)'!I13</f>
        <v>0</v>
      </c>
      <c r="J13" s="34">
        <f>+'A (2)'!J13</f>
        <v>2</v>
      </c>
      <c r="K13" s="583">
        <f>+'A (2)'!K13</f>
        <v>1726</v>
      </c>
      <c r="L13">
        <f>+'A (2)'!L13</f>
        <v>29</v>
      </c>
      <c r="M13">
        <f>+'A (2)'!M13</f>
        <v>490</v>
      </c>
      <c r="N13" s="20">
        <f>+'A (2)'!N13</f>
        <v>4</v>
      </c>
      <c r="O13">
        <f>+'A (2)'!O13</f>
        <v>189</v>
      </c>
      <c r="P13">
        <f>+'A (2)'!P13</f>
        <v>41</v>
      </c>
      <c r="Q13">
        <f>+'A (2)'!Q13</f>
        <v>430</v>
      </c>
      <c r="R13">
        <f>+'A (2)'!R13</f>
        <v>343</v>
      </c>
      <c r="S13">
        <f>+'A (2)'!S13</f>
        <v>402</v>
      </c>
      <c r="T13">
        <f>+'A (2)'!T13</f>
        <v>415</v>
      </c>
      <c r="U13">
        <f>+'A (2)'!U13</f>
        <v>275</v>
      </c>
      <c r="V13">
        <f>+'A (2)'!V13</f>
        <v>358</v>
      </c>
      <c r="W13">
        <f>+'A (2)'!W13</f>
        <v>296</v>
      </c>
      <c r="X13">
        <f>+'A (2)'!X13</f>
        <v>353</v>
      </c>
      <c r="Y13">
        <f>+'A (2)'!Y13</f>
        <v>58</v>
      </c>
      <c r="Z13" s="103">
        <f>+'A (2)'!Z13</f>
        <v>2</v>
      </c>
      <c r="AA13" s="152">
        <f>+'A (2)'!AA13</f>
        <v>38.299999999999997</v>
      </c>
      <c r="AB13">
        <f>+'A (2)'!AB13</f>
        <v>2</v>
      </c>
      <c r="AC13">
        <f>+'A (2)'!AC13</f>
        <v>2</v>
      </c>
      <c r="AD13">
        <f>+'A (2)'!AD13</f>
        <v>857</v>
      </c>
      <c r="AE13">
        <f>+'A (2)'!AE13</f>
        <v>2</v>
      </c>
      <c r="AF13">
        <f>+'A (2)'!AF13</f>
        <v>74</v>
      </c>
      <c r="AG13">
        <f>+'A (2)'!AG13</f>
        <v>1091</v>
      </c>
      <c r="AH13">
        <f>+'A (2)'!AH13</f>
        <v>18</v>
      </c>
      <c r="AI13">
        <f>+'A (2)'!AI13</f>
        <v>89</v>
      </c>
      <c r="AJ13">
        <f>+'A (2)'!AJ13</f>
        <v>170</v>
      </c>
      <c r="AK13">
        <f>+'A (2)'!AK13</f>
        <v>619</v>
      </c>
      <c r="AL13">
        <f>+'A (2)'!AL13</f>
        <v>24</v>
      </c>
      <c r="AM13">
        <f>+'A (2)'!AM13</f>
        <v>29</v>
      </c>
      <c r="AN13" s="34">
        <f>+'A (2)'!AN13</f>
        <v>133</v>
      </c>
      <c r="AO13" s="61">
        <f>+'A (2)'!AO13</f>
        <v>11</v>
      </c>
      <c r="AP13" s="39">
        <f>+'A (2)'!AP13</f>
        <v>37</v>
      </c>
      <c r="AQ13" s="34">
        <f>+'A (2)'!AQ13</f>
        <v>107</v>
      </c>
      <c r="AR13" s="34">
        <f>+'A (2)'!AR13</f>
        <v>239</v>
      </c>
      <c r="AS13" s="34">
        <f>+'A (2)'!AS13</f>
        <v>278</v>
      </c>
      <c r="AT13" s="34">
        <f>+'A (2)'!AT13</f>
        <v>375</v>
      </c>
      <c r="AU13" s="34">
        <f>+'A (2)'!AU13</f>
        <v>14</v>
      </c>
      <c r="AV13" s="34">
        <f>+'A (2)'!AV13</f>
        <v>214</v>
      </c>
      <c r="AW13" s="34">
        <f>+'A (2)'!AW13</f>
        <v>171</v>
      </c>
      <c r="AX13" s="34">
        <f>+'A (2)'!AX13</f>
        <v>394</v>
      </c>
      <c r="AY13" s="34">
        <f>+'A (2)'!AY13</f>
        <v>0</v>
      </c>
      <c r="AZ13" s="61">
        <f>+'A (2)'!AZ13</f>
        <v>1292</v>
      </c>
      <c r="BA13" s="39">
        <f>+'A (2)'!BA13</f>
        <v>972</v>
      </c>
      <c r="BB13" s="34">
        <f>+'A (2)'!BB13</f>
        <v>597</v>
      </c>
      <c r="BC13" s="34">
        <f>+'A (2)'!BC13</f>
        <v>272</v>
      </c>
      <c r="BD13" s="34">
        <f>+'A (2)'!BD13</f>
        <v>231</v>
      </c>
      <c r="BE13" s="34">
        <f>+'A (2)'!BE13</f>
        <v>540</v>
      </c>
      <c r="BF13" s="61">
        <f>+'A (2)'!BF13</f>
        <v>509</v>
      </c>
      <c r="BG13" s="39">
        <f>+'A (2)'!BG13</f>
        <v>1273</v>
      </c>
      <c r="BH13" s="114">
        <f>+'A (2)'!BH13</f>
        <v>408</v>
      </c>
      <c r="BI13" s="34">
        <f>+'A (2)'!BI13</f>
        <v>0</v>
      </c>
      <c r="BJ13" s="39">
        <f>+'A (2)'!BJ13</f>
        <v>0</v>
      </c>
      <c r="BK13" s="114">
        <f>+'A (2)'!BK13</f>
        <v>0</v>
      </c>
      <c r="BL13" s="34">
        <f>+'A (2)'!BL13</f>
        <v>514</v>
      </c>
      <c r="BM13" s="34">
        <f>+'A (2)'!BM13</f>
        <v>242</v>
      </c>
      <c r="BN13" s="34">
        <f>+'A (2)'!BN13</f>
        <v>52</v>
      </c>
      <c r="BO13" s="34">
        <f>+'A (2)'!BO13</f>
        <v>13</v>
      </c>
      <c r="BP13" s="34">
        <f>+'A (2)'!BP13</f>
        <v>1</v>
      </c>
      <c r="BQ13" s="61">
        <f>+'A (2)'!BQ13</f>
        <v>0</v>
      </c>
      <c r="BR13" s="39">
        <f>+'A (2)'!BR13</f>
        <v>4</v>
      </c>
      <c r="BS13" s="34">
        <f>+'A (2)'!BS13</f>
        <v>9</v>
      </c>
      <c r="BT13" s="34">
        <f>+'A (2)'!BT13</f>
        <v>198</v>
      </c>
      <c r="BU13" s="34">
        <f>+'A (2)'!BU13</f>
        <v>88</v>
      </c>
      <c r="BV13" s="34">
        <f>+'A (2)'!BV13</f>
        <v>101</v>
      </c>
      <c r="BW13" s="34">
        <f>+'A (2)'!BW13</f>
        <v>100</v>
      </c>
      <c r="BX13" s="34">
        <f>+'A (2)'!BX13</f>
        <v>74</v>
      </c>
      <c r="BY13" s="34">
        <f>+'A (2)'!BY13</f>
        <v>72</v>
      </c>
      <c r="BZ13" s="34">
        <f>+'A (2)'!BZ13</f>
        <v>45</v>
      </c>
      <c r="CA13" s="34">
        <f>+'A (2)'!CA13</f>
        <v>46</v>
      </c>
      <c r="CB13" s="34">
        <f>+'A (2)'!CB13</f>
        <v>20</v>
      </c>
      <c r="CC13" s="20">
        <f>+'A (2)'!CC13</f>
        <v>65</v>
      </c>
      <c r="CD13" s="110">
        <f>+'A (2)'!CD13</f>
        <v>6166</v>
      </c>
      <c r="CE13" s="34">
        <f>+'A (2)'!CE13</f>
        <v>36</v>
      </c>
      <c r="CF13" s="13">
        <f>+'A (2)'!CF13</f>
        <v>0</v>
      </c>
      <c r="CG13">
        <f>+'A (2)'!CG13</f>
        <v>1663</v>
      </c>
      <c r="CH13">
        <f>+'A (2)'!CH13</f>
        <v>104</v>
      </c>
      <c r="CI13" s="583">
        <f>+'A (2)'!CI13</f>
        <v>0</v>
      </c>
      <c r="CJ13" s="34">
        <f>+'A (2)'!CJ13</f>
        <v>2</v>
      </c>
      <c r="CK13" s="34">
        <f>+'A (2)'!CK13</f>
        <v>12</v>
      </c>
      <c r="CL13" s="34">
        <f>+'A (2)'!CL13</f>
        <v>58</v>
      </c>
      <c r="CM13" s="34">
        <f>+'A (2)'!CM13</f>
        <v>30</v>
      </c>
      <c r="CN13" s="34">
        <f>+'A (2)'!CN13</f>
        <v>0</v>
      </c>
      <c r="CO13" s="61">
        <f>+'A (2)'!CO13</f>
        <v>2</v>
      </c>
      <c r="CP13">
        <f>+'A (2)'!CP13</f>
        <v>968</v>
      </c>
      <c r="CQ13">
        <f>+'A (2)'!CQ13</f>
        <v>29</v>
      </c>
      <c r="CR13" s="34">
        <f>+'A (2)'!CR13</f>
        <v>483</v>
      </c>
      <c r="CS13" s="20">
        <f>+'A (2)'!CS13</f>
        <v>2</v>
      </c>
      <c r="CT13" s="34">
        <f>+'A (2)'!CT13</f>
        <v>94</v>
      </c>
      <c r="CU13" s="34">
        <f>+'A (2)'!CU13</f>
        <v>22</v>
      </c>
      <c r="CV13" s="34">
        <f>+'A (2)'!CV13</f>
        <v>218</v>
      </c>
      <c r="CW13" s="34">
        <f>+'A (2)'!CW13</f>
        <v>164</v>
      </c>
      <c r="CX13" s="34">
        <f>+'A (2)'!CX13</f>
        <v>232</v>
      </c>
      <c r="CY13" s="34">
        <f>+'A (2)'!CY13</f>
        <v>256</v>
      </c>
      <c r="CZ13" s="34">
        <f>+'A (2)'!CZ13</f>
        <v>168</v>
      </c>
      <c r="DA13" s="34">
        <f>+'A (2)'!DA13</f>
        <v>205</v>
      </c>
      <c r="DB13" s="34">
        <f>+'A (2)'!DB13</f>
        <v>160</v>
      </c>
      <c r="DC13" s="34">
        <f>+'A (2)'!DC13</f>
        <v>157</v>
      </c>
      <c r="DD13" s="112">
        <f>+'A (2)'!DD13</f>
        <v>8</v>
      </c>
      <c r="DE13" s="61">
        <f>+'A (2)'!DE13</f>
        <v>1</v>
      </c>
      <c r="DF13" s="162">
        <f>+'A (2)'!DF13</f>
        <v>37.9</v>
      </c>
      <c r="DG13" s="39">
        <f>+'A (2)'!DG13</f>
        <v>1</v>
      </c>
      <c r="DH13" s="39">
        <f>+'A (2)'!DH13</f>
        <v>0</v>
      </c>
      <c r="DI13" s="39">
        <f>+'A (2)'!DI13</f>
        <v>484</v>
      </c>
      <c r="DJ13" s="39">
        <f>+'A (2)'!DJ13</f>
        <v>2</v>
      </c>
      <c r="DK13" s="39">
        <f>+'A (2)'!DK13</f>
        <v>27</v>
      </c>
      <c r="DL13" s="39">
        <f>+'A (2)'!DL13</f>
        <v>479</v>
      </c>
      <c r="DM13" s="39">
        <f>+'A (2)'!DM13</f>
        <v>17</v>
      </c>
      <c r="DN13" s="39">
        <f>+'A (2)'!DN13</f>
        <v>61</v>
      </c>
      <c r="DO13" s="39">
        <f>+'A (2)'!DO13</f>
        <v>99</v>
      </c>
      <c r="DP13" s="39">
        <f>+'A (2)'!DP13</f>
        <v>390</v>
      </c>
      <c r="DQ13" s="39">
        <f>+'A (2)'!DQ13</f>
        <v>13</v>
      </c>
      <c r="DR13" s="39">
        <f>+'A (2)'!DR13</f>
        <v>20</v>
      </c>
      <c r="DS13" s="39">
        <f>+'A (2)'!DS13</f>
        <v>65</v>
      </c>
      <c r="DT13" s="114">
        <f>+'A (2)'!DT13</f>
        <v>5</v>
      </c>
      <c r="DU13" s="39">
        <f>+'A (2)'!DU13</f>
        <v>7</v>
      </c>
      <c r="DV13" s="39">
        <f>+'A (2)'!DV13</f>
        <v>64</v>
      </c>
      <c r="DW13" s="39">
        <f>+'A (2)'!DW13</f>
        <v>135</v>
      </c>
      <c r="DX13" s="39">
        <f>+'A (2)'!DX13</f>
        <v>230</v>
      </c>
      <c r="DY13" s="39">
        <f>+'A (2)'!DY13</f>
        <v>295</v>
      </c>
      <c r="DZ13" s="39">
        <f>+'A (2)'!DZ13</f>
        <v>9</v>
      </c>
      <c r="EA13" s="39">
        <f>+'A (2)'!EA13</f>
        <v>32</v>
      </c>
      <c r="EB13" s="39">
        <f>+'A (2)'!EB13</f>
        <v>18</v>
      </c>
      <c r="EC13" s="39">
        <f>+'A (2)'!EC13</f>
        <v>225</v>
      </c>
      <c r="ED13" s="39">
        <f>+'A (2)'!ED13</f>
        <v>0</v>
      </c>
      <c r="EE13" s="114">
        <f>+'A (2)'!EE13</f>
        <v>648</v>
      </c>
      <c r="EF13" s="39">
        <f>+'A (2)'!EF13</f>
        <v>455</v>
      </c>
      <c r="EG13" s="39">
        <f>+'A (2)'!EG13</f>
        <v>338</v>
      </c>
      <c r="EH13" s="39">
        <f>+'A (2)'!EH13</f>
        <v>152</v>
      </c>
      <c r="EI13" s="39">
        <f>+'A (2)'!EI13</f>
        <v>136</v>
      </c>
      <c r="EJ13" s="39">
        <f>+'A (2)'!EJ13</f>
        <v>295</v>
      </c>
      <c r="EK13" s="39">
        <f>+'A (2)'!EK13</f>
        <v>287</v>
      </c>
      <c r="EL13" s="446">
        <f>+'A (2)'!EL13</f>
        <v>746</v>
      </c>
      <c r="EM13" s="114">
        <f>+'A (2)'!EM13</f>
        <v>448</v>
      </c>
      <c r="EN13" s="39">
        <f>+'A (2)'!EN13</f>
        <v>0</v>
      </c>
      <c r="EO13" s="39">
        <f>+'A (2)'!EO13</f>
        <v>0</v>
      </c>
      <c r="EP13" s="114">
        <f>+'A (2)'!EP13</f>
        <v>0</v>
      </c>
      <c r="EQ13" s="39">
        <f>+'A (2)'!EQ13</f>
        <v>236</v>
      </c>
      <c r="ER13" s="39">
        <f>+'A (2)'!ER13</f>
        <v>150</v>
      </c>
      <c r="ES13" s="39">
        <f>+'A (2)'!ES13</f>
        <v>23</v>
      </c>
      <c r="ET13" s="39">
        <f>+'A (2)'!ET13</f>
        <v>6</v>
      </c>
      <c r="EU13" s="39">
        <f>+'A (2)'!EU13</f>
        <v>0</v>
      </c>
      <c r="EV13" s="114">
        <f>+'A (2)'!EV13</f>
        <v>0</v>
      </c>
      <c r="EW13" s="1">
        <f>+'A (2)'!EW13</f>
        <v>2</v>
      </c>
      <c r="EX13" s="1">
        <f>+'A (2)'!EX13</f>
        <v>6</v>
      </c>
      <c r="EY13" s="1">
        <f>+'A (2)'!EY13</f>
        <v>130</v>
      </c>
      <c r="EZ13" s="1">
        <f>+'A (2)'!EZ13</f>
        <v>46</v>
      </c>
      <c r="FA13" s="1">
        <f>+'A (2)'!FA13</f>
        <v>60</v>
      </c>
      <c r="FB13" s="1">
        <f>+'A (2)'!FB13</f>
        <v>51</v>
      </c>
      <c r="FC13" s="1">
        <f>+'A (2)'!FC13</f>
        <v>33</v>
      </c>
      <c r="FD13" s="1">
        <f>+'A (2)'!FD13</f>
        <v>22</v>
      </c>
      <c r="FE13" s="1">
        <f>+'A (2)'!FE13</f>
        <v>16</v>
      </c>
      <c r="FF13" s="39">
        <f>+'A (2)'!FF13</f>
        <v>17</v>
      </c>
      <c r="FG13" s="39">
        <f>+'A (2)'!FG13</f>
        <v>9</v>
      </c>
      <c r="FH13" s="114">
        <f>+'A (2)'!FH13</f>
        <v>23</v>
      </c>
      <c r="FI13" s="114">
        <f>+'A (2)'!FI13</f>
        <v>5517</v>
      </c>
      <c r="FJ13" s="39">
        <f>+'A (2)'!FJ13</f>
        <v>12</v>
      </c>
      <c r="FK13" s="447">
        <f>+'A (2)'!FK13</f>
        <v>0</v>
      </c>
      <c r="FL13" s="34"/>
      <c r="FM13" s="34"/>
      <c r="FN13" s="39"/>
      <c r="FO13" s="34"/>
      <c r="FP13" s="34"/>
      <c r="FQ13" s="34"/>
      <c r="FR13" s="34"/>
      <c r="FS13" s="34"/>
      <c r="FT13" s="34"/>
      <c r="FU13" s="34"/>
      <c r="FV13" s="34"/>
      <c r="FW13" s="34"/>
      <c r="FX13" s="34"/>
      <c r="FY13" s="34"/>
      <c r="FZ13" s="61"/>
      <c r="GA13" s="34"/>
      <c r="GB13" s="34"/>
      <c r="GC13" s="34"/>
      <c r="GD13" s="34"/>
      <c r="GE13" s="34"/>
      <c r="GF13" s="34"/>
      <c r="GG13" s="34"/>
      <c r="GH13" s="34"/>
      <c r="GI13" s="34"/>
      <c r="GJ13" s="52"/>
      <c r="GK13" s="34"/>
      <c r="GL13" s="34"/>
      <c r="GM13" s="34"/>
      <c r="GN13" s="34"/>
      <c r="GO13" s="34"/>
      <c r="GP13" s="34"/>
      <c r="GQ13" s="34"/>
      <c r="GR13" s="52"/>
      <c r="GT13">
        <f t="shared" si="0"/>
        <v>822</v>
      </c>
      <c r="GU13">
        <f t="shared" si="1"/>
        <v>5068452</v>
      </c>
      <c r="GW13">
        <f t="shared" si="2"/>
        <v>415</v>
      </c>
      <c r="GX13">
        <f t="shared" si="3"/>
        <v>2289555</v>
      </c>
      <c r="GZ13">
        <f t="shared" si="4"/>
        <v>3121</v>
      </c>
      <c r="HA13">
        <f t="shared" si="5"/>
        <v>119534.29999999999</v>
      </c>
      <c r="HC13">
        <f t="shared" si="6"/>
        <v>1663</v>
      </c>
      <c r="HD13">
        <f t="shared" si="7"/>
        <v>63027.7</v>
      </c>
    </row>
    <row r="14" spans="1:213" x14ac:dyDescent="0.2">
      <c r="A14" s="7" t="s">
        <v>61</v>
      </c>
      <c r="B14" s="7">
        <f>+'A (2)'!B14</f>
        <v>7798</v>
      </c>
      <c r="C14">
        <f>+'A (2)'!C14</f>
        <v>618</v>
      </c>
      <c r="D14" s="583">
        <f>+'A (2)'!D14</f>
        <v>0</v>
      </c>
      <c r="E14" s="34">
        <f>+'A (2)'!E14</f>
        <v>69</v>
      </c>
      <c r="F14" s="34">
        <f>+'A (2)'!F14</f>
        <v>14</v>
      </c>
      <c r="G14" s="34">
        <f>+'A (2)'!G14</f>
        <v>384</v>
      </c>
      <c r="H14" s="34">
        <f>+'A (2)'!H14</f>
        <v>145</v>
      </c>
      <c r="I14" s="34">
        <f>+'A (2)'!I14</f>
        <v>2</v>
      </c>
      <c r="J14" s="34">
        <f>+'A (2)'!J14</f>
        <v>4</v>
      </c>
      <c r="K14" s="583">
        <f>+'A (2)'!K14</f>
        <v>4961</v>
      </c>
      <c r="L14">
        <f>+'A (2)'!L14</f>
        <v>85</v>
      </c>
      <c r="M14">
        <f>+'A (2)'!M14</f>
        <v>1393</v>
      </c>
      <c r="N14" s="20">
        <f>+'A (2)'!N14</f>
        <v>250</v>
      </c>
      <c r="O14">
        <f>+'A (2)'!O14</f>
        <v>411</v>
      </c>
      <c r="P14">
        <f>+'A (2)'!P14</f>
        <v>86</v>
      </c>
      <c r="Q14">
        <f>+'A (2)'!Q14</f>
        <v>1077</v>
      </c>
      <c r="R14">
        <f>+'A (2)'!R14</f>
        <v>860</v>
      </c>
      <c r="S14">
        <f>+'A (2)'!S14</f>
        <v>932</v>
      </c>
      <c r="T14">
        <f>+'A (2)'!T14</f>
        <v>1009</v>
      </c>
      <c r="U14">
        <f>+'A (2)'!U14</f>
        <v>861</v>
      </c>
      <c r="V14">
        <f>+'A (2)'!V14</f>
        <v>824</v>
      </c>
      <c r="W14">
        <f>+'A (2)'!W14</f>
        <v>803</v>
      </c>
      <c r="X14">
        <f>+'A (2)'!X14</f>
        <v>866</v>
      </c>
      <c r="Y14">
        <f>+'A (2)'!Y14</f>
        <v>145</v>
      </c>
      <c r="Z14" s="103">
        <f>+'A (2)'!Z14</f>
        <v>10</v>
      </c>
      <c r="AA14" s="152">
        <f>+'A (2)'!AA14</f>
        <v>38.5</v>
      </c>
      <c r="AB14">
        <f>+'A (2)'!AB14</f>
        <v>94</v>
      </c>
      <c r="AC14">
        <f>+'A (2)'!AC14</f>
        <v>148</v>
      </c>
      <c r="AD14">
        <f>+'A (2)'!AD14</f>
        <v>2621</v>
      </c>
      <c r="AE14">
        <f>+'A (2)'!AE14</f>
        <v>6</v>
      </c>
      <c r="AF14">
        <f>+'A (2)'!AF14</f>
        <v>247</v>
      </c>
      <c r="AG14">
        <f>+'A (2)'!AG14</f>
        <v>2511</v>
      </c>
      <c r="AH14">
        <f>+'A (2)'!AH14</f>
        <v>74</v>
      </c>
      <c r="AI14">
        <f>+'A (2)'!AI14</f>
        <v>216</v>
      </c>
      <c r="AJ14">
        <f>+'A (2)'!AJ14</f>
        <v>349</v>
      </c>
      <c r="AK14">
        <f>+'A (2)'!AK14</f>
        <v>1139</v>
      </c>
      <c r="AL14">
        <f>+'A (2)'!AL14</f>
        <v>47</v>
      </c>
      <c r="AM14">
        <f>+'A (2)'!AM14</f>
        <v>75</v>
      </c>
      <c r="AN14" s="34">
        <f>+'A (2)'!AN14</f>
        <v>266</v>
      </c>
      <c r="AO14" s="61">
        <f>+'A (2)'!AO14</f>
        <v>5</v>
      </c>
      <c r="AP14" s="39">
        <f>+'A (2)'!AP14</f>
        <v>81</v>
      </c>
      <c r="AQ14" s="34">
        <f>+'A (2)'!AQ14</f>
        <v>208</v>
      </c>
      <c r="AR14" s="34">
        <f>+'A (2)'!AR14</f>
        <v>587</v>
      </c>
      <c r="AS14" s="34">
        <f>+'A (2)'!AS14</f>
        <v>944</v>
      </c>
      <c r="AT14" s="34">
        <f>+'A (2)'!AT14</f>
        <v>1660</v>
      </c>
      <c r="AU14" s="34">
        <f>+'A (2)'!AU14</f>
        <v>43</v>
      </c>
      <c r="AV14" s="34">
        <f>+'A (2)'!AV14</f>
        <v>700</v>
      </c>
      <c r="AW14" s="34">
        <f>+'A (2)'!AW14</f>
        <v>644</v>
      </c>
      <c r="AX14" s="34">
        <f>+'A (2)'!AX14</f>
        <v>2488</v>
      </c>
      <c r="AY14" s="34">
        <f>+'A (2)'!AY14</f>
        <v>1</v>
      </c>
      <c r="AZ14" s="61">
        <f>+'A (2)'!AZ14</f>
        <v>442</v>
      </c>
      <c r="BA14" s="39">
        <f>+'A (2)'!BA14</f>
        <v>1867</v>
      </c>
      <c r="BB14" s="34">
        <f>+'A (2)'!BB14</f>
        <v>1349</v>
      </c>
      <c r="BC14" s="34">
        <f>+'A (2)'!BC14</f>
        <v>748</v>
      </c>
      <c r="BD14" s="34">
        <f>+'A (2)'!BD14</f>
        <v>628</v>
      </c>
      <c r="BE14" s="34">
        <f>+'A (2)'!BE14</f>
        <v>1450</v>
      </c>
      <c r="BF14" s="61">
        <f>+'A (2)'!BF14</f>
        <v>1756</v>
      </c>
      <c r="BG14" s="39">
        <f>+'A (2)'!BG14</f>
        <v>4433</v>
      </c>
      <c r="BH14" s="114">
        <f>+'A (2)'!BH14</f>
        <v>568</v>
      </c>
      <c r="BI14" s="34">
        <f>+'A (2)'!BI14</f>
        <v>0</v>
      </c>
      <c r="BJ14" s="39">
        <f>+'A (2)'!BJ14</f>
        <v>0</v>
      </c>
      <c r="BK14" s="114">
        <f>+'A (2)'!BK14</f>
        <v>0</v>
      </c>
      <c r="BL14" s="34">
        <f>+'A (2)'!BL14</f>
        <v>1009</v>
      </c>
      <c r="BM14" s="34">
        <f>+'A (2)'!BM14</f>
        <v>592</v>
      </c>
      <c r="BN14" s="34">
        <f>+'A (2)'!BN14</f>
        <v>137</v>
      </c>
      <c r="BO14" s="34">
        <f>+'A (2)'!BO14</f>
        <v>55</v>
      </c>
      <c r="BP14" s="34">
        <f>+'A (2)'!BP14</f>
        <v>3</v>
      </c>
      <c r="BQ14" s="61">
        <f>+'A (2)'!BQ14</f>
        <v>0</v>
      </c>
      <c r="BR14" s="39">
        <f>+'A (2)'!BR14</f>
        <v>7</v>
      </c>
      <c r="BS14" s="34">
        <f>+'A (2)'!BS14</f>
        <v>34</v>
      </c>
      <c r="BT14" s="34">
        <f>+'A (2)'!BT14</f>
        <v>417</v>
      </c>
      <c r="BU14" s="34">
        <f>+'A (2)'!BU14</f>
        <v>255</v>
      </c>
      <c r="BV14" s="34">
        <f>+'A (2)'!BV14</f>
        <v>209</v>
      </c>
      <c r="BW14" s="34">
        <f>+'A (2)'!BW14</f>
        <v>184</v>
      </c>
      <c r="BX14" s="34">
        <f>+'A (2)'!BX14</f>
        <v>198</v>
      </c>
      <c r="BY14" s="34">
        <f>+'A (2)'!BY14</f>
        <v>164</v>
      </c>
      <c r="BZ14" s="34">
        <f>+'A (2)'!BZ14</f>
        <v>106</v>
      </c>
      <c r="CA14" s="34">
        <f>+'A (2)'!CA14</f>
        <v>61</v>
      </c>
      <c r="CB14" s="34">
        <f>+'A (2)'!CB14</f>
        <v>50</v>
      </c>
      <c r="CC14" s="20">
        <f>+'A (2)'!CC14</f>
        <v>111</v>
      </c>
      <c r="CD14" s="110">
        <f>+'A (2)'!CD14</f>
        <v>5939</v>
      </c>
      <c r="CE14" s="34">
        <f>+'A (2)'!CE14</f>
        <v>64</v>
      </c>
      <c r="CF14" s="13">
        <f>+'A (2)'!CF14</f>
        <v>0</v>
      </c>
      <c r="CG14">
        <f>+'A (2)'!CG14</f>
        <v>3985</v>
      </c>
      <c r="CH14">
        <f>+'A (2)'!CH14</f>
        <v>317</v>
      </c>
      <c r="CI14" s="583">
        <f>+'A (2)'!CI14</f>
        <v>0</v>
      </c>
      <c r="CJ14" s="34">
        <f>+'A (2)'!CJ14</f>
        <v>32</v>
      </c>
      <c r="CK14" s="34">
        <f>+'A (2)'!CK14</f>
        <v>10</v>
      </c>
      <c r="CL14" s="34">
        <f>+'A (2)'!CL14</f>
        <v>207</v>
      </c>
      <c r="CM14" s="34">
        <f>+'A (2)'!CM14</f>
        <v>65</v>
      </c>
      <c r="CN14" s="34">
        <f>+'A (2)'!CN14</f>
        <v>1</v>
      </c>
      <c r="CO14" s="61">
        <f>+'A (2)'!CO14</f>
        <v>2</v>
      </c>
      <c r="CP14">
        <f>+'A (2)'!CP14</f>
        <v>2643</v>
      </c>
      <c r="CQ14">
        <f>+'A (2)'!CQ14</f>
        <v>85</v>
      </c>
      <c r="CR14" s="34">
        <f>+'A (2)'!CR14</f>
        <v>1380</v>
      </c>
      <c r="CS14" s="20">
        <f>+'A (2)'!CS14</f>
        <v>100</v>
      </c>
      <c r="CT14" s="34">
        <f>+'A (2)'!CT14</f>
        <v>170</v>
      </c>
      <c r="CU14" s="34">
        <f>+'A (2)'!CU14</f>
        <v>47</v>
      </c>
      <c r="CV14" s="34">
        <f>+'A (2)'!CV14</f>
        <v>482</v>
      </c>
      <c r="CW14" s="34">
        <f>+'A (2)'!CW14</f>
        <v>418</v>
      </c>
      <c r="CX14" s="34">
        <f>+'A (2)'!CX14</f>
        <v>507</v>
      </c>
      <c r="CY14" s="34">
        <f>+'A (2)'!CY14</f>
        <v>588</v>
      </c>
      <c r="CZ14" s="34">
        <f>+'A (2)'!CZ14</f>
        <v>490</v>
      </c>
      <c r="DA14" s="34">
        <f>+'A (2)'!DA14</f>
        <v>462</v>
      </c>
      <c r="DB14" s="34">
        <f>+'A (2)'!DB14</f>
        <v>444</v>
      </c>
      <c r="DC14" s="34">
        <f>+'A (2)'!DC14</f>
        <v>389</v>
      </c>
      <c r="DD14" s="112">
        <f>+'A (2)'!DD14</f>
        <v>27</v>
      </c>
      <c r="DE14" s="61">
        <f>+'A (2)'!DE14</f>
        <v>8</v>
      </c>
      <c r="DF14" s="162">
        <f>+'A (2)'!DF14</f>
        <v>38.700000000000003</v>
      </c>
      <c r="DG14" s="39">
        <f>+'A (2)'!DG14</f>
        <v>48</v>
      </c>
      <c r="DH14" s="39">
        <f>+'A (2)'!DH14</f>
        <v>61</v>
      </c>
      <c r="DI14" s="39">
        <f>+'A (2)'!DI14</f>
        <v>1357</v>
      </c>
      <c r="DJ14" s="39">
        <f>+'A (2)'!DJ14</f>
        <v>5</v>
      </c>
      <c r="DK14" s="39">
        <f>+'A (2)'!DK14</f>
        <v>120</v>
      </c>
      <c r="DL14" s="39">
        <f>+'A (2)'!DL14</f>
        <v>1105</v>
      </c>
      <c r="DM14" s="39">
        <f>+'A (2)'!DM14</f>
        <v>60</v>
      </c>
      <c r="DN14" s="39">
        <f>+'A (2)'!DN14</f>
        <v>127</v>
      </c>
      <c r="DO14" s="39">
        <f>+'A (2)'!DO14</f>
        <v>164</v>
      </c>
      <c r="DP14" s="39">
        <f>+'A (2)'!DP14</f>
        <v>721</v>
      </c>
      <c r="DQ14" s="39">
        <f>+'A (2)'!DQ14</f>
        <v>31</v>
      </c>
      <c r="DR14" s="39">
        <f>+'A (2)'!DR14</f>
        <v>44</v>
      </c>
      <c r="DS14" s="39">
        <f>+'A (2)'!DS14</f>
        <v>137</v>
      </c>
      <c r="DT14" s="114">
        <f>+'A (2)'!DT14</f>
        <v>5</v>
      </c>
      <c r="DU14" s="39">
        <f>+'A (2)'!DU14</f>
        <v>20</v>
      </c>
      <c r="DV14" s="39">
        <f>+'A (2)'!DV14</f>
        <v>112</v>
      </c>
      <c r="DW14" s="39">
        <f>+'A (2)'!DW14</f>
        <v>264</v>
      </c>
      <c r="DX14" s="39">
        <f>+'A (2)'!DX14</f>
        <v>739</v>
      </c>
      <c r="DY14" s="39">
        <f>+'A (2)'!DY14</f>
        <v>1164</v>
      </c>
      <c r="DZ14" s="39">
        <f>+'A (2)'!DZ14</f>
        <v>25</v>
      </c>
      <c r="EA14" s="39">
        <f>+'A (2)'!EA14</f>
        <v>73</v>
      </c>
      <c r="EB14" s="39">
        <f>+'A (2)'!EB14</f>
        <v>129</v>
      </c>
      <c r="EC14" s="39">
        <f>+'A (2)'!EC14</f>
        <v>1260</v>
      </c>
      <c r="ED14" s="39">
        <f>+'A (2)'!ED14</f>
        <v>0</v>
      </c>
      <c r="EE14" s="114">
        <f>+'A (2)'!EE14</f>
        <v>199</v>
      </c>
      <c r="EF14" s="39">
        <f>+'A (2)'!EF14</f>
        <v>842</v>
      </c>
      <c r="EG14" s="39">
        <f>+'A (2)'!EG14</f>
        <v>719</v>
      </c>
      <c r="EH14" s="39">
        <f>+'A (2)'!EH14</f>
        <v>389</v>
      </c>
      <c r="EI14" s="39">
        <f>+'A (2)'!EI14</f>
        <v>303</v>
      </c>
      <c r="EJ14" s="39">
        <f>+'A (2)'!EJ14</f>
        <v>746</v>
      </c>
      <c r="EK14" s="39">
        <f>+'A (2)'!EK14</f>
        <v>986</v>
      </c>
      <c r="EL14" s="446">
        <f>+'A (2)'!EL14</f>
        <v>2455</v>
      </c>
      <c r="EM14" s="114">
        <f>+'A (2)'!EM14</f>
        <v>616</v>
      </c>
      <c r="EN14" s="39">
        <f>+'A (2)'!EN14</f>
        <v>0</v>
      </c>
      <c r="EO14" s="39">
        <f>+'A (2)'!EO14</f>
        <v>0</v>
      </c>
      <c r="EP14" s="114">
        <f>+'A (2)'!EP14</f>
        <v>0</v>
      </c>
      <c r="EQ14" s="39">
        <f>+'A (2)'!EQ14</f>
        <v>493</v>
      </c>
      <c r="ER14" s="39">
        <f>+'A (2)'!ER14</f>
        <v>344</v>
      </c>
      <c r="ES14" s="39">
        <f>+'A (2)'!ES14</f>
        <v>78</v>
      </c>
      <c r="ET14" s="39">
        <f>+'A (2)'!ET14</f>
        <v>25</v>
      </c>
      <c r="EU14" s="39">
        <f>+'A (2)'!EU14</f>
        <v>2</v>
      </c>
      <c r="EV14" s="114">
        <f>+'A (2)'!EV14</f>
        <v>0</v>
      </c>
      <c r="EW14" s="1">
        <f>+'A (2)'!EW14</f>
        <v>4</v>
      </c>
      <c r="EX14" s="1">
        <f>+'A (2)'!EX14</f>
        <v>21</v>
      </c>
      <c r="EY14" s="1">
        <f>+'A (2)'!EY14</f>
        <v>296</v>
      </c>
      <c r="EZ14" s="1">
        <f>+'A (2)'!EZ14</f>
        <v>125</v>
      </c>
      <c r="FA14" s="1">
        <f>+'A (2)'!FA14</f>
        <v>125</v>
      </c>
      <c r="FB14" s="1">
        <f>+'A (2)'!FB14</f>
        <v>83</v>
      </c>
      <c r="FC14" s="1">
        <f>+'A (2)'!FC14</f>
        <v>85</v>
      </c>
      <c r="FD14" s="1">
        <f>+'A (2)'!FD14</f>
        <v>67</v>
      </c>
      <c r="FE14" s="1">
        <f>+'A (2)'!FE14</f>
        <v>45</v>
      </c>
      <c r="FF14" s="39">
        <f>+'A (2)'!FF14</f>
        <v>24</v>
      </c>
      <c r="FG14" s="39">
        <f>+'A (2)'!FG14</f>
        <v>20</v>
      </c>
      <c r="FH14" s="114">
        <f>+'A (2)'!FH14</f>
        <v>47</v>
      </c>
      <c r="FI14" s="114">
        <f>+'A (2)'!FI14</f>
        <v>5411</v>
      </c>
      <c r="FJ14" s="39">
        <f>+'A (2)'!FJ14</f>
        <v>24</v>
      </c>
      <c r="FK14" s="447">
        <f>+'A (2)'!FK14</f>
        <v>0</v>
      </c>
      <c r="FL14" s="34"/>
      <c r="FM14" s="34"/>
      <c r="FN14" s="39"/>
      <c r="FO14" s="34"/>
      <c r="FP14" s="34"/>
      <c r="FQ14" s="34"/>
      <c r="FR14" s="34"/>
      <c r="FS14" s="34"/>
      <c r="FT14" s="34"/>
      <c r="FU14" s="34"/>
      <c r="FV14" s="34"/>
      <c r="FW14" s="34"/>
      <c r="FX14" s="34"/>
      <c r="FY14" s="34"/>
      <c r="FZ14" s="61"/>
      <c r="GA14" s="34"/>
      <c r="GB14" s="34"/>
      <c r="GC14" s="34"/>
      <c r="GD14" s="34"/>
      <c r="GE14" s="34"/>
      <c r="GF14" s="34"/>
      <c r="GG14" s="34"/>
      <c r="GH14" s="34"/>
      <c r="GI14" s="34"/>
      <c r="GJ14" s="52"/>
      <c r="GK14" s="34"/>
      <c r="GL14" s="34"/>
      <c r="GM14" s="34"/>
      <c r="GN14" s="34"/>
      <c r="GO14" s="34"/>
      <c r="GP14" s="34"/>
      <c r="GQ14" s="34"/>
      <c r="GR14" s="52"/>
      <c r="GT14">
        <f t="shared" si="0"/>
        <v>1796</v>
      </c>
      <c r="GU14">
        <f t="shared" si="1"/>
        <v>10666444</v>
      </c>
      <c r="GW14">
        <f t="shared" si="2"/>
        <v>942</v>
      </c>
      <c r="GX14">
        <f t="shared" si="3"/>
        <v>5097162</v>
      </c>
      <c r="GZ14">
        <f t="shared" si="4"/>
        <v>7798</v>
      </c>
      <c r="HA14">
        <f t="shared" si="5"/>
        <v>300223</v>
      </c>
      <c r="HC14">
        <f t="shared" si="6"/>
        <v>3985</v>
      </c>
      <c r="HD14">
        <f t="shared" si="7"/>
        <v>154219.5</v>
      </c>
    </row>
    <row r="15" spans="1:213" x14ac:dyDescent="0.2">
      <c r="A15" s="7" t="s">
        <v>62</v>
      </c>
      <c r="B15" s="7">
        <f>+'A (2)'!B15</f>
        <v>5073</v>
      </c>
      <c r="C15">
        <f>+'A (2)'!C15</f>
        <v>560</v>
      </c>
      <c r="D15" s="583">
        <f>+'A (2)'!D15</f>
        <v>1</v>
      </c>
      <c r="E15" s="34">
        <f>+'A (2)'!E15</f>
        <v>117</v>
      </c>
      <c r="F15" s="34">
        <f>+'A (2)'!F15</f>
        <v>66</v>
      </c>
      <c r="G15" s="34">
        <f>+'A (2)'!G15</f>
        <v>269</v>
      </c>
      <c r="H15" s="34">
        <f>+'A (2)'!H15</f>
        <v>103</v>
      </c>
      <c r="I15" s="34">
        <f>+'A (2)'!I15</f>
        <v>1</v>
      </c>
      <c r="J15" s="34">
        <f>+'A (2)'!J15</f>
        <v>3</v>
      </c>
      <c r="K15" s="583">
        <f>+'A (2)'!K15</f>
        <v>2763</v>
      </c>
      <c r="L15">
        <f>+'A (2)'!L15</f>
        <v>42</v>
      </c>
      <c r="M15">
        <f>+'A (2)'!M15</f>
        <v>518</v>
      </c>
      <c r="N15" s="20">
        <f>+'A (2)'!N15</f>
        <v>17</v>
      </c>
      <c r="O15">
        <f>+'A (2)'!O15</f>
        <v>276</v>
      </c>
      <c r="P15">
        <f>+'A (2)'!P15</f>
        <v>79</v>
      </c>
      <c r="Q15">
        <f>+'A (2)'!Q15</f>
        <v>684</v>
      </c>
      <c r="R15">
        <f>+'A (2)'!R15</f>
        <v>560</v>
      </c>
      <c r="S15">
        <f>+'A (2)'!S15</f>
        <v>639</v>
      </c>
      <c r="T15">
        <f>+'A (2)'!T15</f>
        <v>663</v>
      </c>
      <c r="U15">
        <f>+'A (2)'!U15</f>
        <v>508</v>
      </c>
      <c r="V15">
        <f>+'A (2)'!V15</f>
        <v>486</v>
      </c>
      <c r="W15">
        <f>+'A (2)'!W15</f>
        <v>566</v>
      </c>
      <c r="X15">
        <f>+'A (2)'!X15</f>
        <v>579</v>
      </c>
      <c r="Y15">
        <f>+'A (2)'!Y15</f>
        <v>111</v>
      </c>
      <c r="Z15" s="103">
        <f>+'A (2)'!Z15</f>
        <v>1</v>
      </c>
      <c r="AA15" s="152">
        <f>+'A (2)'!AA15</f>
        <v>38.6</v>
      </c>
      <c r="AB15">
        <f>+'A (2)'!AB15</f>
        <v>6</v>
      </c>
      <c r="AC15">
        <f>+'A (2)'!AC15</f>
        <v>6</v>
      </c>
      <c r="AD15">
        <f>+'A (2)'!AD15</f>
        <v>1435</v>
      </c>
      <c r="AE15">
        <f>+'A (2)'!AE15</f>
        <v>4</v>
      </c>
      <c r="AF15">
        <f>+'A (2)'!AF15</f>
        <v>112</v>
      </c>
      <c r="AG15">
        <f>+'A (2)'!AG15</f>
        <v>2007</v>
      </c>
      <c r="AH15">
        <f>+'A (2)'!AH15</f>
        <v>83</v>
      </c>
      <c r="AI15">
        <f>+'A (2)'!AI15</f>
        <v>139</v>
      </c>
      <c r="AJ15">
        <f>+'A (2)'!AJ15</f>
        <v>207</v>
      </c>
      <c r="AK15">
        <f>+'A (2)'!AK15</f>
        <v>844</v>
      </c>
      <c r="AL15">
        <f>+'A (2)'!AL15</f>
        <v>39</v>
      </c>
      <c r="AM15">
        <f>+'A (2)'!AM15</f>
        <v>42</v>
      </c>
      <c r="AN15" s="34">
        <f>+'A (2)'!AN15</f>
        <v>146</v>
      </c>
      <c r="AO15" s="61">
        <f>+'A (2)'!AO15</f>
        <v>3</v>
      </c>
      <c r="AP15" s="39">
        <f>+'A (2)'!AP15</f>
        <v>25</v>
      </c>
      <c r="AQ15" s="34">
        <f>+'A (2)'!AQ15</f>
        <v>128</v>
      </c>
      <c r="AR15" s="34">
        <f>+'A (2)'!AR15</f>
        <v>302</v>
      </c>
      <c r="AS15" s="34">
        <f>+'A (2)'!AS15</f>
        <v>595</v>
      </c>
      <c r="AT15" s="34">
        <f>+'A (2)'!AT15</f>
        <v>866</v>
      </c>
      <c r="AU15" s="34">
        <f>+'A (2)'!AU15</f>
        <v>46</v>
      </c>
      <c r="AV15" s="34">
        <f>+'A (2)'!AV15</f>
        <v>554</v>
      </c>
      <c r="AW15" s="34">
        <f>+'A (2)'!AW15</f>
        <v>492</v>
      </c>
      <c r="AX15" s="34">
        <f>+'A (2)'!AX15</f>
        <v>1492</v>
      </c>
      <c r="AY15" s="34">
        <f>+'A (2)'!AY15</f>
        <v>0</v>
      </c>
      <c r="AZ15" s="61">
        <f>+'A (2)'!AZ15</f>
        <v>573</v>
      </c>
      <c r="BA15" s="39">
        <f>+'A (2)'!BA15</f>
        <v>1579</v>
      </c>
      <c r="BB15" s="34">
        <f>+'A (2)'!BB15</f>
        <v>970</v>
      </c>
      <c r="BC15" s="34">
        <f>+'A (2)'!BC15</f>
        <v>520</v>
      </c>
      <c r="BD15" s="34">
        <f>+'A (2)'!BD15</f>
        <v>360</v>
      </c>
      <c r="BE15" s="34">
        <f>+'A (2)'!BE15</f>
        <v>848</v>
      </c>
      <c r="BF15" s="61">
        <f>+'A (2)'!BF15</f>
        <v>796</v>
      </c>
      <c r="BG15" s="39">
        <f>+'A (2)'!BG15</f>
        <v>1910</v>
      </c>
      <c r="BH15" s="114">
        <f>+'A (2)'!BH15</f>
        <v>377</v>
      </c>
      <c r="BI15" s="34">
        <f>+'A (2)'!BI15</f>
        <v>0</v>
      </c>
      <c r="BJ15" s="39">
        <f>+'A (2)'!BJ15</f>
        <v>0</v>
      </c>
      <c r="BK15" s="114">
        <f>+'A (2)'!BK15</f>
        <v>0</v>
      </c>
      <c r="BL15" s="34">
        <f>+'A (2)'!BL15</f>
        <v>837</v>
      </c>
      <c r="BM15" s="34">
        <f>+'A (2)'!BM15</f>
        <v>439</v>
      </c>
      <c r="BN15" s="34">
        <f>+'A (2)'!BN15</f>
        <v>101</v>
      </c>
      <c r="BO15" s="34">
        <f>+'A (2)'!BO15</f>
        <v>23</v>
      </c>
      <c r="BP15" s="34">
        <f>+'A (2)'!BP15</f>
        <v>1</v>
      </c>
      <c r="BQ15" s="61">
        <f>+'A (2)'!BQ15</f>
        <v>0</v>
      </c>
      <c r="BR15" s="39">
        <f>+'A (2)'!BR15</f>
        <v>10</v>
      </c>
      <c r="BS15" s="34">
        <f>+'A (2)'!BS15</f>
        <v>27</v>
      </c>
      <c r="BT15" s="34">
        <f>+'A (2)'!BT15</f>
        <v>346</v>
      </c>
      <c r="BU15" s="34">
        <f>+'A (2)'!BU15</f>
        <v>228</v>
      </c>
      <c r="BV15" s="34">
        <f>+'A (2)'!BV15</f>
        <v>155</v>
      </c>
      <c r="BW15" s="34">
        <f>+'A (2)'!BW15</f>
        <v>170</v>
      </c>
      <c r="BX15" s="34">
        <f>+'A (2)'!BX15</f>
        <v>111</v>
      </c>
      <c r="BY15" s="34">
        <f>+'A (2)'!BY15</f>
        <v>106</v>
      </c>
      <c r="BZ15" s="34">
        <f>+'A (2)'!BZ15</f>
        <v>89</v>
      </c>
      <c r="CA15" s="34">
        <f>+'A (2)'!CA15</f>
        <v>62</v>
      </c>
      <c r="CB15" s="34">
        <f>+'A (2)'!CB15</f>
        <v>36</v>
      </c>
      <c r="CC15" s="20">
        <f>+'A (2)'!CC15</f>
        <v>61</v>
      </c>
      <c r="CD15" s="110">
        <f>+'A (2)'!CD15</f>
        <v>5700</v>
      </c>
      <c r="CE15" s="34">
        <f>+'A (2)'!CE15</f>
        <v>31</v>
      </c>
      <c r="CF15" s="13">
        <f>+'A (2)'!CF15</f>
        <v>0</v>
      </c>
      <c r="CG15">
        <f>+'A (2)'!CG15</f>
        <v>2517</v>
      </c>
      <c r="CH15">
        <f>+'A (2)'!CH15</f>
        <v>266</v>
      </c>
      <c r="CI15" s="583">
        <f>+'A (2)'!CI15</f>
        <v>0</v>
      </c>
      <c r="CJ15" s="34">
        <f>+'A (2)'!CJ15</f>
        <v>51</v>
      </c>
      <c r="CK15" s="34">
        <f>+'A (2)'!CK15</f>
        <v>38</v>
      </c>
      <c r="CL15" s="34">
        <f>+'A (2)'!CL15</f>
        <v>123</v>
      </c>
      <c r="CM15" s="34">
        <f>+'A (2)'!CM15</f>
        <v>53</v>
      </c>
      <c r="CN15" s="34">
        <f>+'A (2)'!CN15</f>
        <v>0</v>
      </c>
      <c r="CO15" s="61">
        <f>+'A (2)'!CO15</f>
        <v>1</v>
      </c>
      <c r="CP15">
        <f>+'A (2)'!CP15</f>
        <v>1518</v>
      </c>
      <c r="CQ15">
        <f>+'A (2)'!CQ15</f>
        <v>42</v>
      </c>
      <c r="CR15" s="34">
        <f>+'A (2)'!CR15</f>
        <v>515</v>
      </c>
      <c r="CS15" s="20">
        <f>+'A (2)'!CS15</f>
        <v>9</v>
      </c>
      <c r="CT15" s="34">
        <f>+'A (2)'!CT15</f>
        <v>119</v>
      </c>
      <c r="CU15" s="34">
        <f>+'A (2)'!CU15</f>
        <v>34</v>
      </c>
      <c r="CV15" s="34">
        <f>+'A (2)'!CV15</f>
        <v>292</v>
      </c>
      <c r="CW15" s="34">
        <f>+'A (2)'!CW15</f>
        <v>272</v>
      </c>
      <c r="CX15" s="34">
        <f>+'A (2)'!CX15</f>
        <v>335</v>
      </c>
      <c r="CY15" s="34">
        <f>+'A (2)'!CY15</f>
        <v>379</v>
      </c>
      <c r="CZ15" s="34">
        <f>+'A (2)'!CZ15</f>
        <v>296</v>
      </c>
      <c r="DA15" s="34">
        <f>+'A (2)'!DA15</f>
        <v>253</v>
      </c>
      <c r="DB15" s="34">
        <f>+'A (2)'!DB15</f>
        <v>318</v>
      </c>
      <c r="DC15" s="34">
        <f>+'A (2)'!DC15</f>
        <v>238</v>
      </c>
      <c r="DD15" s="112">
        <f>+'A (2)'!DD15</f>
        <v>14</v>
      </c>
      <c r="DE15" s="61">
        <f>+'A (2)'!DE15</f>
        <v>1</v>
      </c>
      <c r="DF15" s="162">
        <f>+'A (2)'!DF15</f>
        <v>38.6</v>
      </c>
      <c r="DG15" s="39">
        <f>+'A (2)'!DG15</f>
        <v>6</v>
      </c>
      <c r="DH15" s="39">
        <f>+'A (2)'!DH15</f>
        <v>0</v>
      </c>
      <c r="DI15" s="39">
        <f>+'A (2)'!DI15</f>
        <v>719</v>
      </c>
      <c r="DJ15" s="39">
        <f>+'A (2)'!DJ15</f>
        <v>4</v>
      </c>
      <c r="DK15" s="39">
        <f>+'A (2)'!DK15</f>
        <v>45</v>
      </c>
      <c r="DL15" s="39">
        <f>+'A (2)'!DL15</f>
        <v>843</v>
      </c>
      <c r="DM15" s="39">
        <f>+'A (2)'!DM15</f>
        <v>62</v>
      </c>
      <c r="DN15" s="39">
        <f>+'A (2)'!DN15</f>
        <v>88</v>
      </c>
      <c r="DO15" s="39">
        <f>+'A (2)'!DO15</f>
        <v>109</v>
      </c>
      <c r="DP15" s="39">
        <f>+'A (2)'!DP15</f>
        <v>520</v>
      </c>
      <c r="DQ15" s="39">
        <f>+'A (2)'!DQ15</f>
        <v>27</v>
      </c>
      <c r="DR15" s="39">
        <f>+'A (2)'!DR15</f>
        <v>26</v>
      </c>
      <c r="DS15" s="39">
        <f>+'A (2)'!DS15</f>
        <v>66</v>
      </c>
      <c r="DT15" s="114">
        <f>+'A (2)'!DT15</f>
        <v>2</v>
      </c>
      <c r="DU15" s="39">
        <f>+'A (2)'!DU15</f>
        <v>8</v>
      </c>
      <c r="DV15" s="39">
        <f>+'A (2)'!DV15</f>
        <v>63</v>
      </c>
      <c r="DW15" s="39">
        <f>+'A (2)'!DW15</f>
        <v>127</v>
      </c>
      <c r="DX15" s="39">
        <f>+'A (2)'!DX15</f>
        <v>469</v>
      </c>
      <c r="DY15" s="39">
        <f>+'A (2)'!DY15</f>
        <v>648</v>
      </c>
      <c r="DZ15" s="39">
        <f>+'A (2)'!DZ15</f>
        <v>26</v>
      </c>
      <c r="EA15" s="39">
        <f>+'A (2)'!EA15</f>
        <v>45</v>
      </c>
      <c r="EB15" s="39">
        <f>+'A (2)'!EB15</f>
        <v>94</v>
      </c>
      <c r="EC15" s="39">
        <f>+'A (2)'!EC15</f>
        <v>787</v>
      </c>
      <c r="ED15" s="39">
        <f>+'A (2)'!ED15</f>
        <v>0</v>
      </c>
      <c r="EE15" s="114">
        <f>+'A (2)'!EE15</f>
        <v>250</v>
      </c>
      <c r="EF15" s="39">
        <f>+'A (2)'!EF15</f>
        <v>644</v>
      </c>
      <c r="EG15" s="39">
        <f>+'A (2)'!EG15</f>
        <v>492</v>
      </c>
      <c r="EH15" s="39">
        <f>+'A (2)'!EH15</f>
        <v>265</v>
      </c>
      <c r="EI15" s="39">
        <f>+'A (2)'!EI15</f>
        <v>175</v>
      </c>
      <c r="EJ15" s="39">
        <f>+'A (2)'!EJ15</f>
        <v>450</v>
      </c>
      <c r="EK15" s="39">
        <f>+'A (2)'!EK15</f>
        <v>491</v>
      </c>
      <c r="EL15" s="446">
        <f>+'A (2)'!EL15</f>
        <v>1113</v>
      </c>
      <c r="EM15" s="114">
        <f>+'A (2)'!EM15</f>
        <v>442</v>
      </c>
      <c r="EN15" s="39">
        <f>+'A (2)'!EN15</f>
        <v>0</v>
      </c>
      <c r="EO15" s="39">
        <f>+'A (2)'!EO15</f>
        <v>0</v>
      </c>
      <c r="EP15" s="114">
        <f>+'A (2)'!EP15</f>
        <v>0</v>
      </c>
      <c r="EQ15" s="39">
        <f>+'A (2)'!EQ15</f>
        <v>340</v>
      </c>
      <c r="ER15" s="39">
        <f>+'A (2)'!ER15</f>
        <v>245</v>
      </c>
      <c r="ES15" s="39">
        <f>+'A (2)'!ES15</f>
        <v>50</v>
      </c>
      <c r="ET15" s="39">
        <f>+'A (2)'!ET15</f>
        <v>12</v>
      </c>
      <c r="EU15" s="39">
        <f>+'A (2)'!EU15</f>
        <v>1</v>
      </c>
      <c r="EV15" s="114">
        <f>+'A (2)'!EV15</f>
        <v>0</v>
      </c>
      <c r="EW15" s="1">
        <f>+'A (2)'!EW15</f>
        <v>4</v>
      </c>
      <c r="EX15" s="1">
        <f>+'A (2)'!EX15</f>
        <v>15</v>
      </c>
      <c r="EY15" s="1">
        <f>+'A (2)'!EY15</f>
        <v>160</v>
      </c>
      <c r="EZ15" s="1">
        <f>+'A (2)'!EZ15</f>
        <v>124</v>
      </c>
      <c r="FA15" s="1">
        <f>+'A (2)'!FA15</f>
        <v>99</v>
      </c>
      <c r="FB15" s="1">
        <f>+'A (2)'!FB15</f>
        <v>81</v>
      </c>
      <c r="FC15" s="1">
        <f>+'A (2)'!FC15</f>
        <v>45</v>
      </c>
      <c r="FD15" s="1">
        <f>+'A (2)'!FD15</f>
        <v>37</v>
      </c>
      <c r="FE15" s="1">
        <f>+'A (2)'!FE15</f>
        <v>28</v>
      </c>
      <c r="FF15" s="39">
        <f>+'A (2)'!FF15</f>
        <v>23</v>
      </c>
      <c r="FG15" s="39">
        <f>+'A (2)'!FG15</f>
        <v>7</v>
      </c>
      <c r="FH15" s="114">
        <f>+'A (2)'!FH15</f>
        <v>25</v>
      </c>
      <c r="FI15" s="114">
        <f>+'A (2)'!FI15</f>
        <v>5327</v>
      </c>
      <c r="FJ15" s="39">
        <f>+'A (2)'!FJ15</f>
        <v>15</v>
      </c>
      <c r="FK15" s="447">
        <f>+'A (2)'!FK15</f>
        <v>0</v>
      </c>
      <c r="FL15" s="34"/>
      <c r="FM15" s="34"/>
      <c r="FN15" s="39"/>
      <c r="FO15" s="34"/>
      <c r="FP15" s="34"/>
      <c r="FQ15" s="34"/>
      <c r="FR15" s="34"/>
      <c r="FS15" s="34"/>
      <c r="FT15" s="34"/>
      <c r="FU15" s="34"/>
      <c r="FV15" s="34"/>
      <c r="FW15" s="34"/>
      <c r="FX15" s="34"/>
      <c r="FY15" s="34"/>
      <c r="FZ15" s="61"/>
      <c r="GA15" s="34"/>
      <c r="GB15" s="34"/>
      <c r="GC15" s="34"/>
      <c r="GD15" s="34"/>
      <c r="GE15" s="34"/>
      <c r="GF15" s="34"/>
      <c r="GG15" s="34"/>
      <c r="GH15" s="34"/>
      <c r="GI15" s="34"/>
      <c r="GJ15" s="52"/>
      <c r="GK15" s="34"/>
      <c r="GL15" s="34"/>
      <c r="GM15" s="34"/>
      <c r="GN15" s="34"/>
      <c r="GO15" s="34"/>
      <c r="GP15" s="34"/>
      <c r="GQ15" s="34"/>
      <c r="GR15" s="52"/>
      <c r="GT15">
        <f t="shared" si="0"/>
        <v>1401</v>
      </c>
      <c r="GU15">
        <f t="shared" si="1"/>
        <v>7985700</v>
      </c>
      <c r="GW15">
        <f t="shared" si="2"/>
        <v>648</v>
      </c>
      <c r="GX15">
        <f t="shared" si="3"/>
        <v>3451896</v>
      </c>
      <c r="GZ15">
        <f t="shared" si="4"/>
        <v>5073</v>
      </c>
      <c r="HA15">
        <f t="shared" si="5"/>
        <v>195817.80000000002</v>
      </c>
      <c r="HC15">
        <f t="shared" si="6"/>
        <v>2517</v>
      </c>
      <c r="HD15">
        <f t="shared" si="7"/>
        <v>97156.2</v>
      </c>
    </row>
    <row r="16" spans="1:213" x14ac:dyDescent="0.2">
      <c r="A16" s="7" t="s">
        <v>63</v>
      </c>
      <c r="B16" s="7">
        <f>+'A (2)'!B16</f>
        <v>3684</v>
      </c>
      <c r="C16">
        <f>+'A (2)'!C16</f>
        <v>663</v>
      </c>
      <c r="D16" s="583">
        <f>+'A (2)'!D16</f>
        <v>0</v>
      </c>
      <c r="E16" s="34">
        <f>+'A (2)'!E16</f>
        <v>119</v>
      </c>
      <c r="F16" s="34">
        <f>+'A (2)'!F16</f>
        <v>54</v>
      </c>
      <c r="G16" s="34">
        <f>+'A (2)'!G16</f>
        <v>344</v>
      </c>
      <c r="H16" s="34">
        <f>+'A (2)'!H16</f>
        <v>144</v>
      </c>
      <c r="I16" s="34">
        <f>+'A (2)'!I16</f>
        <v>0</v>
      </c>
      <c r="J16" s="34">
        <f>+'A (2)'!J16</f>
        <v>2</v>
      </c>
      <c r="K16" s="583">
        <f>+'A (2)'!K16</f>
        <v>2044</v>
      </c>
      <c r="L16">
        <f>+'A (2)'!L16</f>
        <v>21</v>
      </c>
      <c r="M16">
        <f>+'A (2)'!M16</f>
        <v>172</v>
      </c>
      <c r="N16" s="20">
        <f>+'A (2)'!N16</f>
        <v>5</v>
      </c>
      <c r="O16">
        <f>+'A (2)'!O16</f>
        <v>142</v>
      </c>
      <c r="P16">
        <f>+'A (2)'!P16</f>
        <v>25</v>
      </c>
      <c r="Q16">
        <f>+'A (2)'!Q16</f>
        <v>494</v>
      </c>
      <c r="R16">
        <f>+'A (2)'!R16</f>
        <v>346</v>
      </c>
      <c r="S16">
        <f>+'A (2)'!S16</f>
        <v>428</v>
      </c>
      <c r="T16">
        <f>+'A (2)'!T16</f>
        <v>453</v>
      </c>
      <c r="U16">
        <f>+'A (2)'!U16</f>
        <v>380</v>
      </c>
      <c r="V16">
        <f>+'A (2)'!V16</f>
        <v>402</v>
      </c>
      <c r="W16">
        <f>+'A (2)'!W16</f>
        <v>485</v>
      </c>
      <c r="X16">
        <f>+'A (2)'!X16</f>
        <v>480</v>
      </c>
      <c r="Y16">
        <f>+'A (2)'!Y16</f>
        <v>70</v>
      </c>
      <c r="Z16" s="103">
        <f>+'A (2)'!Z16</f>
        <v>4</v>
      </c>
      <c r="AA16" s="152">
        <f>+'A (2)'!AA16</f>
        <v>39.9</v>
      </c>
      <c r="AB16">
        <f>+'A (2)'!AB16</f>
        <v>2</v>
      </c>
      <c r="AC16">
        <f>+'A (2)'!AC16</f>
        <v>5</v>
      </c>
      <c r="AD16">
        <f>+'A (2)'!AD16</f>
        <v>931</v>
      </c>
      <c r="AE16">
        <f>+'A (2)'!AE16</f>
        <v>1</v>
      </c>
      <c r="AF16">
        <f>+'A (2)'!AF16</f>
        <v>86</v>
      </c>
      <c r="AG16">
        <f>+'A (2)'!AG16</f>
        <v>1615</v>
      </c>
      <c r="AH16">
        <f>+'A (2)'!AH16</f>
        <v>40</v>
      </c>
      <c r="AI16">
        <f>+'A (2)'!AI16</f>
        <v>94</v>
      </c>
      <c r="AJ16">
        <f>+'A (2)'!AJ16</f>
        <v>150</v>
      </c>
      <c r="AK16">
        <f>+'A (2)'!AK16</f>
        <v>593</v>
      </c>
      <c r="AL16">
        <f>+'A (2)'!AL16</f>
        <v>32</v>
      </c>
      <c r="AM16">
        <f>+'A (2)'!AM16</f>
        <v>29</v>
      </c>
      <c r="AN16" s="34">
        <f>+'A (2)'!AN16</f>
        <v>103</v>
      </c>
      <c r="AO16" s="61">
        <f>+'A (2)'!AO16</f>
        <v>3</v>
      </c>
      <c r="AP16" s="39">
        <f>+'A (2)'!AP16</f>
        <v>17</v>
      </c>
      <c r="AQ16" s="34">
        <f>+'A (2)'!AQ16</f>
        <v>81</v>
      </c>
      <c r="AR16" s="34">
        <f>+'A (2)'!AR16</f>
        <v>224</v>
      </c>
      <c r="AS16" s="34">
        <f>+'A (2)'!AS16</f>
        <v>370</v>
      </c>
      <c r="AT16" s="34">
        <f>+'A (2)'!AT16</f>
        <v>503</v>
      </c>
      <c r="AU16" s="34">
        <f>+'A (2)'!AU16</f>
        <v>40</v>
      </c>
      <c r="AV16" s="34">
        <f>+'A (2)'!AV16</f>
        <v>428</v>
      </c>
      <c r="AW16" s="34">
        <f>+'A (2)'!AW16</f>
        <v>198</v>
      </c>
      <c r="AX16" s="34">
        <f>+'A (2)'!AX16</f>
        <v>1003</v>
      </c>
      <c r="AY16" s="34">
        <f>+'A (2)'!AY16</f>
        <v>0</v>
      </c>
      <c r="AZ16" s="61">
        <f>+'A (2)'!AZ16</f>
        <v>820</v>
      </c>
      <c r="BA16" s="39">
        <f>+'A (2)'!BA16</f>
        <v>1151</v>
      </c>
      <c r="BB16" s="34">
        <f>+'A (2)'!BB16</f>
        <v>703</v>
      </c>
      <c r="BC16" s="34">
        <f>+'A (2)'!BC16</f>
        <v>360</v>
      </c>
      <c r="BD16" s="34">
        <f>+'A (2)'!BD16</f>
        <v>252</v>
      </c>
      <c r="BE16" s="34">
        <f>+'A (2)'!BE16</f>
        <v>580</v>
      </c>
      <c r="BF16" s="61">
        <f>+'A (2)'!BF16</f>
        <v>638</v>
      </c>
      <c r="BG16" s="39">
        <f>+'A (2)'!BG16</f>
        <v>1561</v>
      </c>
      <c r="BH16" s="114">
        <f>+'A (2)'!BH16</f>
        <v>424</v>
      </c>
      <c r="BI16" s="34">
        <f>+'A (2)'!BI16</f>
        <v>0</v>
      </c>
      <c r="BJ16" s="39">
        <f>+'A (2)'!BJ16</f>
        <v>0</v>
      </c>
      <c r="BK16" s="114">
        <f>+'A (2)'!BK16</f>
        <v>0</v>
      </c>
      <c r="BL16" s="34">
        <f>+'A (2)'!BL16</f>
        <v>668</v>
      </c>
      <c r="BM16" s="34">
        <f>+'A (2)'!BM16</f>
        <v>307</v>
      </c>
      <c r="BN16" s="34">
        <f>+'A (2)'!BN16</f>
        <v>90</v>
      </c>
      <c r="BO16" s="34">
        <f>+'A (2)'!BO16</f>
        <v>25</v>
      </c>
      <c r="BP16" s="34">
        <f>+'A (2)'!BP16</f>
        <v>4</v>
      </c>
      <c r="BQ16" s="61">
        <f>+'A (2)'!BQ16</f>
        <v>0</v>
      </c>
      <c r="BR16" s="39">
        <f>+'A (2)'!BR16</f>
        <v>10</v>
      </c>
      <c r="BS16" s="34">
        <f>+'A (2)'!BS16</f>
        <v>21</v>
      </c>
      <c r="BT16" s="34">
        <f>+'A (2)'!BT16</f>
        <v>353</v>
      </c>
      <c r="BU16" s="34">
        <f>+'A (2)'!BU16</f>
        <v>163</v>
      </c>
      <c r="BV16" s="34">
        <f>+'A (2)'!BV16</f>
        <v>123</v>
      </c>
      <c r="BW16" s="34">
        <f>+'A (2)'!BW16</f>
        <v>136</v>
      </c>
      <c r="BX16" s="34">
        <f>+'A (2)'!BX16</f>
        <v>107</v>
      </c>
      <c r="BY16" s="34">
        <f>+'A (2)'!BY16</f>
        <v>72</v>
      </c>
      <c r="BZ16" s="34">
        <f>+'A (2)'!BZ16</f>
        <v>42</v>
      </c>
      <c r="CA16" s="34">
        <f>+'A (2)'!CA16</f>
        <v>27</v>
      </c>
      <c r="CB16" s="34">
        <f>+'A (2)'!CB16</f>
        <v>11</v>
      </c>
      <c r="CC16" s="20">
        <f>+'A (2)'!CC16</f>
        <v>29</v>
      </c>
      <c r="CD16" s="110">
        <f>+'A (2)'!CD16</f>
        <v>5135</v>
      </c>
      <c r="CE16" s="34">
        <f>+'A (2)'!CE16</f>
        <v>17</v>
      </c>
      <c r="CF16" s="13">
        <f>+'A (2)'!CF16</f>
        <v>0</v>
      </c>
      <c r="CG16">
        <f>+'A (2)'!CG16</f>
        <v>1894</v>
      </c>
      <c r="CH16">
        <f>+'A (2)'!CH16</f>
        <v>349</v>
      </c>
      <c r="CI16" s="583">
        <f>+'A (2)'!CI16</f>
        <v>0</v>
      </c>
      <c r="CJ16" s="34">
        <f>+'A (2)'!CJ16</f>
        <v>65</v>
      </c>
      <c r="CK16" s="34">
        <f>+'A (2)'!CK16</f>
        <v>29</v>
      </c>
      <c r="CL16" s="34">
        <f>+'A (2)'!CL16</f>
        <v>183</v>
      </c>
      <c r="CM16" s="34">
        <f>+'A (2)'!CM16</f>
        <v>72</v>
      </c>
      <c r="CN16" s="34">
        <f>+'A (2)'!CN16</f>
        <v>0</v>
      </c>
      <c r="CO16" s="61">
        <f>+'A (2)'!CO16</f>
        <v>0</v>
      </c>
      <c r="CP16">
        <f>+'A (2)'!CP16</f>
        <v>1175</v>
      </c>
      <c r="CQ16">
        <f>+'A (2)'!CQ16</f>
        <v>21</v>
      </c>
      <c r="CR16" s="34">
        <f>+'A (2)'!CR16</f>
        <v>171</v>
      </c>
      <c r="CS16" s="20">
        <f>+'A (2)'!CS16</f>
        <v>2</v>
      </c>
      <c r="CT16" s="34">
        <f>+'A (2)'!CT16</f>
        <v>67</v>
      </c>
      <c r="CU16" s="34">
        <f>+'A (2)'!CU16</f>
        <v>11</v>
      </c>
      <c r="CV16" s="34">
        <f>+'A (2)'!CV16</f>
        <v>219</v>
      </c>
      <c r="CW16" s="34">
        <f>+'A (2)'!CW16</f>
        <v>185</v>
      </c>
      <c r="CX16" s="34">
        <f>+'A (2)'!CX16</f>
        <v>243</v>
      </c>
      <c r="CY16" s="34">
        <f>+'A (2)'!CY16</f>
        <v>283</v>
      </c>
      <c r="CZ16" s="34">
        <f>+'A (2)'!CZ16</f>
        <v>210</v>
      </c>
      <c r="DA16" s="34">
        <f>+'A (2)'!DA16</f>
        <v>209</v>
      </c>
      <c r="DB16" s="34">
        <f>+'A (2)'!DB16</f>
        <v>254</v>
      </c>
      <c r="DC16" s="34">
        <f>+'A (2)'!DC16</f>
        <v>210</v>
      </c>
      <c r="DD16" s="112">
        <f>+'A (2)'!DD16</f>
        <v>11</v>
      </c>
      <c r="DE16" s="61">
        <f>+'A (2)'!DE16</f>
        <v>3</v>
      </c>
      <c r="DF16" s="162">
        <f>+'A (2)'!DF16</f>
        <v>39.5</v>
      </c>
      <c r="DG16" s="39">
        <f>+'A (2)'!DG16</f>
        <v>0</v>
      </c>
      <c r="DH16" s="39">
        <f>+'A (2)'!DH16</f>
        <v>2</v>
      </c>
      <c r="DI16" s="39">
        <f>+'A (2)'!DI16</f>
        <v>486</v>
      </c>
      <c r="DJ16" s="39">
        <f>+'A (2)'!DJ16</f>
        <v>1</v>
      </c>
      <c r="DK16" s="39">
        <f>+'A (2)'!DK16</f>
        <v>37</v>
      </c>
      <c r="DL16" s="39">
        <f>+'A (2)'!DL16</f>
        <v>707</v>
      </c>
      <c r="DM16" s="39">
        <f>+'A (2)'!DM16</f>
        <v>34</v>
      </c>
      <c r="DN16" s="39">
        <f>+'A (2)'!DN16</f>
        <v>68</v>
      </c>
      <c r="DO16" s="39">
        <f>+'A (2)'!DO16</f>
        <v>82</v>
      </c>
      <c r="DP16" s="39">
        <f>+'A (2)'!DP16</f>
        <v>389</v>
      </c>
      <c r="DQ16" s="39">
        <f>+'A (2)'!DQ16</f>
        <v>19</v>
      </c>
      <c r="DR16" s="39">
        <f>+'A (2)'!DR16</f>
        <v>21</v>
      </c>
      <c r="DS16" s="39">
        <f>+'A (2)'!DS16</f>
        <v>47</v>
      </c>
      <c r="DT16" s="114">
        <f>+'A (2)'!DT16</f>
        <v>1</v>
      </c>
      <c r="DU16" s="39">
        <f>+'A (2)'!DU16</f>
        <v>5</v>
      </c>
      <c r="DV16" s="39">
        <f>+'A (2)'!DV16</f>
        <v>48</v>
      </c>
      <c r="DW16" s="39">
        <f>+'A (2)'!DW16</f>
        <v>104</v>
      </c>
      <c r="DX16" s="39">
        <f>+'A (2)'!DX16</f>
        <v>314</v>
      </c>
      <c r="DY16" s="39">
        <f>+'A (2)'!DY16</f>
        <v>381</v>
      </c>
      <c r="DZ16" s="39">
        <f>+'A (2)'!DZ16</f>
        <v>23</v>
      </c>
      <c r="EA16" s="39">
        <f>+'A (2)'!EA16</f>
        <v>69</v>
      </c>
      <c r="EB16" s="39">
        <f>+'A (2)'!EB16</f>
        <v>26</v>
      </c>
      <c r="EC16" s="39">
        <f>+'A (2)'!EC16</f>
        <v>525</v>
      </c>
      <c r="ED16" s="39">
        <f>+'A (2)'!ED16</f>
        <v>0</v>
      </c>
      <c r="EE16" s="114">
        <f>+'A (2)'!EE16</f>
        <v>399</v>
      </c>
      <c r="EF16" s="39">
        <f>+'A (2)'!EF16</f>
        <v>468</v>
      </c>
      <c r="EG16" s="39">
        <f>+'A (2)'!EG16</f>
        <v>375</v>
      </c>
      <c r="EH16" s="39">
        <f>+'A (2)'!EH16</f>
        <v>186</v>
      </c>
      <c r="EI16" s="39">
        <f>+'A (2)'!EI16</f>
        <v>129</v>
      </c>
      <c r="EJ16" s="39">
        <f>+'A (2)'!EJ16</f>
        <v>338</v>
      </c>
      <c r="EK16" s="39">
        <f>+'A (2)'!EK16</f>
        <v>398</v>
      </c>
      <c r="EL16" s="446">
        <f>+'A (2)'!EL16</f>
        <v>920</v>
      </c>
      <c r="EM16" s="114">
        <f>+'A (2)'!EM16</f>
        <v>486</v>
      </c>
      <c r="EN16" s="39">
        <f>+'A (2)'!EN16</f>
        <v>0</v>
      </c>
      <c r="EO16" s="39">
        <f>+'A (2)'!EO16</f>
        <v>0</v>
      </c>
      <c r="EP16" s="114">
        <f>+'A (2)'!EP16</f>
        <v>0</v>
      </c>
      <c r="EQ16" s="39">
        <f>+'A (2)'!EQ16</f>
        <v>276</v>
      </c>
      <c r="ER16" s="39">
        <f>+'A (2)'!ER16</f>
        <v>164</v>
      </c>
      <c r="ES16" s="39">
        <f>+'A (2)'!ES16</f>
        <v>43</v>
      </c>
      <c r="ET16" s="39">
        <f>+'A (2)'!ET16</f>
        <v>10</v>
      </c>
      <c r="EU16" s="39">
        <f>+'A (2)'!EU16</f>
        <v>4</v>
      </c>
      <c r="EV16" s="114">
        <f>+'A (2)'!EV16</f>
        <v>0</v>
      </c>
      <c r="EW16" s="1">
        <f>+'A (2)'!EW16</f>
        <v>3</v>
      </c>
      <c r="EX16" s="1">
        <f>+'A (2)'!EX16</f>
        <v>14</v>
      </c>
      <c r="EY16" s="1">
        <f>+'A (2)'!EY16</f>
        <v>162</v>
      </c>
      <c r="EZ16" s="1">
        <f>+'A (2)'!EZ16</f>
        <v>88</v>
      </c>
      <c r="FA16" s="1">
        <f>+'A (2)'!FA16</f>
        <v>61</v>
      </c>
      <c r="FB16" s="1">
        <f>+'A (2)'!FB16</f>
        <v>57</v>
      </c>
      <c r="FC16" s="1">
        <f>+'A (2)'!FC16</f>
        <v>50</v>
      </c>
      <c r="FD16" s="1">
        <f>+'A (2)'!FD16</f>
        <v>24</v>
      </c>
      <c r="FE16" s="1">
        <f>+'A (2)'!FE16</f>
        <v>14</v>
      </c>
      <c r="FF16" s="39">
        <f>+'A (2)'!FF16</f>
        <v>13</v>
      </c>
      <c r="FG16" s="39">
        <f>+'A (2)'!FG16</f>
        <v>4</v>
      </c>
      <c r="FH16" s="114">
        <f>+'A (2)'!FH16</f>
        <v>7</v>
      </c>
      <c r="FI16" s="114">
        <f>+'A (2)'!FI16</f>
        <v>4882</v>
      </c>
      <c r="FJ16" s="39">
        <f>+'A (2)'!FJ16</f>
        <v>5</v>
      </c>
      <c r="FK16" s="447">
        <f>+'A (2)'!FK16</f>
        <v>0</v>
      </c>
      <c r="FL16" s="34"/>
      <c r="FM16" s="34"/>
      <c r="FN16" s="39"/>
      <c r="FO16" s="34"/>
      <c r="FP16" s="34"/>
      <c r="FQ16" s="34"/>
      <c r="FR16" s="34"/>
      <c r="FS16" s="34"/>
      <c r="FT16" s="34"/>
      <c r="FU16" s="34"/>
      <c r="FV16" s="34"/>
      <c r="FW16" s="34"/>
      <c r="FX16" s="34"/>
      <c r="FY16" s="34"/>
      <c r="FZ16" s="61"/>
      <c r="GA16" s="34"/>
      <c r="GB16" s="34"/>
      <c r="GC16" s="34"/>
      <c r="GD16" s="34"/>
      <c r="GE16" s="34"/>
      <c r="GF16" s="34"/>
      <c r="GG16" s="34"/>
      <c r="GH16" s="34"/>
      <c r="GI16" s="34"/>
      <c r="GJ16" s="52"/>
      <c r="GK16" s="34"/>
      <c r="GL16" s="34"/>
      <c r="GM16" s="34"/>
      <c r="GN16" s="34"/>
      <c r="GO16" s="34"/>
      <c r="GP16" s="34"/>
      <c r="GQ16" s="34"/>
      <c r="GR16" s="52"/>
      <c r="GT16">
        <f t="shared" si="0"/>
        <v>1094</v>
      </c>
      <c r="GU16">
        <f t="shared" si="1"/>
        <v>5617690</v>
      </c>
      <c r="GW16">
        <f t="shared" si="2"/>
        <v>497</v>
      </c>
      <c r="GX16">
        <f t="shared" si="3"/>
        <v>2426354</v>
      </c>
      <c r="GZ16">
        <f t="shared" si="4"/>
        <v>3684</v>
      </c>
      <c r="HA16">
        <f t="shared" si="5"/>
        <v>146991.6</v>
      </c>
      <c r="HC16">
        <f t="shared" si="6"/>
        <v>1894</v>
      </c>
      <c r="HD16">
        <f t="shared" si="7"/>
        <v>74813</v>
      </c>
    </row>
    <row r="17" spans="1:213" x14ac:dyDescent="0.2">
      <c r="A17" s="7" t="s">
        <v>64</v>
      </c>
      <c r="B17" s="7">
        <f>+'A (2)'!B17</f>
        <v>4684</v>
      </c>
      <c r="C17">
        <f>+'A (2)'!C17</f>
        <v>513</v>
      </c>
      <c r="D17" s="583">
        <f>+'A (2)'!D17</f>
        <v>0</v>
      </c>
      <c r="E17" s="34">
        <f>+'A (2)'!E17</f>
        <v>93</v>
      </c>
      <c r="F17" s="34">
        <f>+'A (2)'!F17</f>
        <v>30</v>
      </c>
      <c r="G17" s="34">
        <f>+'A (2)'!G17</f>
        <v>251</v>
      </c>
      <c r="H17" s="34">
        <f>+'A (2)'!H17</f>
        <v>133</v>
      </c>
      <c r="I17" s="34">
        <f>+'A (2)'!I17</f>
        <v>0</v>
      </c>
      <c r="J17" s="34">
        <f>+'A (2)'!J17</f>
        <v>6</v>
      </c>
      <c r="K17" s="583">
        <f>+'A (2)'!K17</f>
        <v>2790</v>
      </c>
      <c r="L17">
        <f>+'A (2)'!L17</f>
        <v>35</v>
      </c>
      <c r="M17">
        <f>+'A (2)'!M17</f>
        <v>550</v>
      </c>
      <c r="N17" s="20">
        <f>+'A (2)'!N17</f>
        <v>2</v>
      </c>
      <c r="O17">
        <f>+'A (2)'!O17</f>
        <v>302</v>
      </c>
      <c r="P17">
        <f>+'A (2)'!P17</f>
        <v>47</v>
      </c>
      <c r="Q17">
        <f>+'A (2)'!Q17</f>
        <v>677</v>
      </c>
      <c r="R17">
        <f>+'A (2)'!R17</f>
        <v>477</v>
      </c>
      <c r="S17">
        <f>+'A (2)'!S17</f>
        <v>534</v>
      </c>
      <c r="T17">
        <f>+'A (2)'!T17</f>
        <v>559</v>
      </c>
      <c r="U17">
        <f>+'A (2)'!U17</f>
        <v>497</v>
      </c>
      <c r="V17">
        <f>+'A (2)'!V17</f>
        <v>451</v>
      </c>
      <c r="W17">
        <f>+'A (2)'!W17</f>
        <v>531</v>
      </c>
      <c r="X17">
        <f>+'A (2)'!X17</f>
        <v>554</v>
      </c>
      <c r="Y17">
        <f>+'A (2)'!Y17</f>
        <v>101</v>
      </c>
      <c r="Z17" s="103">
        <f>+'A (2)'!Z17</f>
        <v>1</v>
      </c>
      <c r="AA17" s="152">
        <f>+'A (2)'!AA17</f>
        <v>38.6</v>
      </c>
      <c r="AB17">
        <f>+'A (2)'!AB17</f>
        <v>1</v>
      </c>
      <c r="AC17">
        <f>+'A (2)'!AC17</f>
        <v>10</v>
      </c>
      <c r="AD17">
        <f>+'A (2)'!AD17</f>
        <v>1533</v>
      </c>
      <c r="AE17">
        <f>+'A (2)'!AE17</f>
        <v>6</v>
      </c>
      <c r="AF17">
        <f>+'A (2)'!AF17</f>
        <v>129</v>
      </c>
      <c r="AG17">
        <f>+'A (2)'!AG17</f>
        <v>1739</v>
      </c>
      <c r="AH17">
        <f>+'A (2)'!AH17</f>
        <v>28</v>
      </c>
      <c r="AI17">
        <f>+'A (2)'!AI17</f>
        <v>80</v>
      </c>
      <c r="AJ17">
        <f>+'A (2)'!AJ17</f>
        <v>270</v>
      </c>
      <c r="AK17">
        <f>+'A (2)'!AK17</f>
        <v>670</v>
      </c>
      <c r="AL17">
        <f>+'A (2)'!AL17</f>
        <v>26</v>
      </c>
      <c r="AM17">
        <f>+'A (2)'!AM17</f>
        <v>52</v>
      </c>
      <c r="AN17" s="34">
        <f>+'A (2)'!AN17</f>
        <v>134</v>
      </c>
      <c r="AO17" s="61">
        <f>+'A (2)'!AO17</f>
        <v>6</v>
      </c>
      <c r="AP17" s="39">
        <f>+'A (2)'!AP17</f>
        <v>32</v>
      </c>
      <c r="AQ17" s="34">
        <f>+'A (2)'!AQ17</f>
        <v>159</v>
      </c>
      <c r="AR17" s="34">
        <f>+'A (2)'!AR17</f>
        <v>366</v>
      </c>
      <c r="AS17" s="34">
        <f>+'A (2)'!AS17</f>
        <v>706</v>
      </c>
      <c r="AT17" s="34">
        <f>+'A (2)'!AT17</f>
        <v>1120</v>
      </c>
      <c r="AU17" s="34">
        <f>+'A (2)'!AU17</f>
        <v>85</v>
      </c>
      <c r="AV17" s="34">
        <f>+'A (2)'!AV17</f>
        <v>579</v>
      </c>
      <c r="AW17" s="34">
        <f>+'A (2)'!AW17</f>
        <v>386</v>
      </c>
      <c r="AX17" s="34">
        <f>+'A (2)'!AX17</f>
        <v>1244</v>
      </c>
      <c r="AY17" s="34">
        <f>+'A (2)'!AY17</f>
        <v>1</v>
      </c>
      <c r="AZ17" s="61">
        <f>+'A (2)'!AZ17</f>
        <v>6</v>
      </c>
      <c r="BA17" s="39">
        <f>+'A (2)'!BA17</f>
        <v>1207</v>
      </c>
      <c r="BB17" s="34">
        <f>+'A (2)'!BB17</f>
        <v>953</v>
      </c>
      <c r="BC17" s="34">
        <f>+'A (2)'!BC17</f>
        <v>470</v>
      </c>
      <c r="BD17" s="34">
        <f>+'A (2)'!BD17</f>
        <v>376</v>
      </c>
      <c r="BE17" s="34">
        <f>+'A (2)'!BE17</f>
        <v>842</v>
      </c>
      <c r="BF17" s="61">
        <f>+'A (2)'!BF17</f>
        <v>836</v>
      </c>
      <c r="BG17" s="39">
        <f>+'A (2)'!BG17</f>
        <v>2180</v>
      </c>
      <c r="BH17" s="114">
        <f>+'A (2)'!BH17</f>
        <v>465</v>
      </c>
      <c r="BI17" s="34">
        <f>+'A (2)'!BI17</f>
        <v>0</v>
      </c>
      <c r="BJ17" s="39">
        <f>+'A (2)'!BJ17</f>
        <v>0</v>
      </c>
      <c r="BK17" s="114">
        <f>+'A (2)'!BK17</f>
        <v>0</v>
      </c>
      <c r="BL17" s="34">
        <f>+'A (2)'!BL17</f>
        <v>618</v>
      </c>
      <c r="BM17" s="34">
        <f>+'A (2)'!BM17</f>
        <v>345</v>
      </c>
      <c r="BN17" s="34">
        <f>+'A (2)'!BN17</f>
        <v>120</v>
      </c>
      <c r="BO17" s="34">
        <f>+'A (2)'!BO17</f>
        <v>36</v>
      </c>
      <c r="BP17" s="34">
        <f>+'A (2)'!BP17</f>
        <v>0</v>
      </c>
      <c r="BQ17" s="61">
        <f>+'A (2)'!BQ17</f>
        <v>0</v>
      </c>
      <c r="BR17" s="39">
        <f>+'A (2)'!BR17</f>
        <v>4</v>
      </c>
      <c r="BS17" s="34">
        <f>+'A (2)'!BS17</f>
        <v>16</v>
      </c>
      <c r="BT17" s="34">
        <f>+'A (2)'!BT17</f>
        <v>268</v>
      </c>
      <c r="BU17" s="34">
        <f>+'A (2)'!BU17</f>
        <v>144</v>
      </c>
      <c r="BV17" s="34">
        <f>+'A (2)'!BV17</f>
        <v>146</v>
      </c>
      <c r="BW17" s="34">
        <f>+'A (2)'!BW17</f>
        <v>114</v>
      </c>
      <c r="BX17" s="34">
        <f>+'A (2)'!BX17</f>
        <v>137</v>
      </c>
      <c r="BY17" s="34">
        <f>+'A (2)'!BY17</f>
        <v>89</v>
      </c>
      <c r="BZ17" s="34">
        <f>+'A (2)'!BZ17</f>
        <v>58</v>
      </c>
      <c r="CA17" s="34">
        <f>+'A (2)'!CA17</f>
        <v>45</v>
      </c>
      <c r="CB17" s="34">
        <f>+'A (2)'!CB17</f>
        <v>24</v>
      </c>
      <c r="CC17" s="20">
        <f>+'A (2)'!CC17</f>
        <v>74</v>
      </c>
      <c r="CD17" s="110">
        <f>+'A (2)'!CD17</f>
        <v>5923</v>
      </c>
      <c r="CE17" s="34">
        <f>+'A (2)'!CE17</f>
        <v>43</v>
      </c>
      <c r="CF17" s="13">
        <f>+'A (2)'!CF17</f>
        <v>0</v>
      </c>
      <c r="CG17">
        <f>+'A (2)'!CG17</f>
        <v>2450</v>
      </c>
      <c r="CH17">
        <f>+'A (2)'!CH17</f>
        <v>232</v>
      </c>
      <c r="CI17" s="583">
        <f>+'A (2)'!CI17</f>
        <v>0</v>
      </c>
      <c r="CJ17" s="34">
        <f>+'A (2)'!CJ17</f>
        <v>46</v>
      </c>
      <c r="CK17" s="34">
        <f>+'A (2)'!CK17</f>
        <v>18</v>
      </c>
      <c r="CL17" s="34">
        <f>+'A (2)'!CL17</f>
        <v>105</v>
      </c>
      <c r="CM17" s="34">
        <f>+'A (2)'!CM17</f>
        <v>62</v>
      </c>
      <c r="CN17" s="34">
        <f>+'A (2)'!CN17</f>
        <v>0</v>
      </c>
      <c r="CO17" s="61">
        <f>+'A (2)'!CO17</f>
        <v>1</v>
      </c>
      <c r="CP17">
        <f>+'A (2)'!CP17</f>
        <v>1545</v>
      </c>
      <c r="CQ17">
        <f>+'A (2)'!CQ17</f>
        <v>35</v>
      </c>
      <c r="CR17" s="34">
        <f>+'A (2)'!CR17</f>
        <v>535</v>
      </c>
      <c r="CS17" s="20">
        <f>+'A (2)'!CS17</f>
        <v>1</v>
      </c>
      <c r="CT17" s="34">
        <f>+'A (2)'!CT17</f>
        <v>142</v>
      </c>
      <c r="CU17" s="34">
        <f>+'A (2)'!CU17</f>
        <v>24</v>
      </c>
      <c r="CV17" s="34">
        <f>+'A (2)'!CV17</f>
        <v>311</v>
      </c>
      <c r="CW17" s="34">
        <f>+'A (2)'!CW17</f>
        <v>228</v>
      </c>
      <c r="CX17" s="34">
        <f>+'A (2)'!CX17</f>
        <v>290</v>
      </c>
      <c r="CY17" s="34">
        <f>+'A (2)'!CY17</f>
        <v>365</v>
      </c>
      <c r="CZ17" s="34">
        <f>+'A (2)'!CZ17</f>
        <v>303</v>
      </c>
      <c r="DA17" s="34">
        <f>+'A (2)'!DA17</f>
        <v>250</v>
      </c>
      <c r="DB17" s="34">
        <f>+'A (2)'!DB17</f>
        <v>299</v>
      </c>
      <c r="DC17" s="34">
        <f>+'A (2)'!DC17</f>
        <v>250</v>
      </c>
      <c r="DD17" s="112">
        <f>+'A (2)'!DD17</f>
        <v>11</v>
      </c>
      <c r="DE17" s="61">
        <f>+'A (2)'!DE17</f>
        <v>1</v>
      </c>
      <c r="DF17" s="162">
        <f>+'A (2)'!DF17</f>
        <v>38.5</v>
      </c>
      <c r="DG17" s="39">
        <f>+'A (2)'!DG17</f>
        <v>1</v>
      </c>
      <c r="DH17" s="39">
        <f>+'A (2)'!DH17</f>
        <v>4</v>
      </c>
      <c r="DI17" s="39">
        <f>+'A (2)'!DI17</f>
        <v>835</v>
      </c>
      <c r="DJ17" s="39">
        <f>+'A (2)'!DJ17</f>
        <v>4</v>
      </c>
      <c r="DK17" s="39">
        <f>+'A (2)'!DK17</f>
        <v>58</v>
      </c>
      <c r="DL17" s="39">
        <f>+'A (2)'!DL17</f>
        <v>802</v>
      </c>
      <c r="DM17" s="39">
        <f>+'A (2)'!DM17</f>
        <v>27</v>
      </c>
      <c r="DN17" s="39">
        <f>+'A (2)'!DN17</f>
        <v>56</v>
      </c>
      <c r="DO17" s="39">
        <f>+'A (2)'!DO17</f>
        <v>143</v>
      </c>
      <c r="DP17" s="39">
        <f>+'A (2)'!DP17</f>
        <v>404</v>
      </c>
      <c r="DQ17" s="39">
        <f>+'A (2)'!DQ17</f>
        <v>18</v>
      </c>
      <c r="DR17" s="39">
        <f>+'A (2)'!DR17</f>
        <v>29</v>
      </c>
      <c r="DS17" s="39">
        <f>+'A (2)'!DS17</f>
        <v>65</v>
      </c>
      <c r="DT17" s="114">
        <f>+'A (2)'!DT17</f>
        <v>4</v>
      </c>
      <c r="DU17" s="39">
        <f>+'A (2)'!DU17</f>
        <v>9</v>
      </c>
      <c r="DV17" s="39">
        <f>+'A (2)'!DV17</f>
        <v>81</v>
      </c>
      <c r="DW17" s="39">
        <f>+'A (2)'!DW17</f>
        <v>168</v>
      </c>
      <c r="DX17" s="39">
        <f>+'A (2)'!DX17</f>
        <v>551</v>
      </c>
      <c r="DY17" s="39">
        <f>+'A (2)'!DY17</f>
        <v>783</v>
      </c>
      <c r="DZ17" s="39">
        <f>+'A (2)'!DZ17</f>
        <v>52</v>
      </c>
      <c r="EA17" s="39">
        <f>+'A (2)'!EA17</f>
        <v>62</v>
      </c>
      <c r="EB17" s="39">
        <f>+'A (2)'!EB17</f>
        <v>45</v>
      </c>
      <c r="EC17" s="39">
        <f>+'A (2)'!EC17</f>
        <v>694</v>
      </c>
      <c r="ED17" s="39">
        <f>+'A (2)'!ED17</f>
        <v>1</v>
      </c>
      <c r="EE17" s="114">
        <f>+'A (2)'!EE17</f>
        <v>4</v>
      </c>
      <c r="EF17" s="39">
        <f>+'A (2)'!EF17</f>
        <v>546</v>
      </c>
      <c r="EG17" s="39">
        <f>+'A (2)'!EG17</f>
        <v>508</v>
      </c>
      <c r="EH17" s="39">
        <f>+'A (2)'!EH17</f>
        <v>242</v>
      </c>
      <c r="EI17" s="39">
        <f>+'A (2)'!EI17</f>
        <v>193</v>
      </c>
      <c r="EJ17" s="39">
        <f>+'A (2)'!EJ17</f>
        <v>454</v>
      </c>
      <c r="EK17" s="39">
        <f>+'A (2)'!EK17</f>
        <v>507</v>
      </c>
      <c r="EL17" s="446">
        <f>+'A (2)'!EL17</f>
        <v>1299</v>
      </c>
      <c r="EM17" s="114">
        <f>+'A (2)'!EM17</f>
        <v>530</v>
      </c>
      <c r="EN17" s="39">
        <f>+'A (2)'!EN17</f>
        <v>0</v>
      </c>
      <c r="EO17" s="39">
        <f>+'A (2)'!EO17</f>
        <v>0</v>
      </c>
      <c r="EP17" s="114">
        <f>+'A (2)'!EP17</f>
        <v>0</v>
      </c>
      <c r="EQ17" s="39">
        <f>+'A (2)'!EQ17</f>
        <v>311</v>
      </c>
      <c r="ER17" s="39">
        <f>+'A (2)'!ER17</f>
        <v>201</v>
      </c>
      <c r="ES17" s="39">
        <f>+'A (2)'!ES17</f>
        <v>57</v>
      </c>
      <c r="ET17" s="39">
        <f>+'A (2)'!ET17</f>
        <v>13</v>
      </c>
      <c r="EU17" s="39">
        <f>+'A (2)'!EU17</f>
        <v>0</v>
      </c>
      <c r="EV17" s="114">
        <f>+'A (2)'!EV17</f>
        <v>0</v>
      </c>
      <c r="EW17" s="1">
        <f>+'A (2)'!EW17</f>
        <v>1</v>
      </c>
      <c r="EX17" s="1">
        <f>+'A (2)'!EX17</f>
        <v>9</v>
      </c>
      <c r="EY17" s="1">
        <f>+'A (2)'!EY17</f>
        <v>167</v>
      </c>
      <c r="EZ17" s="1">
        <f>+'A (2)'!EZ17</f>
        <v>77</v>
      </c>
      <c r="FA17" s="1">
        <f>+'A (2)'!FA17</f>
        <v>88</v>
      </c>
      <c r="FB17" s="1">
        <f>+'A (2)'!FB17</f>
        <v>54</v>
      </c>
      <c r="FC17" s="1">
        <f>+'A (2)'!FC17</f>
        <v>61</v>
      </c>
      <c r="FD17" s="1">
        <f>+'A (2)'!FD17</f>
        <v>44</v>
      </c>
      <c r="FE17" s="1">
        <f>+'A (2)'!FE17</f>
        <v>23</v>
      </c>
      <c r="FF17" s="39">
        <f>+'A (2)'!FF17</f>
        <v>18</v>
      </c>
      <c r="FG17" s="39">
        <f>+'A (2)'!FG17</f>
        <v>12</v>
      </c>
      <c r="FH17" s="114">
        <f>+'A (2)'!FH17</f>
        <v>28</v>
      </c>
      <c r="FI17" s="114">
        <f>+'A (2)'!FI17</f>
        <v>5506</v>
      </c>
      <c r="FJ17" s="39">
        <f>+'A (2)'!FJ17</f>
        <v>16</v>
      </c>
      <c r="FK17" s="447">
        <f>+'A (2)'!FK17</f>
        <v>0</v>
      </c>
      <c r="FL17" s="34"/>
      <c r="FM17" s="34"/>
      <c r="FN17" s="39"/>
      <c r="FO17" s="34"/>
      <c r="FP17" s="34"/>
      <c r="FQ17" s="34"/>
      <c r="FR17" s="34"/>
      <c r="FS17" s="34"/>
      <c r="FT17" s="34"/>
      <c r="FU17" s="34"/>
      <c r="FV17" s="34"/>
      <c r="FW17" s="34"/>
      <c r="FX17" s="34"/>
      <c r="FY17" s="34"/>
      <c r="FZ17" s="61"/>
      <c r="GA17" s="34"/>
      <c r="GB17" s="34"/>
      <c r="GC17" s="34"/>
      <c r="GD17" s="34"/>
      <c r="GE17" s="34"/>
      <c r="GF17" s="34"/>
      <c r="GG17" s="34"/>
      <c r="GH17" s="34"/>
      <c r="GI17" s="34"/>
      <c r="GJ17" s="52"/>
      <c r="GK17" s="34"/>
      <c r="GL17" s="34"/>
      <c r="GM17" s="34"/>
      <c r="GN17" s="34"/>
      <c r="GO17" s="34"/>
      <c r="GP17" s="34"/>
      <c r="GQ17" s="34"/>
      <c r="GR17" s="52"/>
      <c r="GT17">
        <f t="shared" si="0"/>
        <v>1119</v>
      </c>
      <c r="GU17">
        <f t="shared" si="1"/>
        <v>6627837</v>
      </c>
      <c r="GW17">
        <f t="shared" si="2"/>
        <v>582</v>
      </c>
      <c r="GX17">
        <f t="shared" si="3"/>
        <v>3204492</v>
      </c>
      <c r="GZ17">
        <f t="shared" si="4"/>
        <v>4684</v>
      </c>
      <c r="HA17">
        <f t="shared" si="5"/>
        <v>180802.4</v>
      </c>
      <c r="HC17">
        <f t="shared" si="6"/>
        <v>2450</v>
      </c>
      <c r="HD17">
        <f t="shared" si="7"/>
        <v>94325</v>
      </c>
    </row>
    <row r="18" spans="1:213" x14ac:dyDescent="0.2">
      <c r="A18" s="7" t="s">
        <v>65</v>
      </c>
      <c r="B18" s="7">
        <f>+'A (2)'!B18</f>
        <v>3474</v>
      </c>
      <c r="C18">
        <f>+'A (2)'!C18</f>
        <v>506</v>
      </c>
      <c r="D18" s="583">
        <f>+'A (2)'!D18</f>
        <v>0</v>
      </c>
      <c r="E18" s="34">
        <f>+'A (2)'!E18</f>
        <v>146</v>
      </c>
      <c r="F18" s="34">
        <f>+'A (2)'!F18</f>
        <v>42</v>
      </c>
      <c r="G18" s="34">
        <f>+'A (2)'!G18</f>
        <v>215</v>
      </c>
      <c r="H18" s="34">
        <f>+'A (2)'!H18</f>
        <v>101</v>
      </c>
      <c r="I18" s="34">
        <f>+'A (2)'!I18</f>
        <v>0</v>
      </c>
      <c r="J18" s="34">
        <f>+'A (2)'!J18</f>
        <v>2</v>
      </c>
      <c r="K18" s="583">
        <f>+'A (2)'!K18</f>
        <v>1893</v>
      </c>
      <c r="L18">
        <f>+'A (2)'!L18</f>
        <v>30</v>
      </c>
      <c r="M18">
        <f>+'A (2)'!M18</f>
        <v>428</v>
      </c>
      <c r="N18" s="20">
        <f>+'A (2)'!N18</f>
        <v>35</v>
      </c>
      <c r="O18">
        <f>+'A (2)'!O18</f>
        <v>194</v>
      </c>
      <c r="P18">
        <f>+'A (2)'!P18</f>
        <v>50</v>
      </c>
      <c r="Q18">
        <f>+'A (2)'!Q18</f>
        <v>409</v>
      </c>
      <c r="R18">
        <f>+'A (2)'!R18</f>
        <v>390</v>
      </c>
      <c r="S18">
        <f>+'A (2)'!S18</f>
        <v>400</v>
      </c>
      <c r="T18">
        <f>+'A (2)'!T18</f>
        <v>410</v>
      </c>
      <c r="U18">
        <f>+'A (2)'!U18</f>
        <v>298</v>
      </c>
      <c r="V18">
        <f>+'A (2)'!V18</f>
        <v>333</v>
      </c>
      <c r="W18">
        <f>+'A (2)'!W18</f>
        <v>425</v>
      </c>
      <c r="X18">
        <f>+'A (2)'!X18</f>
        <v>473</v>
      </c>
      <c r="Y18">
        <f>+'A (2)'!Y18</f>
        <v>138</v>
      </c>
      <c r="Z18" s="103">
        <f>+'A (2)'!Z18</f>
        <v>4</v>
      </c>
      <c r="AA18" s="152">
        <f>+'A (2)'!AA18</f>
        <v>39.799999999999997</v>
      </c>
      <c r="AB18">
        <f>+'A (2)'!AB18</f>
        <v>1</v>
      </c>
      <c r="AC18">
        <f>+'A (2)'!AC18</f>
        <v>5</v>
      </c>
      <c r="AD18">
        <f>+'A (2)'!AD18</f>
        <v>967</v>
      </c>
      <c r="AE18">
        <f>+'A (2)'!AE18</f>
        <v>3</v>
      </c>
      <c r="AF18">
        <f>+'A (2)'!AF18</f>
        <v>66</v>
      </c>
      <c r="AG18">
        <f>+'A (2)'!AG18</f>
        <v>1282</v>
      </c>
      <c r="AH18">
        <f>+'A (2)'!AH18</f>
        <v>30</v>
      </c>
      <c r="AI18">
        <f>+'A (2)'!AI18</f>
        <v>116</v>
      </c>
      <c r="AJ18">
        <f>+'A (2)'!AJ18</f>
        <v>157</v>
      </c>
      <c r="AK18">
        <f>+'A (2)'!AK18</f>
        <v>636</v>
      </c>
      <c r="AL18">
        <f>+'A (2)'!AL18</f>
        <v>27</v>
      </c>
      <c r="AM18">
        <f>+'A (2)'!AM18</f>
        <v>36</v>
      </c>
      <c r="AN18" s="34">
        <f>+'A (2)'!AN18</f>
        <v>144</v>
      </c>
      <c r="AO18" s="61">
        <f>+'A (2)'!AO18</f>
        <v>4</v>
      </c>
      <c r="AP18" s="39">
        <f>+'A (2)'!AP18</f>
        <v>40</v>
      </c>
      <c r="AQ18" s="34">
        <f>+'A (2)'!AQ18</f>
        <v>112</v>
      </c>
      <c r="AR18" s="34">
        <f>+'A (2)'!AR18</f>
        <v>294</v>
      </c>
      <c r="AS18" s="34">
        <f>+'A (2)'!AS18</f>
        <v>431</v>
      </c>
      <c r="AT18" s="34">
        <f>+'A (2)'!AT18</f>
        <v>601</v>
      </c>
      <c r="AU18" s="34">
        <f>+'A (2)'!AU18</f>
        <v>38</v>
      </c>
      <c r="AV18" s="34">
        <f>+'A (2)'!AV18</f>
        <v>364</v>
      </c>
      <c r="AW18" s="34">
        <f>+'A (2)'!AW18</f>
        <v>416</v>
      </c>
      <c r="AX18" s="34">
        <f>+'A (2)'!AX18</f>
        <v>909</v>
      </c>
      <c r="AY18" s="34">
        <f>+'A (2)'!AY18</f>
        <v>1</v>
      </c>
      <c r="AZ18" s="61">
        <f>+'A (2)'!AZ18</f>
        <v>268</v>
      </c>
      <c r="BA18" s="39">
        <f>+'A (2)'!BA18</f>
        <v>1060</v>
      </c>
      <c r="BB18" s="34">
        <f>+'A (2)'!BB18</f>
        <v>702</v>
      </c>
      <c r="BC18" s="34">
        <f>+'A (2)'!BC18</f>
        <v>341</v>
      </c>
      <c r="BD18" s="34">
        <f>+'A (2)'!BD18</f>
        <v>244</v>
      </c>
      <c r="BE18" s="34">
        <f>+'A (2)'!BE18</f>
        <v>594</v>
      </c>
      <c r="BF18" s="61">
        <f>+'A (2)'!BF18</f>
        <v>533</v>
      </c>
      <c r="BG18" s="39">
        <f>+'A (2)'!BG18</f>
        <v>1317</v>
      </c>
      <c r="BH18" s="114">
        <f>+'A (2)'!BH18</f>
        <v>379</v>
      </c>
      <c r="BI18" s="34">
        <f>+'A (2)'!BI18</f>
        <v>0</v>
      </c>
      <c r="BJ18" s="39">
        <f>+'A (2)'!BJ18</f>
        <v>0</v>
      </c>
      <c r="BK18" s="114">
        <f>+'A (2)'!BK18</f>
        <v>0</v>
      </c>
      <c r="BL18" s="34">
        <f>+'A (2)'!BL18</f>
        <v>601</v>
      </c>
      <c r="BM18" s="34">
        <f>+'A (2)'!BM18</f>
        <v>328</v>
      </c>
      <c r="BN18" s="34">
        <f>+'A (2)'!BN18</f>
        <v>97</v>
      </c>
      <c r="BO18" s="34">
        <f>+'A (2)'!BO18</f>
        <v>34</v>
      </c>
      <c r="BP18" s="34">
        <f>+'A (2)'!BP18</f>
        <v>1</v>
      </c>
      <c r="BQ18" s="61">
        <f>+'A (2)'!BQ18</f>
        <v>0</v>
      </c>
      <c r="BR18" s="39">
        <f>+'A (2)'!BR18</f>
        <v>9</v>
      </c>
      <c r="BS18" s="34">
        <f>+'A (2)'!BS18</f>
        <v>16</v>
      </c>
      <c r="BT18" s="34">
        <f>+'A (2)'!BT18</f>
        <v>273</v>
      </c>
      <c r="BU18" s="34">
        <f>+'A (2)'!BU18</f>
        <v>122</v>
      </c>
      <c r="BV18" s="34">
        <f>+'A (2)'!BV18</f>
        <v>91</v>
      </c>
      <c r="BW18" s="34">
        <f>+'A (2)'!BW18</f>
        <v>96</v>
      </c>
      <c r="BX18" s="34">
        <f>+'A (2)'!BX18</f>
        <v>134</v>
      </c>
      <c r="BY18" s="34">
        <f>+'A (2)'!BY18</f>
        <v>76</v>
      </c>
      <c r="BZ18" s="34">
        <f>+'A (2)'!BZ18</f>
        <v>70</v>
      </c>
      <c r="CA18" s="34">
        <f>+'A (2)'!CA18</f>
        <v>35</v>
      </c>
      <c r="CB18" s="34">
        <f>+'A (2)'!CB18</f>
        <v>38</v>
      </c>
      <c r="CC18" s="32">
        <f>+'A (2)'!CC18</f>
        <v>101</v>
      </c>
      <c r="CD18" s="110">
        <f>+'A (2)'!CD18</f>
        <v>6193</v>
      </c>
      <c r="CE18" s="34">
        <f>+'A (2)'!CE18</f>
        <v>51</v>
      </c>
      <c r="CF18" s="13">
        <f>+'A (2)'!CF18</f>
        <v>0</v>
      </c>
      <c r="CG18">
        <f>+'A (2)'!CG18</f>
        <v>1927</v>
      </c>
      <c r="CH18">
        <f>+'A (2)'!CH18</f>
        <v>294</v>
      </c>
      <c r="CI18" s="583">
        <f>+'A (2)'!CI18</f>
        <v>0</v>
      </c>
      <c r="CJ18" s="34">
        <f>+'A (2)'!CJ18</f>
        <v>83</v>
      </c>
      <c r="CK18" s="34">
        <f>+'A (2)'!CK18</f>
        <v>29</v>
      </c>
      <c r="CL18" s="34">
        <f>+'A (2)'!CL18</f>
        <v>128</v>
      </c>
      <c r="CM18" s="34">
        <f>+'A (2)'!CM18</f>
        <v>54</v>
      </c>
      <c r="CN18" s="34">
        <f>+'A (2)'!CN18</f>
        <v>0</v>
      </c>
      <c r="CO18" s="61">
        <f>+'A (2)'!CO18</f>
        <v>0</v>
      </c>
      <c r="CP18">
        <f>+'A (2)'!CP18</f>
        <v>1107</v>
      </c>
      <c r="CQ18">
        <f>+'A (2)'!CQ18</f>
        <v>30</v>
      </c>
      <c r="CR18" s="34">
        <f>+'A (2)'!CR18</f>
        <v>416</v>
      </c>
      <c r="CS18" s="20">
        <f>+'A (2)'!CS18</f>
        <v>20</v>
      </c>
      <c r="CT18" s="34">
        <f>+'A (2)'!CT18</f>
        <v>109</v>
      </c>
      <c r="CU18" s="34">
        <f>+'A (2)'!CU18</f>
        <v>27</v>
      </c>
      <c r="CV18" s="34">
        <f>+'A (2)'!CV18</f>
        <v>218</v>
      </c>
      <c r="CW18" s="34">
        <f>+'A (2)'!CW18</f>
        <v>210</v>
      </c>
      <c r="CX18" s="34">
        <f>+'A (2)'!CX18</f>
        <v>236</v>
      </c>
      <c r="CY18" s="34">
        <f>+'A (2)'!CY18</f>
        <v>263</v>
      </c>
      <c r="CZ18" s="34">
        <f>+'A (2)'!CZ18</f>
        <v>183</v>
      </c>
      <c r="DA18" s="34">
        <f>+'A (2)'!DA18</f>
        <v>213</v>
      </c>
      <c r="DB18" s="34">
        <f>+'A (2)'!DB18</f>
        <v>245</v>
      </c>
      <c r="DC18" s="34">
        <f>+'A (2)'!DC18</f>
        <v>239</v>
      </c>
      <c r="DD18" s="112">
        <f>+'A (2)'!DD18</f>
        <v>7</v>
      </c>
      <c r="DE18" s="61">
        <f>+'A (2)'!DE18</f>
        <v>4</v>
      </c>
      <c r="DF18" s="162">
        <f>+'A (2)'!DF18</f>
        <v>39.1</v>
      </c>
      <c r="DG18" s="39">
        <f>+'A (2)'!DG18</f>
        <v>0</v>
      </c>
      <c r="DH18" s="39">
        <f>+'A (2)'!DH18</f>
        <v>2</v>
      </c>
      <c r="DI18" s="39">
        <f>+'A (2)'!DI18</f>
        <v>538</v>
      </c>
      <c r="DJ18" s="39">
        <f>+'A (2)'!DJ18</f>
        <v>3</v>
      </c>
      <c r="DK18" s="39">
        <f>+'A (2)'!DK18</f>
        <v>33</v>
      </c>
      <c r="DL18" s="39">
        <f>+'A (2)'!DL18</f>
        <v>640</v>
      </c>
      <c r="DM18" s="39">
        <f>+'A (2)'!DM18</f>
        <v>28</v>
      </c>
      <c r="DN18" s="39">
        <f>+'A (2)'!DN18</f>
        <v>79</v>
      </c>
      <c r="DO18" s="39">
        <f>+'A (2)'!DO18</f>
        <v>83</v>
      </c>
      <c r="DP18" s="39">
        <f>+'A (2)'!DP18</f>
        <v>410</v>
      </c>
      <c r="DQ18" s="39">
        <f>+'A (2)'!DQ18</f>
        <v>20</v>
      </c>
      <c r="DR18" s="39">
        <f>+'A (2)'!DR18</f>
        <v>18</v>
      </c>
      <c r="DS18" s="39">
        <f>+'A (2)'!DS18</f>
        <v>72</v>
      </c>
      <c r="DT18" s="114">
        <f>+'A (2)'!DT18</f>
        <v>1</v>
      </c>
      <c r="DU18" s="39">
        <f>+'A (2)'!DU18</f>
        <v>15</v>
      </c>
      <c r="DV18" s="39">
        <f>+'A (2)'!DV18</f>
        <v>62</v>
      </c>
      <c r="DW18" s="39">
        <f>+'A (2)'!DW18</f>
        <v>148</v>
      </c>
      <c r="DX18" s="39">
        <f>+'A (2)'!DX18</f>
        <v>360</v>
      </c>
      <c r="DY18" s="39">
        <f>+'A (2)'!DY18</f>
        <v>473</v>
      </c>
      <c r="DZ18" s="39">
        <f>+'A (2)'!DZ18</f>
        <v>27</v>
      </c>
      <c r="EA18" s="39">
        <f>+'A (2)'!EA18</f>
        <v>64</v>
      </c>
      <c r="EB18" s="39">
        <f>+'A (2)'!EB18</f>
        <v>139</v>
      </c>
      <c r="EC18" s="39">
        <f>+'A (2)'!EC18</f>
        <v>512</v>
      </c>
      <c r="ED18" s="39">
        <f>+'A (2)'!ED18</f>
        <v>0</v>
      </c>
      <c r="EE18" s="114">
        <f>+'A (2)'!EE18</f>
        <v>127</v>
      </c>
      <c r="EF18" s="39">
        <f>+'A (2)'!EF18</f>
        <v>523</v>
      </c>
      <c r="EG18" s="39">
        <f>+'A (2)'!EG18</f>
        <v>402</v>
      </c>
      <c r="EH18" s="39">
        <f>+'A (2)'!EH18</f>
        <v>197</v>
      </c>
      <c r="EI18" s="39">
        <f>+'A (2)'!EI18</f>
        <v>120</v>
      </c>
      <c r="EJ18" s="39">
        <f>+'A (2)'!EJ18</f>
        <v>340</v>
      </c>
      <c r="EK18" s="39">
        <f>+'A (2)'!EK18</f>
        <v>345</v>
      </c>
      <c r="EL18" s="446">
        <f>+'A (2)'!EL18</f>
        <v>795</v>
      </c>
      <c r="EM18" s="114">
        <f>+'A (2)'!EM18</f>
        <v>412</v>
      </c>
      <c r="EN18" s="39">
        <f>+'A (2)'!EN18</f>
        <v>0</v>
      </c>
      <c r="EO18" s="39">
        <f>+'A (2)'!EO18</f>
        <v>0</v>
      </c>
      <c r="EP18" s="114">
        <f>+'A (2)'!EP18</f>
        <v>0</v>
      </c>
      <c r="EQ18" s="39">
        <f>+'A (2)'!EQ18</f>
        <v>295</v>
      </c>
      <c r="ER18" s="39">
        <f>+'A (2)'!ER18</f>
        <v>194</v>
      </c>
      <c r="ES18" s="39">
        <f>+'A (2)'!ES18</f>
        <v>50</v>
      </c>
      <c r="ET18" s="39">
        <f>+'A (2)'!ET18</f>
        <v>12</v>
      </c>
      <c r="EU18" s="39">
        <f>+'A (2)'!EU18</f>
        <v>0</v>
      </c>
      <c r="EV18" s="114">
        <f>+'A (2)'!EV18</f>
        <v>0</v>
      </c>
      <c r="EW18" s="1">
        <f>+'A (2)'!EW18</f>
        <v>4</v>
      </c>
      <c r="EX18" s="1">
        <f>+'A (2)'!EX18</f>
        <v>8</v>
      </c>
      <c r="EY18" s="1">
        <f>+'A (2)'!EY18</f>
        <v>179</v>
      </c>
      <c r="EZ18" s="1">
        <f>+'A (2)'!EZ18</f>
        <v>65</v>
      </c>
      <c r="FA18" s="1">
        <f>+'A (2)'!FA18</f>
        <v>55</v>
      </c>
      <c r="FB18" s="1">
        <f>+'A (2)'!FB18</f>
        <v>57</v>
      </c>
      <c r="FC18" s="1">
        <f>+'A (2)'!FC18</f>
        <v>67</v>
      </c>
      <c r="FD18" s="1">
        <f>+'A (2)'!FD18</f>
        <v>28</v>
      </c>
      <c r="FE18" s="1">
        <f>+'A (2)'!FE18</f>
        <v>27</v>
      </c>
      <c r="FF18" s="39">
        <f>+'A (2)'!FF18</f>
        <v>11</v>
      </c>
      <c r="FG18" s="39">
        <f>+'A (2)'!FG18</f>
        <v>19</v>
      </c>
      <c r="FH18" s="114">
        <f>+'A (2)'!FH18</f>
        <v>31</v>
      </c>
      <c r="FI18" s="114">
        <f>+'A (2)'!FI18</f>
        <v>5521</v>
      </c>
      <c r="FJ18" s="39">
        <f>+'A (2)'!FJ18</f>
        <v>10</v>
      </c>
      <c r="FK18" s="447">
        <f>+'A (2)'!FK18</f>
        <v>0</v>
      </c>
      <c r="FL18" s="34"/>
      <c r="FM18" s="34"/>
      <c r="FN18" s="39"/>
      <c r="FO18" s="34"/>
      <c r="FP18" s="34"/>
      <c r="FQ18" s="34"/>
      <c r="FR18" s="34"/>
      <c r="FS18" s="34"/>
      <c r="FT18" s="34"/>
      <c r="FU18" s="34"/>
      <c r="FV18" s="34"/>
      <c r="FW18" s="34"/>
      <c r="FX18" s="34"/>
      <c r="FY18" s="34"/>
      <c r="FZ18" s="61"/>
      <c r="GA18" s="34"/>
      <c r="GB18" s="34"/>
      <c r="GC18" s="34"/>
      <c r="GD18" s="34"/>
      <c r="GE18" s="34"/>
      <c r="GF18" s="34"/>
      <c r="GG18" s="34"/>
      <c r="GH18" s="34"/>
      <c r="GI18" s="34"/>
      <c r="GJ18" s="52"/>
      <c r="GK18" s="34"/>
      <c r="GL18" s="34"/>
      <c r="GM18" s="34"/>
      <c r="GN18" s="34"/>
      <c r="GO18" s="34"/>
      <c r="GP18" s="34"/>
      <c r="GQ18" s="34"/>
      <c r="GR18" s="52"/>
      <c r="GT18">
        <f t="shared" si="0"/>
        <v>1061</v>
      </c>
      <c r="GU18">
        <f t="shared" si="1"/>
        <v>6570773</v>
      </c>
      <c r="GW18">
        <f t="shared" si="2"/>
        <v>551</v>
      </c>
      <c r="GX18">
        <f t="shared" si="3"/>
        <v>3042071</v>
      </c>
      <c r="GZ18">
        <f t="shared" si="4"/>
        <v>3474</v>
      </c>
      <c r="HA18">
        <f t="shared" si="5"/>
        <v>138265.19999999998</v>
      </c>
      <c r="HC18">
        <f t="shared" si="6"/>
        <v>1927</v>
      </c>
      <c r="HD18">
        <f t="shared" si="7"/>
        <v>75345.7</v>
      </c>
    </row>
    <row r="19" spans="1:213" x14ac:dyDescent="0.2">
      <c r="A19" s="7" t="s">
        <v>66</v>
      </c>
      <c r="B19" s="7">
        <f>+'A (2)'!B19</f>
        <v>4879</v>
      </c>
      <c r="C19">
        <f>+'A (2)'!C19</f>
        <v>608</v>
      </c>
      <c r="D19" s="583">
        <f>+'A (2)'!D19</f>
        <v>0</v>
      </c>
      <c r="E19" s="34">
        <f>+'A (2)'!E19</f>
        <v>158</v>
      </c>
      <c r="F19" s="34">
        <f>+'A (2)'!F19</f>
        <v>45</v>
      </c>
      <c r="G19" s="34">
        <f>+'A (2)'!G19</f>
        <v>268</v>
      </c>
      <c r="H19" s="34">
        <f>+'A (2)'!H19</f>
        <v>136</v>
      </c>
      <c r="I19" s="34">
        <f>+'A (2)'!I19</f>
        <v>0</v>
      </c>
      <c r="J19" s="34">
        <f>+'A (2)'!J19</f>
        <v>1</v>
      </c>
      <c r="K19" s="583">
        <f>+'A (2)'!K19</f>
        <v>1037</v>
      </c>
      <c r="L19">
        <f>+'A (2)'!L19</f>
        <v>29</v>
      </c>
      <c r="M19">
        <f>+'A (2)'!M19</f>
        <v>772</v>
      </c>
      <c r="N19" s="20">
        <f>+'A (2)'!N19</f>
        <v>3</v>
      </c>
      <c r="O19">
        <f>+'A (2)'!O19</f>
        <v>230</v>
      </c>
      <c r="P19">
        <f>+'A (2)'!P19</f>
        <v>39</v>
      </c>
      <c r="Q19">
        <f>+'A (2)'!Q19</f>
        <v>698</v>
      </c>
      <c r="R19">
        <f>+'A (2)'!R19</f>
        <v>536</v>
      </c>
      <c r="S19">
        <f>+'A (2)'!S19</f>
        <v>611</v>
      </c>
      <c r="T19">
        <f>+'A (2)'!T19</f>
        <v>682</v>
      </c>
      <c r="U19">
        <f>+'A (2)'!U19</f>
        <v>469</v>
      </c>
      <c r="V19">
        <f>+'A (2)'!V19</f>
        <v>489</v>
      </c>
      <c r="W19">
        <f>+'A (2)'!W19</f>
        <v>531</v>
      </c>
      <c r="X19">
        <f>+'A (2)'!X19</f>
        <v>562</v>
      </c>
      <c r="Y19">
        <f>+'A (2)'!Y19</f>
        <v>68</v>
      </c>
      <c r="Z19" s="103">
        <f>+'A (2)'!Z19</f>
        <v>3</v>
      </c>
      <c r="AA19" s="152">
        <f>+'A (2)'!AA19</f>
        <v>38.5</v>
      </c>
      <c r="AB19">
        <f>+'A (2)'!AB19</f>
        <v>3</v>
      </c>
      <c r="AC19">
        <f>+'A (2)'!AC19</f>
        <v>3</v>
      </c>
      <c r="AD19">
        <f>+'A (2)'!AD19</f>
        <v>1172</v>
      </c>
      <c r="AE19">
        <f>+'A (2)'!AE19</f>
        <v>2</v>
      </c>
      <c r="AF19">
        <f>+'A (2)'!AF19</f>
        <v>83</v>
      </c>
      <c r="AG19">
        <f>+'A (2)'!AG19</f>
        <v>2045</v>
      </c>
      <c r="AH19">
        <f>+'A (2)'!AH19</f>
        <v>38</v>
      </c>
      <c r="AI19">
        <f>+'A (2)'!AI19</f>
        <v>168</v>
      </c>
      <c r="AJ19">
        <f>+'A (2)'!AJ19</f>
        <v>237</v>
      </c>
      <c r="AK19">
        <f>+'A (2)'!AK19</f>
        <v>852</v>
      </c>
      <c r="AL19">
        <f>+'A (2)'!AL19</f>
        <v>41</v>
      </c>
      <c r="AM19">
        <f>+'A (2)'!AM19</f>
        <v>47</v>
      </c>
      <c r="AN19" s="34">
        <f>+'A (2)'!AN19</f>
        <v>185</v>
      </c>
      <c r="AO19" s="61">
        <f>+'A (2)'!AO19</f>
        <v>3</v>
      </c>
      <c r="AP19" s="39">
        <f>+'A (2)'!AP19</f>
        <v>67</v>
      </c>
      <c r="AQ19" s="34">
        <f>+'A (2)'!AQ19</f>
        <v>198</v>
      </c>
      <c r="AR19" s="34">
        <f>+'A (2)'!AR19</f>
        <v>516</v>
      </c>
      <c r="AS19" s="34">
        <f>+'A (2)'!AS19</f>
        <v>623</v>
      </c>
      <c r="AT19" s="34">
        <f>+'A (2)'!AT19</f>
        <v>1012</v>
      </c>
      <c r="AU19" s="34">
        <f>+'A (2)'!AU19</f>
        <v>53</v>
      </c>
      <c r="AV19" s="34">
        <f>+'A (2)'!AV19</f>
        <v>690</v>
      </c>
      <c r="AW19" s="34">
        <f>+'A (2)'!AW19</f>
        <v>409</v>
      </c>
      <c r="AX19" s="34">
        <f>+'A (2)'!AX19</f>
        <v>1221</v>
      </c>
      <c r="AY19" s="34">
        <f>+'A (2)'!AY19</f>
        <v>2</v>
      </c>
      <c r="AZ19" s="61">
        <f>+'A (2)'!AZ19</f>
        <v>88</v>
      </c>
      <c r="BA19" s="39">
        <f>+'A (2)'!BA19</f>
        <v>1361</v>
      </c>
      <c r="BB19" s="34">
        <f>+'A (2)'!BB19</f>
        <v>816</v>
      </c>
      <c r="BC19" s="34">
        <f>+'A (2)'!BC19</f>
        <v>481</v>
      </c>
      <c r="BD19" s="34">
        <f>+'A (2)'!BD19</f>
        <v>338</v>
      </c>
      <c r="BE19" s="34">
        <f>+'A (2)'!BE19</f>
        <v>892</v>
      </c>
      <c r="BF19" s="61">
        <f>+'A (2)'!BF19</f>
        <v>991</v>
      </c>
      <c r="BG19" s="39">
        <f>+'A (2)'!BG19</f>
        <v>2280</v>
      </c>
      <c r="BH19" s="114">
        <f>+'A (2)'!BH19</f>
        <v>467</v>
      </c>
      <c r="BI19" s="34">
        <f>+'A (2)'!BI19</f>
        <v>0</v>
      </c>
      <c r="BJ19" s="39">
        <f>+'A (2)'!BJ19</f>
        <v>0</v>
      </c>
      <c r="BK19" s="114">
        <f>+'A (2)'!BK19</f>
        <v>0</v>
      </c>
      <c r="BL19" s="34">
        <f>+'A (2)'!BL19</f>
        <v>773</v>
      </c>
      <c r="BM19" s="34">
        <f>+'A (2)'!BM19</f>
        <v>347</v>
      </c>
      <c r="BN19" s="34">
        <f>+'A (2)'!BN19</f>
        <v>89</v>
      </c>
      <c r="BO19" s="34">
        <f>+'A (2)'!BO19</f>
        <v>23</v>
      </c>
      <c r="BP19" s="34">
        <f>+'A (2)'!BP19</f>
        <v>0</v>
      </c>
      <c r="BQ19" s="61">
        <f>+'A (2)'!BQ19</f>
        <v>0</v>
      </c>
      <c r="BR19" s="39">
        <f>+'A (2)'!BR19</f>
        <v>5</v>
      </c>
      <c r="BS19" s="34">
        <f>+'A (2)'!BS19</f>
        <v>20</v>
      </c>
      <c r="BT19" s="34">
        <f>+'A (2)'!BT19</f>
        <v>318</v>
      </c>
      <c r="BU19" s="34">
        <f>+'A (2)'!BU19</f>
        <v>198</v>
      </c>
      <c r="BV19" s="34">
        <f>+'A (2)'!BV19</f>
        <v>160</v>
      </c>
      <c r="BW19" s="34">
        <f>+'A (2)'!BW19</f>
        <v>122</v>
      </c>
      <c r="BX19" s="34">
        <f>+'A (2)'!BX19</f>
        <v>87</v>
      </c>
      <c r="BY19" s="34">
        <f>+'A (2)'!BY19</f>
        <v>81</v>
      </c>
      <c r="BZ19" s="34">
        <f>+'A (2)'!BZ19</f>
        <v>73</v>
      </c>
      <c r="CA19" s="34">
        <f>+'A (2)'!CA19</f>
        <v>70</v>
      </c>
      <c r="CB19" s="34">
        <f>+'A (2)'!CB19</f>
        <v>30</v>
      </c>
      <c r="CC19" s="20">
        <f>+'A (2)'!CC19</f>
        <v>68</v>
      </c>
      <c r="CD19" s="110">
        <f>+'A (2)'!CD19</f>
        <v>5762</v>
      </c>
      <c r="CE19" s="34">
        <f>+'A (2)'!CE19</f>
        <v>35</v>
      </c>
      <c r="CF19" s="13">
        <f>+'A (2)'!CF19</f>
        <v>0</v>
      </c>
      <c r="CG19">
        <f>+'A (2)'!CG19</f>
        <v>2426</v>
      </c>
      <c r="CH19">
        <f>+'A (2)'!CH19</f>
        <v>349</v>
      </c>
      <c r="CI19" s="583">
        <f>+'A (2)'!CI19</f>
        <v>0</v>
      </c>
      <c r="CJ19" s="34">
        <f>+'A (2)'!CJ19</f>
        <v>93</v>
      </c>
      <c r="CK19" s="34">
        <f>+'A (2)'!CK19</f>
        <v>28</v>
      </c>
      <c r="CL19" s="34">
        <f>+'A (2)'!CL19</f>
        <v>162</v>
      </c>
      <c r="CM19" s="34">
        <f>+'A (2)'!CM19</f>
        <v>66</v>
      </c>
      <c r="CN19" s="34">
        <f>+'A (2)'!CN19</f>
        <v>0</v>
      </c>
      <c r="CO19" s="61">
        <f>+'A (2)'!CO19</f>
        <v>0</v>
      </c>
      <c r="CP19">
        <f>+'A (2)'!CP19</f>
        <v>624</v>
      </c>
      <c r="CQ19">
        <f>+'A (2)'!CQ19</f>
        <v>29</v>
      </c>
      <c r="CR19" s="34">
        <f>+'A (2)'!CR19</f>
        <v>760</v>
      </c>
      <c r="CS19" s="20">
        <f>+'A (2)'!CS19</f>
        <v>1</v>
      </c>
      <c r="CT19" s="34">
        <f>+'A (2)'!CT19</f>
        <v>105</v>
      </c>
      <c r="CU19" s="34">
        <f>+'A (2)'!CU19</f>
        <v>20</v>
      </c>
      <c r="CV19" s="34">
        <f>+'A (2)'!CV19</f>
        <v>275</v>
      </c>
      <c r="CW19" s="34">
        <f>+'A (2)'!CW19</f>
        <v>247</v>
      </c>
      <c r="CX19" s="34">
        <f>+'A (2)'!CX19</f>
        <v>343</v>
      </c>
      <c r="CY19" s="34">
        <f>+'A (2)'!CY19</f>
        <v>389</v>
      </c>
      <c r="CZ19" s="34">
        <f>+'A (2)'!CZ19</f>
        <v>252</v>
      </c>
      <c r="DA19" s="34">
        <f>+'A (2)'!DA19</f>
        <v>265</v>
      </c>
      <c r="DB19" s="34">
        <f>+'A (2)'!DB19</f>
        <v>286</v>
      </c>
      <c r="DC19" s="34">
        <f>+'A (2)'!DC19</f>
        <v>252</v>
      </c>
      <c r="DD19" s="112">
        <f>+'A (2)'!DD19</f>
        <v>10</v>
      </c>
      <c r="DE19" s="61">
        <f>+'A (2)'!DE19</f>
        <v>2</v>
      </c>
      <c r="DF19" s="162">
        <f>+'A (2)'!DF19</f>
        <v>38.799999999999997</v>
      </c>
      <c r="DG19" s="39">
        <f>+'A (2)'!DG19</f>
        <v>3</v>
      </c>
      <c r="DH19" s="39">
        <f>+'A (2)'!DH19</f>
        <v>2</v>
      </c>
      <c r="DI19" s="39">
        <f>+'A (2)'!DI19</f>
        <v>597</v>
      </c>
      <c r="DJ19" s="39">
        <f>+'A (2)'!DJ19</f>
        <v>0</v>
      </c>
      <c r="DK19" s="39">
        <f>+'A (2)'!DK19</f>
        <v>22</v>
      </c>
      <c r="DL19" s="39">
        <f>+'A (2)'!DL19</f>
        <v>868</v>
      </c>
      <c r="DM19" s="39">
        <f>+'A (2)'!DM19</f>
        <v>34</v>
      </c>
      <c r="DN19" s="39">
        <f>+'A (2)'!DN19</f>
        <v>102</v>
      </c>
      <c r="DO19" s="39">
        <f>+'A (2)'!DO19</f>
        <v>113</v>
      </c>
      <c r="DP19" s="39">
        <f>+'A (2)'!DP19</f>
        <v>526</v>
      </c>
      <c r="DQ19" s="39">
        <f>+'A (2)'!DQ19</f>
        <v>29</v>
      </c>
      <c r="DR19" s="39">
        <f>+'A (2)'!DR19</f>
        <v>31</v>
      </c>
      <c r="DS19" s="39">
        <f>+'A (2)'!DS19</f>
        <v>97</v>
      </c>
      <c r="DT19" s="114">
        <f>+'A (2)'!DT19</f>
        <v>2</v>
      </c>
      <c r="DU19" s="39">
        <f>+'A (2)'!DU19</f>
        <v>17</v>
      </c>
      <c r="DV19" s="39">
        <f>+'A (2)'!DV19</f>
        <v>110</v>
      </c>
      <c r="DW19" s="39">
        <f>+'A (2)'!DW19</f>
        <v>280</v>
      </c>
      <c r="DX19" s="39">
        <f>+'A (2)'!DX19</f>
        <v>479</v>
      </c>
      <c r="DY19" s="39">
        <f>+'A (2)'!DY19</f>
        <v>725</v>
      </c>
      <c r="DZ19" s="39">
        <f>+'A (2)'!DZ19</f>
        <v>29</v>
      </c>
      <c r="EA19" s="39">
        <f>+'A (2)'!EA19</f>
        <v>76</v>
      </c>
      <c r="EB19" s="39">
        <f>+'A (2)'!EB19</f>
        <v>35</v>
      </c>
      <c r="EC19" s="39">
        <f>+'A (2)'!EC19</f>
        <v>640</v>
      </c>
      <c r="ED19" s="39">
        <f>+'A (2)'!ED19</f>
        <v>1</v>
      </c>
      <c r="EE19" s="114">
        <f>+'A (2)'!EE19</f>
        <v>34</v>
      </c>
      <c r="EF19" s="39">
        <f>+'A (2)'!EF19</f>
        <v>591</v>
      </c>
      <c r="EG19" s="39">
        <f>+'A (2)'!EG19</f>
        <v>411</v>
      </c>
      <c r="EH19" s="39">
        <f>+'A (2)'!EH19</f>
        <v>224</v>
      </c>
      <c r="EI19" s="39">
        <f>+'A (2)'!EI19</f>
        <v>163</v>
      </c>
      <c r="EJ19" s="39">
        <f>+'A (2)'!EJ19</f>
        <v>483</v>
      </c>
      <c r="EK19" s="39">
        <f>+'A (2)'!EK19</f>
        <v>554</v>
      </c>
      <c r="EL19" s="446">
        <f>+'A (2)'!EL19</f>
        <v>1258</v>
      </c>
      <c r="EM19" s="114">
        <f>+'A (2)'!EM19</f>
        <v>519</v>
      </c>
      <c r="EN19" s="39">
        <f>+'A (2)'!EN19</f>
        <v>0</v>
      </c>
      <c r="EO19" s="39">
        <f>+'A (2)'!EO19</f>
        <v>0</v>
      </c>
      <c r="EP19" s="114">
        <f>+'A (2)'!EP19</f>
        <v>0</v>
      </c>
      <c r="EQ19" s="39">
        <f>+'A (2)'!EQ19</f>
        <v>344</v>
      </c>
      <c r="ER19" s="39">
        <f>+'A (2)'!ER19</f>
        <v>186</v>
      </c>
      <c r="ES19" s="39">
        <f>+'A (2)'!ES19</f>
        <v>43</v>
      </c>
      <c r="ET19" s="39">
        <f>+'A (2)'!ET19</f>
        <v>7</v>
      </c>
      <c r="EU19" s="39">
        <f>+'A (2)'!EU19</f>
        <v>0</v>
      </c>
      <c r="EV19" s="114">
        <f>+'A (2)'!EV19</f>
        <v>0</v>
      </c>
      <c r="EW19" s="1">
        <f>+'A (2)'!EW19</f>
        <v>3</v>
      </c>
      <c r="EX19" s="1">
        <f>+'A (2)'!EX19</f>
        <v>11</v>
      </c>
      <c r="EY19" s="1">
        <f>+'A (2)'!EY19</f>
        <v>155</v>
      </c>
      <c r="EZ19" s="1">
        <f>+'A (2)'!EZ19</f>
        <v>106</v>
      </c>
      <c r="FA19" s="1">
        <f>+'A (2)'!FA19</f>
        <v>83</v>
      </c>
      <c r="FB19" s="1">
        <f>+'A (2)'!FB19</f>
        <v>67</v>
      </c>
      <c r="FC19" s="1">
        <f>+'A (2)'!FC19</f>
        <v>39</v>
      </c>
      <c r="FD19" s="1">
        <f>+'A (2)'!FD19</f>
        <v>35</v>
      </c>
      <c r="FE19" s="1">
        <f>+'A (2)'!FE19</f>
        <v>29</v>
      </c>
      <c r="FF19" s="39">
        <f>+'A (2)'!FF19</f>
        <v>23</v>
      </c>
      <c r="FG19" s="39">
        <f>+'A (2)'!FG19</f>
        <v>9</v>
      </c>
      <c r="FH19" s="114">
        <f>+'A (2)'!FH19</f>
        <v>20</v>
      </c>
      <c r="FI19" s="114">
        <f>+'A (2)'!FI19</f>
        <v>5354</v>
      </c>
      <c r="FJ19" s="39">
        <f>+'A (2)'!FJ19</f>
        <v>10</v>
      </c>
      <c r="FK19" s="447">
        <f>+'A (2)'!FK19</f>
        <v>0</v>
      </c>
      <c r="FL19" s="34"/>
      <c r="FM19" s="34"/>
      <c r="FN19" s="39"/>
      <c r="FO19" s="34"/>
      <c r="FP19" s="34"/>
      <c r="FQ19" s="34"/>
      <c r="FR19" s="34"/>
      <c r="FS19" s="34"/>
      <c r="FT19" s="34"/>
      <c r="FU19" s="34"/>
      <c r="FV19" s="34"/>
      <c r="FW19" s="34"/>
      <c r="FX19" s="34"/>
      <c r="FY19" s="34"/>
      <c r="FZ19" s="61"/>
      <c r="GA19" s="34"/>
      <c r="GB19" s="34"/>
      <c r="GC19" s="34"/>
      <c r="GD19" s="34"/>
      <c r="GE19" s="34"/>
      <c r="GF19" s="34"/>
      <c r="GG19" s="34"/>
      <c r="GH19" s="34"/>
      <c r="GI19" s="34"/>
      <c r="GJ19" s="52"/>
      <c r="GK19" s="34"/>
      <c r="GL19" s="34"/>
      <c r="GM19" s="34"/>
      <c r="GN19" s="34"/>
      <c r="GO19" s="34"/>
      <c r="GP19" s="34"/>
      <c r="GQ19" s="34"/>
      <c r="GR19" s="52"/>
      <c r="GT19">
        <f t="shared" si="0"/>
        <v>1232</v>
      </c>
      <c r="GU19">
        <f t="shared" si="1"/>
        <v>7098784</v>
      </c>
      <c r="GW19">
        <f t="shared" si="2"/>
        <v>580</v>
      </c>
      <c r="GX19">
        <f t="shared" si="3"/>
        <v>3105320</v>
      </c>
      <c r="GZ19">
        <f t="shared" si="4"/>
        <v>4879</v>
      </c>
      <c r="HA19">
        <f t="shared" si="5"/>
        <v>187841.5</v>
      </c>
      <c r="HC19">
        <f t="shared" si="6"/>
        <v>2426</v>
      </c>
      <c r="HD19">
        <f t="shared" si="7"/>
        <v>94128.799999999988</v>
      </c>
    </row>
    <row r="20" spans="1:213" x14ac:dyDescent="0.2">
      <c r="A20" s="7" t="s">
        <v>67</v>
      </c>
      <c r="B20" s="7">
        <f>+'A (2)'!B20</f>
        <v>2828</v>
      </c>
      <c r="C20">
        <f>+'A (2)'!C20</f>
        <v>298</v>
      </c>
      <c r="D20" s="583">
        <f>+'A (2)'!D20</f>
        <v>0</v>
      </c>
      <c r="E20" s="34">
        <f>+'A (2)'!E20</f>
        <v>15</v>
      </c>
      <c r="F20" s="34">
        <f>+'A (2)'!F20</f>
        <v>13</v>
      </c>
      <c r="G20" s="34">
        <f>+'A (2)'!G20</f>
        <v>151</v>
      </c>
      <c r="H20" s="34">
        <f>+'A (2)'!H20</f>
        <v>117</v>
      </c>
      <c r="I20" s="34">
        <f>+'A (2)'!I20</f>
        <v>1</v>
      </c>
      <c r="J20" s="34">
        <f>+'A (2)'!J20</f>
        <v>1</v>
      </c>
      <c r="K20" s="583">
        <f>+'A (2)'!K20</f>
        <v>1012</v>
      </c>
      <c r="L20">
        <f>+'A (2)'!L20</f>
        <v>17</v>
      </c>
      <c r="M20">
        <f>+'A (2)'!M20</f>
        <v>397</v>
      </c>
      <c r="N20" s="20">
        <f>+'A (2)'!N20</f>
        <v>2</v>
      </c>
      <c r="O20">
        <f>+'A (2)'!O20</f>
        <v>167</v>
      </c>
      <c r="P20">
        <f>+'A (2)'!P20</f>
        <v>20</v>
      </c>
      <c r="Q20">
        <f>+'A (2)'!Q20</f>
        <v>454</v>
      </c>
      <c r="R20">
        <f>+'A (2)'!R20</f>
        <v>307</v>
      </c>
      <c r="S20">
        <f>+'A (2)'!S20</f>
        <v>339</v>
      </c>
      <c r="T20">
        <f>+'A (2)'!T20</f>
        <v>330</v>
      </c>
      <c r="U20">
        <f>+'A (2)'!U20</f>
        <v>249</v>
      </c>
      <c r="V20">
        <f>+'A (2)'!V20</f>
        <v>248</v>
      </c>
      <c r="W20">
        <f>+'A (2)'!W20</f>
        <v>323</v>
      </c>
      <c r="X20">
        <f>+'A (2)'!X20</f>
        <v>349</v>
      </c>
      <c r="Y20">
        <f>+'A (2)'!Y20</f>
        <v>62</v>
      </c>
      <c r="Z20" s="103">
        <f>+'A (2)'!Z20</f>
        <v>0</v>
      </c>
      <c r="AA20" s="152">
        <f>+'A (2)'!AA20</f>
        <v>38.299999999999997</v>
      </c>
      <c r="AB20">
        <f>+'A (2)'!AB20</f>
        <v>1</v>
      </c>
      <c r="AC20">
        <f>+'A (2)'!AC20</f>
        <v>2</v>
      </c>
      <c r="AD20">
        <f>+'A (2)'!AD20</f>
        <v>422</v>
      </c>
      <c r="AE20">
        <f>+'A (2)'!AE20</f>
        <v>3</v>
      </c>
      <c r="AF20">
        <f>+'A (2)'!AF20</f>
        <v>75</v>
      </c>
      <c r="AG20">
        <f>+'A (2)'!AG20</f>
        <v>1045</v>
      </c>
      <c r="AH20">
        <f>+'A (2)'!AH20</f>
        <v>10</v>
      </c>
      <c r="AI20">
        <f>+'A (2)'!AI20</f>
        <v>107</v>
      </c>
      <c r="AJ20">
        <f>+'A (2)'!AJ20</f>
        <v>164</v>
      </c>
      <c r="AK20">
        <f>+'A (2)'!AK20</f>
        <v>658</v>
      </c>
      <c r="AL20">
        <f>+'A (2)'!AL20</f>
        <v>50</v>
      </c>
      <c r="AM20">
        <f>+'A (2)'!AM20</f>
        <v>50</v>
      </c>
      <c r="AN20" s="34">
        <f>+'A (2)'!AN20</f>
        <v>229</v>
      </c>
      <c r="AO20" s="61">
        <f>+'A (2)'!AO20</f>
        <v>12</v>
      </c>
      <c r="AP20" s="39">
        <f>+'A (2)'!AP20</f>
        <v>125</v>
      </c>
      <c r="AQ20" s="34">
        <f>+'A (2)'!AQ20</f>
        <v>231</v>
      </c>
      <c r="AR20" s="34">
        <f>+'A (2)'!AR20</f>
        <v>319</v>
      </c>
      <c r="AS20" s="34">
        <f>+'A (2)'!AS20</f>
        <v>548</v>
      </c>
      <c r="AT20" s="34">
        <f>+'A (2)'!AT20</f>
        <v>641</v>
      </c>
      <c r="AU20" s="34">
        <f>+'A (2)'!AU20</f>
        <v>39</v>
      </c>
      <c r="AV20" s="34">
        <f>+'A (2)'!AV20</f>
        <v>333</v>
      </c>
      <c r="AW20" s="34">
        <f>+'A (2)'!AW20</f>
        <v>345</v>
      </c>
      <c r="AX20" s="34">
        <f>+'A (2)'!AX20</f>
        <v>223</v>
      </c>
      <c r="AY20" s="34">
        <f>+'A (2)'!AY20</f>
        <v>1</v>
      </c>
      <c r="AZ20" s="61">
        <f>+'A (2)'!AZ20</f>
        <v>23</v>
      </c>
      <c r="BA20" s="39">
        <f>+'A (2)'!BA20</f>
        <v>1188</v>
      </c>
      <c r="BB20" s="34">
        <f>+'A (2)'!BB20</f>
        <v>770</v>
      </c>
      <c r="BC20" s="34">
        <f>+'A (2)'!BC20</f>
        <v>298</v>
      </c>
      <c r="BD20" s="34">
        <f>+'A (2)'!BD20</f>
        <v>161</v>
      </c>
      <c r="BE20" s="34">
        <f>+'A (2)'!BE20</f>
        <v>276</v>
      </c>
      <c r="BF20" s="61">
        <f>+'A (2)'!BF20</f>
        <v>135</v>
      </c>
      <c r="BG20" s="39">
        <f>+'A (2)'!BG20</f>
        <v>583</v>
      </c>
      <c r="BH20" s="114">
        <f>+'A (2)'!BH20</f>
        <v>206</v>
      </c>
      <c r="BI20" s="34">
        <f>+'A (2)'!BI20</f>
        <v>0</v>
      </c>
      <c r="BJ20" s="39">
        <f>+'A (2)'!BJ20</f>
        <v>0</v>
      </c>
      <c r="BK20" s="114">
        <f>+'A (2)'!BK20</f>
        <v>0</v>
      </c>
      <c r="BL20" s="34">
        <f>+'A (2)'!BL20</f>
        <v>587</v>
      </c>
      <c r="BM20" s="34">
        <f>+'A (2)'!BM20</f>
        <v>377</v>
      </c>
      <c r="BN20" s="34">
        <f>+'A (2)'!BN20</f>
        <v>97</v>
      </c>
      <c r="BO20" s="34">
        <f>+'A (2)'!BO20</f>
        <v>25</v>
      </c>
      <c r="BP20" s="34">
        <f>+'A (2)'!BP20</f>
        <v>2</v>
      </c>
      <c r="BQ20" s="61">
        <f>+'A (2)'!BQ20</f>
        <v>0</v>
      </c>
      <c r="BR20" s="39">
        <f>+'A (2)'!BR20</f>
        <v>4</v>
      </c>
      <c r="BS20" s="34">
        <f>+'A (2)'!BS20</f>
        <v>13</v>
      </c>
      <c r="BT20" s="34">
        <f>+'A (2)'!BT20</f>
        <v>247</v>
      </c>
      <c r="BU20" s="34">
        <f>+'A (2)'!BU20</f>
        <v>105</v>
      </c>
      <c r="BV20" s="34">
        <f>+'A (2)'!BV20</f>
        <v>100</v>
      </c>
      <c r="BW20" s="34">
        <f>+'A (2)'!BW20</f>
        <v>119</v>
      </c>
      <c r="BX20" s="34">
        <f>+'A (2)'!BX20</f>
        <v>124</v>
      </c>
      <c r="BY20" s="34">
        <f>+'A (2)'!BY20</f>
        <v>95</v>
      </c>
      <c r="BZ20" s="34">
        <f>+'A (2)'!BZ20</f>
        <v>69</v>
      </c>
      <c r="CA20" s="34">
        <f>+'A (2)'!CA20</f>
        <v>57</v>
      </c>
      <c r="CB20" s="34">
        <f>+'A (2)'!CB20</f>
        <v>34</v>
      </c>
      <c r="CC20" s="20">
        <f>+'A (2)'!CC20</f>
        <v>121</v>
      </c>
      <c r="CD20" s="110">
        <f>+'A (2)'!CD20</f>
        <v>6579</v>
      </c>
      <c r="CE20" s="34">
        <f>+'A (2)'!CE20</f>
        <v>70</v>
      </c>
      <c r="CF20" s="13">
        <f>+'A (2)'!CF20</f>
        <v>0</v>
      </c>
      <c r="CG20">
        <f>+'A (2)'!CG20</f>
        <v>1415</v>
      </c>
      <c r="CH20">
        <f>+'A (2)'!CH20</f>
        <v>158</v>
      </c>
      <c r="CI20" s="583">
        <f>+'A (2)'!CI20</f>
        <v>0</v>
      </c>
      <c r="CJ20" s="34">
        <f>+'A (2)'!CJ20</f>
        <v>9</v>
      </c>
      <c r="CK20" s="34">
        <f>+'A (2)'!CK20</f>
        <v>8</v>
      </c>
      <c r="CL20" s="34">
        <f>+'A (2)'!CL20</f>
        <v>87</v>
      </c>
      <c r="CM20" s="34">
        <f>+'A (2)'!CM20</f>
        <v>53</v>
      </c>
      <c r="CN20" s="34">
        <f>+'A (2)'!CN20</f>
        <v>1</v>
      </c>
      <c r="CO20" s="61">
        <f>+'A (2)'!CO20</f>
        <v>0</v>
      </c>
      <c r="CP20">
        <f>+'A (2)'!CP20</f>
        <v>518</v>
      </c>
      <c r="CQ20">
        <f>+'A (2)'!CQ20</f>
        <v>17</v>
      </c>
      <c r="CR20" s="34">
        <f>+'A (2)'!CR20</f>
        <v>391</v>
      </c>
      <c r="CS20" s="20">
        <f>+'A (2)'!CS20</f>
        <v>1</v>
      </c>
      <c r="CT20" s="34">
        <f>+'A (2)'!CT20</f>
        <v>82</v>
      </c>
      <c r="CU20" s="34">
        <f>+'A (2)'!CU20</f>
        <v>10</v>
      </c>
      <c r="CV20" s="34">
        <f>+'A (2)'!CV20</f>
        <v>210</v>
      </c>
      <c r="CW20" s="34">
        <f>+'A (2)'!CW20</f>
        <v>132</v>
      </c>
      <c r="CX20" s="34">
        <f>+'A (2)'!CX20</f>
        <v>174</v>
      </c>
      <c r="CY20" s="34">
        <f>+'A (2)'!CY20</f>
        <v>203</v>
      </c>
      <c r="CZ20" s="34">
        <f>+'A (2)'!CZ20</f>
        <v>147</v>
      </c>
      <c r="DA20" s="34">
        <f>+'A (2)'!DA20</f>
        <v>141</v>
      </c>
      <c r="DB20" s="34">
        <f>+'A (2)'!DB20</f>
        <v>173</v>
      </c>
      <c r="DC20" s="34">
        <f>+'A (2)'!DC20</f>
        <v>147</v>
      </c>
      <c r="DD20" s="112">
        <f>+'A (2)'!DD20</f>
        <v>6</v>
      </c>
      <c r="DE20" s="61">
        <f>+'A (2)'!DE20</f>
        <v>0</v>
      </c>
      <c r="DF20" s="162">
        <f>+'A (2)'!DF20</f>
        <v>38.1</v>
      </c>
      <c r="DG20" s="39">
        <f>+'A (2)'!DG20</f>
        <v>1</v>
      </c>
      <c r="DH20" s="39">
        <f>+'A (2)'!DH20</f>
        <v>1</v>
      </c>
      <c r="DI20" s="39">
        <f>+'A (2)'!DI20</f>
        <v>230</v>
      </c>
      <c r="DJ20" s="39">
        <f>+'A (2)'!DJ20</f>
        <v>3</v>
      </c>
      <c r="DK20" s="39">
        <f>+'A (2)'!DK20</f>
        <v>34</v>
      </c>
      <c r="DL20" s="39">
        <f>+'A (2)'!DL20</f>
        <v>430</v>
      </c>
      <c r="DM20" s="39">
        <f>+'A (2)'!DM20</f>
        <v>8</v>
      </c>
      <c r="DN20" s="39">
        <f>+'A (2)'!DN20</f>
        <v>70</v>
      </c>
      <c r="DO20" s="39">
        <f>+'A (2)'!DO20</f>
        <v>63</v>
      </c>
      <c r="DP20" s="39">
        <f>+'A (2)'!DP20</f>
        <v>389</v>
      </c>
      <c r="DQ20" s="39">
        <f>+'A (2)'!DQ20</f>
        <v>36</v>
      </c>
      <c r="DR20" s="39">
        <f>+'A (2)'!DR20</f>
        <v>26</v>
      </c>
      <c r="DS20" s="39">
        <f>+'A (2)'!DS20</f>
        <v>120</v>
      </c>
      <c r="DT20" s="114">
        <f>+'A (2)'!DT20</f>
        <v>4</v>
      </c>
      <c r="DU20" s="39">
        <f>+'A (2)'!DU20</f>
        <v>30</v>
      </c>
      <c r="DV20" s="39">
        <f>+'A (2)'!DV20</f>
        <v>124</v>
      </c>
      <c r="DW20" s="39">
        <f>+'A (2)'!DW20</f>
        <v>166</v>
      </c>
      <c r="DX20" s="39">
        <f>+'A (2)'!DX20</f>
        <v>430</v>
      </c>
      <c r="DY20" s="39">
        <f>+'A (2)'!DY20</f>
        <v>423</v>
      </c>
      <c r="DZ20" s="39">
        <f>+'A (2)'!DZ20</f>
        <v>22</v>
      </c>
      <c r="EA20" s="39">
        <f>+'A (2)'!EA20</f>
        <v>43</v>
      </c>
      <c r="EB20" s="39">
        <f>+'A (2)'!EB20</f>
        <v>39</v>
      </c>
      <c r="EC20" s="39">
        <f>+'A (2)'!EC20</f>
        <v>128</v>
      </c>
      <c r="ED20" s="39">
        <f>+'A (2)'!ED20</f>
        <v>0</v>
      </c>
      <c r="EE20" s="114">
        <f>+'A (2)'!EE20</f>
        <v>10</v>
      </c>
      <c r="EF20" s="39">
        <f>+'A (2)'!EF20</f>
        <v>565</v>
      </c>
      <c r="EG20" s="39">
        <f>+'A (2)'!EG20</f>
        <v>406</v>
      </c>
      <c r="EH20" s="39">
        <f>+'A (2)'!EH20</f>
        <v>146</v>
      </c>
      <c r="EI20" s="39">
        <f>+'A (2)'!EI20</f>
        <v>80</v>
      </c>
      <c r="EJ20" s="39">
        <f>+'A (2)'!EJ20</f>
        <v>140</v>
      </c>
      <c r="EK20" s="39">
        <f>+'A (2)'!EK20</f>
        <v>78</v>
      </c>
      <c r="EL20" s="446">
        <f>+'A (2)'!EL20</f>
        <v>305</v>
      </c>
      <c r="EM20" s="114">
        <f>+'A (2)'!EM20</f>
        <v>215</v>
      </c>
      <c r="EN20" s="39">
        <f>+'A (2)'!EN20</f>
        <v>0</v>
      </c>
      <c r="EO20" s="39">
        <f>+'A (2)'!EO20</f>
        <v>0</v>
      </c>
      <c r="EP20" s="114">
        <f>+'A (2)'!EP20</f>
        <v>0</v>
      </c>
      <c r="EQ20" s="39">
        <f>+'A (2)'!EQ20</f>
        <v>298</v>
      </c>
      <c r="ER20" s="39">
        <f>+'A (2)'!ER20</f>
        <v>213</v>
      </c>
      <c r="ES20" s="39">
        <f>+'A (2)'!ES20</f>
        <v>47</v>
      </c>
      <c r="ET20" s="39">
        <f>+'A (2)'!ET20</f>
        <v>12</v>
      </c>
      <c r="EU20" s="39">
        <f>+'A (2)'!EU20</f>
        <v>1</v>
      </c>
      <c r="EV20" s="114">
        <f>+'A (2)'!EV20</f>
        <v>0</v>
      </c>
      <c r="EW20" s="1">
        <f>+'A (2)'!EW20</f>
        <v>3</v>
      </c>
      <c r="EX20" s="1">
        <f>+'A (2)'!EX20</f>
        <v>5</v>
      </c>
      <c r="EY20" s="1">
        <f>+'A (2)'!EY20</f>
        <v>163</v>
      </c>
      <c r="EZ20" s="1">
        <f>+'A (2)'!EZ20</f>
        <v>53</v>
      </c>
      <c r="FA20" s="1">
        <f>+'A (2)'!FA20</f>
        <v>56</v>
      </c>
      <c r="FB20" s="1">
        <f>+'A (2)'!FB20</f>
        <v>68</v>
      </c>
      <c r="FC20" s="1">
        <f>+'A (2)'!FC20</f>
        <v>64</v>
      </c>
      <c r="FD20" s="1">
        <f>+'A (2)'!FD20</f>
        <v>40</v>
      </c>
      <c r="FE20" s="1">
        <f>+'A (2)'!FE20</f>
        <v>31</v>
      </c>
      <c r="FF20" s="39">
        <f>+'A (2)'!FF20</f>
        <v>23</v>
      </c>
      <c r="FG20" s="39">
        <f>+'A (2)'!FG20</f>
        <v>19</v>
      </c>
      <c r="FH20" s="114">
        <f>+'A (2)'!FH20</f>
        <v>46</v>
      </c>
      <c r="FI20" s="114">
        <f>+'A (2)'!FI20</f>
        <v>6071</v>
      </c>
      <c r="FJ20" s="39">
        <f>+'A (2)'!FJ20</f>
        <v>24</v>
      </c>
      <c r="FK20" s="447">
        <f>+'A (2)'!FK20</f>
        <v>0</v>
      </c>
      <c r="FL20" s="34"/>
      <c r="FM20" s="34"/>
      <c r="FN20" s="39"/>
      <c r="FO20" s="34"/>
      <c r="FP20" s="34"/>
      <c r="FQ20" s="34"/>
      <c r="FR20" s="34"/>
      <c r="FS20" s="34"/>
      <c r="FT20" s="34"/>
      <c r="FU20" s="34"/>
      <c r="FV20" s="34"/>
      <c r="FW20" s="34"/>
      <c r="FX20" s="34"/>
      <c r="FY20" s="34"/>
      <c r="FZ20" s="61"/>
      <c r="GA20" s="34"/>
      <c r="GB20" s="34"/>
      <c r="GC20" s="34"/>
      <c r="GD20" s="34"/>
      <c r="GE20" s="34"/>
      <c r="GF20" s="34"/>
      <c r="GG20" s="34"/>
      <c r="GH20" s="34"/>
      <c r="GI20" s="34"/>
      <c r="GJ20" s="52"/>
      <c r="GK20" s="34"/>
      <c r="GL20" s="34"/>
      <c r="GM20" s="34"/>
      <c r="GN20" s="34"/>
      <c r="GO20" s="34"/>
      <c r="GP20" s="34"/>
      <c r="GQ20" s="34"/>
      <c r="GR20" s="52"/>
      <c r="GT20">
        <f t="shared" si="0"/>
        <v>1088</v>
      </c>
      <c r="GU20">
        <f t="shared" si="1"/>
        <v>7157952</v>
      </c>
      <c r="GW20">
        <f t="shared" si="2"/>
        <v>571</v>
      </c>
      <c r="GX20">
        <f t="shared" si="3"/>
        <v>3466541</v>
      </c>
      <c r="GZ20">
        <f t="shared" si="4"/>
        <v>2828</v>
      </c>
      <c r="HA20">
        <f t="shared" si="5"/>
        <v>108312.4</v>
      </c>
      <c r="HC20">
        <f t="shared" si="6"/>
        <v>1415</v>
      </c>
      <c r="HD20">
        <f t="shared" si="7"/>
        <v>53911.5</v>
      </c>
    </row>
    <row r="21" spans="1:213" x14ac:dyDescent="0.2">
      <c r="A21" s="7" t="s">
        <v>68</v>
      </c>
      <c r="B21" s="7">
        <f>+'A (2)'!B21</f>
        <v>2525</v>
      </c>
      <c r="C21">
        <f>+'A (2)'!C21</f>
        <v>189</v>
      </c>
      <c r="D21" s="583">
        <f>+'A (2)'!D21</f>
        <v>0</v>
      </c>
      <c r="E21" s="34">
        <f>+'A (2)'!E21</f>
        <v>54</v>
      </c>
      <c r="F21" s="34">
        <f>+'A (2)'!F21</f>
        <v>17</v>
      </c>
      <c r="G21" s="34">
        <f>+'A (2)'!G21</f>
        <v>78</v>
      </c>
      <c r="H21" s="34">
        <f>+'A (2)'!H21</f>
        <v>39</v>
      </c>
      <c r="I21" s="34">
        <f>+'A (2)'!I21</f>
        <v>0</v>
      </c>
      <c r="J21" s="34">
        <f>+'A (2)'!J21</f>
        <v>1</v>
      </c>
      <c r="K21" s="583">
        <f>+'A (2)'!K21</f>
        <v>1136</v>
      </c>
      <c r="L21">
        <f>+'A (2)'!L21</f>
        <v>10</v>
      </c>
      <c r="M21">
        <f>+'A (2)'!M21</f>
        <v>129</v>
      </c>
      <c r="N21" s="20">
        <f>+'A (2)'!N21</f>
        <v>19</v>
      </c>
      <c r="O21">
        <f>+'A (2)'!O21</f>
        <v>117</v>
      </c>
      <c r="P21">
        <f>+'A (2)'!P21</f>
        <v>14</v>
      </c>
      <c r="Q21">
        <f>+'A (2)'!Q21</f>
        <v>394</v>
      </c>
      <c r="R21">
        <f>+'A (2)'!R21</f>
        <v>296</v>
      </c>
      <c r="S21">
        <f>+'A (2)'!S21</f>
        <v>307</v>
      </c>
      <c r="T21">
        <f>+'A (2)'!T21</f>
        <v>354</v>
      </c>
      <c r="U21">
        <f>+'A (2)'!U21</f>
        <v>235</v>
      </c>
      <c r="V21">
        <f>+'A (2)'!V21</f>
        <v>210</v>
      </c>
      <c r="W21">
        <f>+'A (2)'!W21</f>
        <v>247</v>
      </c>
      <c r="X21">
        <f>+'A (2)'!X21</f>
        <v>305</v>
      </c>
      <c r="Y21">
        <f>+'A (2)'!Y21</f>
        <v>56</v>
      </c>
      <c r="Z21" s="103">
        <f>+'A (2)'!Z21</f>
        <v>4</v>
      </c>
      <c r="AA21" s="152">
        <f>+'A (2)'!AA21</f>
        <v>38.200000000000003</v>
      </c>
      <c r="AB21">
        <f>+'A (2)'!AB21</f>
        <v>0</v>
      </c>
      <c r="AC21">
        <f>+'A (2)'!AC21</f>
        <v>0</v>
      </c>
      <c r="AD21">
        <f>+'A (2)'!AD21</f>
        <v>419</v>
      </c>
      <c r="AE21">
        <f>+'A (2)'!AE21</f>
        <v>2</v>
      </c>
      <c r="AF21">
        <f>+'A (2)'!AF21</f>
        <v>37</v>
      </c>
      <c r="AG21">
        <f>+'A (2)'!AG21</f>
        <v>800</v>
      </c>
      <c r="AH21">
        <f>+'A (2)'!AH21</f>
        <v>29</v>
      </c>
      <c r="AI21">
        <f>+'A (2)'!AI21</f>
        <v>102</v>
      </c>
      <c r="AJ21">
        <f>+'A (2)'!AJ21</f>
        <v>144</v>
      </c>
      <c r="AK21">
        <f>+'A (2)'!AK21</f>
        <v>598</v>
      </c>
      <c r="AL21">
        <f>+'A (2)'!AL21</f>
        <v>38</v>
      </c>
      <c r="AM21">
        <f>+'A (2)'!AM21</f>
        <v>52</v>
      </c>
      <c r="AN21" s="34">
        <f>+'A (2)'!AN21</f>
        <v>297</v>
      </c>
      <c r="AO21" s="61">
        <f>+'A (2)'!AO21</f>
        <v>7</v>
      </c>
      <c r="AP21" s="39">
        <f>+'A (2)'!AP21</f>
        <v>91</v>
      </c>
      <c r="AQ21" s="34">
        <f>+'A (2)'!AQ21</f>
        <v>228</v>
      </c>
      <c r="AR21" s="34">
        <f>+'A (2)'!AR21</f>
        <v>338</v>
      </c>
      <c r="AS21" s="34">
        <f>+'A (2)'!AS21</f>
        <v>437</v>
      </c>
      <c r="AT21" s="34">
        <f>+'A (2)'!AT21</f>
        <v>508</v>
      </c>
      <c r="AU21" s="34">
        <f>+'A (2)'!AU21</f>
        <v>25</v>
      </c>
      <c r="AV21" s="34">
        <f>+'A (2)'!AV21</f>
        <v>192</v>
      </c>
      <c r="AW21" s="34">
        <f>+'A (2)'!AW21</f>
        <v>155</v>
      </c>
      <c r="AX21" s="34">
        <f>+'A (2)'!AX21</f>
        <v>258</v>
      </c>
      <c r="AY21" s="34">
        <f>+'A (2)'!AY21</f>
        <v>1</v>
      </c>
      <c r="AZ21" s="61">
        <f>+'A (2)'!AZ21</f>
        <v>292</v>
      </c>
      <c r="BA21" s="39">
        <f>+'A (2)'!BA21</f>
        <v>907</v>
      </c>
      <c r="BB21" s="34">
        <f>+'A (2)'!BB21</f>
        <v>671</v>
      </c>
      <c r="BC21" s="34">
        <f>+'A (2)'!BC21</f>
        <v>308</v>
      </c>
      <c r="BD21" s="34">
        <f>+'A (2)'!BD21</f>
        <v>186</v>
      </c>
      <c r="BE21" s="34">
        <f>+'A (2)'!BE21</f>
        <v>291</v>
      </c>
      <c r="BF21" s="61">
        <f>+'A (2)'!BF21</f>
        <v>162</v>
      </c>
      <c r="BG21" s="39">
        <f>+'A (2)'!BG21</f>
        <v>596</v>
      </c>
      <c r="BH21" s="114">
        <f>+'A (2)'!BH21</f>
        <v>236</v>
      </c>
      <c r="BI21" s="34">
        <f>+'A (2)'!BI21</f>
        <v>0</v>
      </c>
      <c r="BJ21" s="39">
        <f>+'A (2)'!BJ21</f>
        <v>0</v>
      </c>
      <c r="BK21" s="114">
        <f>+'A (2)'!BK21</f>
        <v>0</v>
      </c>
      <c r="BL21" s="34">
        <f>+'A (2)'!BL21</f>
        <v>387</v>
      </c>
      <c r="BM21" s="34">
        <f>+'A (2)'!BM21</f>
        <v>329</v>
      </c>
      <c r="BN21" s="34">
        <f>+'A (2)'!BN21</f>
        <v>91</v>
      </c>
      <c r="BO21" s="34">
        <f>+'A (2)'!BO21</f>
        <v>24</v>
      </c>
      <c r="BP21" s="34">
        <f>+'A (2)'!BP21</f>
        <v>0</v>
      </c>
      <c r="BQ21" s="61">
        <f>+'A (2)'!BQ21</f>
        <v>0</v>
      </c>
      <c r="BR21" s="39">
        <f>+'A (2)'!BR21</f>
        <v>2</v>
      </c>
      <c r="BS21" s="34">
        <f>+'A (2)'!BS21</f>
        <v>16</v>
      </c>
      <c r="BT21" s="34">
        <f>+'A (2)'!BT21</f>
        <v>175</v>
      </c>
      <c r="BU21" s="34">
        <f>+'A (2)'!BU21</f>
        <v>103</v>
      </c>
      <c r="BV21" s="34">
        <f>+'A (2)'!BV21</f>
        <v>84</v>
      </c>
      <c r="BW21" s="34">
        <f>+'A (2)'!BW21</f>
        <v>86</v>
      </c>
      <c r="BX21" s="34">
        <f>+'A (2)'!BX21</f>
        <v>72</v>
      </c>
      <c r="BY21" s="34">
        <f>+'A (2)'!BY21</f>
        <v>66</v>
      </c>
      <c r="BZ21" s="34">
        <f>+'A (2)'!BZ21</f>
        <v>60</v>
      </c>
      <c r="CA21" s="34">
        <f>+'A (2)'!CA21</f>
        <v>35</v>
      </c>
      <c r="CB21" s="34">
        <f>+'A (2)'!CB21</f>
        <v>20</v>
      </c>
      <c r="CC21" s="20">
        <f>+'A (2)'!CC21</f>
        <v>112</v>
      </c>
      <c r="CD21" s="110">
        <f>+'A (2)'!CD21</f>
        <v>6598</v>
      </c>
      <c r="CE21" s="34">
        <f>+'A (2)'!CE21</f>
        <v>77</v>
      </c>
      <c r="CF21" s="13">
        <f>+'A (2)'!CF21</f>
        <v>0</v>
      </c>
      <c r="CG21">
        <f>+'A (2)'!CG21</f>
        <v>1288</v>
      </c>
      <c r="CH21">
        <f>+'A (2)'!CH21</f>
        <v>88</v>
      </c>
      <c r="CI21" s="583">
        <f>+'A (2)'!CI21</f>
        <v>0</v>
      </c>
      <c r="CJ21" s="34">
        <f>+'A (2)'!CJ21</f>
        <v>21</v>
      </c>
      <c r="CK21" s="34">
        <f>+'A (2)'!CK21</f>
        <v>10</v>
      </c>
      <c r="CL21" s="34">
        <f>+'A (2)'!CL21</f>
        <v>36</v>
      </c>
      <c r="CM21" s="34">
        <f>+'A (2)'!CM21</f>
        <v>20</v>
      </c>
      <c r="CN21" s="34">
        <f>+'A (2)'!CN21</f>
        <v>0</v>
      </c>
      <c r="CO21" s="61">
        <f>+'A (2)'!CO21</f>
        <v>1</v>
      </c>
      <c r="CP21">
        <f>+'A (2)'!CP21</f>
        <v>603</v>
      </c>
      <c r="CQ21">
        <f>+'A (2)'!CQ21</f>
        <v>10</v>
      </c>
      <c r="CR21" s="34">
        <f>+'A (2)'!CR21</f>
        <v>129</v>
      </c>
      <c r="CS21" s="20">
        <f>+'A (2)'!CS21</f>
        <v>3</v>
      </c>
      <c r="CT21" s="34">
        <f>+'A (2)'!CT21</f>
        <v>48</v>
      </c>
      <c r="CU21" s="34">
        <f>+'A (2)'!CU21</f>
        <v>3</v>
      </c>
      <c r="CV21" s="34">
        <f>+'A (2)'!CV21</f>
        <v>164</v>
      </c>
      <c r="CW21" s="34">
        <f>+'A (2)'!CW21</f>
        <v>145</v>
      </c>
      <c r="CX21" s="34">
        <f>+'A (2)'!CX21</f>
        <v>171</v>
      </c>
      <c r="CY21" s="34">
        <f>+'A (2)'!CY21</f>
        <v>246</v>
      </c>
      <c r="CZ21" s="34">
        <f>+'A (2)'!CZ21</f>
        <v>135</v>
      </c>
      <c r="DA21" s="34">
        <f>+'A (2)'!DA21</f>
        <v>125</v>
      </c>
      <c r="DB21" s="34">
        <f>+'A (2)'!DB21</f>
        <v>122</v>
      </c>
      <c r="DC21" s="34">
        <f>+'A (2)'!DC21</f>
        <v>126</v>
      </c>
      <c r="DD21" s="112">
        <f>+'A (2)'!DD21</f>
        <v>5</v>
      </c>
      <c r="DE21" s="61">
        <f>+'A (2)'!DE21</f>
        <v>1</v>
      </c>
      <c r="DF21" s="162">
        <f>+'A (2)'!DF21</f>
        <v>38</v>
      </c>
      <c r="DG21" s="39">
        <f>+'A (2)'!DG21</f>
        <v>0</v>
      </c>
      <c r="DH21" s="39">
        <f>+'A (2)'!DH21</f>
        <v>0</v>
      </c>
      <c r="DI21" s="39">
        <f>+'A (2)'!DI21</f>
        <v>221</v>
      </c>
      <c r="DJ21" s="39">
        <f>+'A (2)'!DJ21</f>
        <v>1</v>
      </c>
      <c r="DK21" s="39">
        <f>+'A (2)'!DK21</f>
        <v>16</v>
      </c>
      <c r="DL21" s="39">
        <f>+'A (2)'!DL21</f>
        <v>333</v>
      </c>
      <c r="DM21" s="39">
        <f>+'A (2)'!DM21</f>
        <v>18</v>
      </c>
      <c r="DN21" s="39">
        <f>+'A (2)'!DN21</f>
        <v>70</v>
      </c>
      <c r="DO21" s="39">
        <f>+'A (2)'!DO21</f>
        <v>70</v>
      </c>
      <c r="DP21" s="39">
        <f>+'A (2)'!DP21</f>
        <v>362</v>
      </c>
      <c r="DQ21" s="39">
        <f>+'A (2)'!DQ21</f>
        <v>27</v>
      </c>
      <c r="DR21" s="39">
        <f>+'A (2)'!DR21</f>
        <v>29</v>
      </c>
      <c r="DS21" s="39">
        <f>+'A (2)'!DS21</f>
        <v>139</v>
      </c>
      <c r="DT21" s="114">
        <f>+'A (2)'!DT21</f>
        <v>2</v>
      </c>
      <c r="DU21" s="39">
        <f>+'A (2)'!DU21</f>
        <v>27</v>
      </c>
      <c r="DV21" s="39">
        <f>+'A (2)'!DV21</f>
        <v>110</v>
      </c>
      <c r="DW21" s="39">
        <f>+'A (2)'!DW21</f>
        <v>176</v>
      </c>
      <c r="DX21" s="39">
        <f>+'A (2)'!DX21</f>
        <v>343</v>
      </c>
      <c r="DY21" s="39">
        <f>+'A (2)'!DY21</f>
        <v>324</v>
      </c>
      <c r="DZ21" s="39">
        <f>+'A (2)'!DZ21</f>
        <v>14</v>
      </c>
      <c r="EA21" s="39">
        <f>+'A (2)'!EA21</f>
        <v>20</v>
      </c>
      <c r="EB21" s="39">
        <f>+'A (2)'!EB21</f>
        <v>11</v>
      </c>
      <c r="EC21" s="39">
        <f>+'A (2)'!EC21</f>
        <v>118</v>
      </c>
      <c r="ED21" s="39">
        <f>+'A (2)'!ED21</f>
        <v>1</v>
      </c>
      <c r="EE21" s="114">
        <f>+'A (2)'!EE21</f>
        <v>144</v>
      </c>
      <c r="EF21" s="39">
        <f>+'A (2)'!EF21</f>
        <v>449</v>
      </c>
      <c r="EG21" s="39">
        <f>+'A (2)'!EG21</f>
        <v>341</v>
      </c>
      <c r="EH21" s="39">
        <f>+'A (2)'!EH21</f>
        <v>169</v>
      </c>
      <c r="EI21" s="39">
        <f>+'A (2)'!EI21</f>
        <v>90</v>
      </c>
      <c r="EJ21" s="39">
        <f>+'A (2)'!EJ21</f>
        <v>158</v>
      </c>
      <c r="EK21" s="39">
        <f>+'A (2)'!EK21</f>
        <v>81</v>
      </c>
      <c r="EL21" s="446">
        <f>+'A (2)'!EL21</f>
        <v>314</v>
      </c>
      <c r="EM21" s="114">
        <f>+'A (2)'!EM21</f>
        <v>244</v>
      </c>
      <c r="EN21" s="39">
        <f>+'A (2)'!EN21</f>
        <v>0</v>
      </c>
      <c r="EO21" s="39">
        <f>+'A (2)'!EO21</f>
        <v>0</v>
      </c>
      <c r="EP21" s="114">
        <f>+'A (2)'!EP21</f>
        <v>0</v>
      </c>
      <c r="EQ21" s="39">
        <f>+'A (2)'!EQ21</f>
        <v>212</v>
      </c>
      <c r="ER21" s="39">
        <f>+'A (2)'!ER21</f>
        <v>172</v>
      </c>
      <c r="ES21" s="39">
        <f>+'A (2)'!ES21</f>
        <v>43</v>
      </c>
      <c r="ET21" s="39">
        <f>+'A (2)'!ET21</f>
        <v>8</v>
      </c>
      <c r="EU21" s="39">
        <f>+'A (2)'!EU21</f>
        <v>0</v>
      </c>
      <c r="EV21" s="114">
        <f>+'A (2)'!EV21</f>
        <v>0</v>
      </c>
      <c r="EW21" s="1">
        <f>+'A (2)'!EW21</f>
        <v>2</v>
      </c>
      <c r="EX21" s="1">
        <f>+'A (2)'!EX21</f>
        <v>9</v>
      </c>
      <c r="EY21" s="1">
        <f>+'A (2)'!EY21</f>
        <v>112</v>
      </c>
      <c r="EZ21" s="1">
        <f>+'A (2)'!EZ21</f>
        <v>61</v>
      </c>
      <c r="FA21" s="1">
        <f>+'A (2)'!FA21</f>
        <v>42</v>
      </c>
      <c r="FB21" s="1">
        <f>+'A (2)'!FB21</f>
        <v>42</v>
      </c>
      <c r="FC21" s="1">
        <f>+'A (2)'!FC21</f>
        <v>37</v>
      </c>
      <c r="FD21" s="1">
        <f>+'A (2)'!FD21</f>
        <v>36</v>
      </c>
      <c r="FE21" s="1">
        <f>+'A (2)'!FE21</f>
        <v>31</v>
      </c>
      <c r="FF21" s="39">
        <f>+'A (2)'!FF21</f>
        <v>18</v>
      </c>
      <c r="FG21" s="39">
        <f>+'A (2)'!FG21</f>
        <v>13</v>
      </c>
      <c r="FH21" s="114">
        <f>+'A (2)'!FH21</f>
        <v>32</v>
      </c>
      <c r="FI21" s="114">
        <f>+'A (2)'!FI21</f>
        <v>5971</v>
      </c>
      <c r="FJ21" s="39">
        <f>+'A (2)'!FJ21</f>
        <v>20</v>
      </c>
      <c r="FK21" s="447">
        <f>+'A (2)'!FK21</f>
        <v>0</v>
      </c>
      <c r="FL21" s="34"/>
      <c r="FM21" s="34"/>
      <c r="FN21" s="39"/>
      <c r="FO21" s="34"/>
      <c r="FP21" s="34"/>
      <c r="FQ21" s="34"/>
      <c r="FR21" s="34"/>
      <c r="FS21" s="34"/>
      <c r="FT21" s="34"/>
      <c r="FU21" s="34"/>
      <c r="FV21" s="34"/>
      <c r="FW21" s="34"/>
      <c r="FX21" s="34"/>
      <c r="FY21" s="34"/>
      <c r="FZ21" s="61"/>
      <c r="GA21" s="34"/>
      <c r="GB21" s="34"/>
      <c r="GC21" s="34"/>
      <c r="GD21" s="34"/>
      <c r="GE21" s="34"/>
      <c r="GF21" s="34"/>
      <c r="GG21" s="34"/>
      <c r="GH21" s="34"/>
      <c r="GI21" s="34"/>
      <c r="GJ21" s="52"/>
      <c r="GK21" s="34"/>
      <c r="GL21" s="34"/>
      <c r="GM21" s="34"/>
      <c r="GN21" s="34"/>
      <c r="GO21" s="34"/>
      <c r="GP21" s="34"/>
      <c r="GQ21" s="34"/>
      <c r="GR21" s="52"/>
      <c r="GT21">
        <f t="shared" si="0"/>
        <v>831</v>
      </c>
      <c r="GU21">
        <f t="shared" si="1"/>
        <v>5482938</v>
      </c>
      <c r="GW21">
        <f t="shared" si="2"/>
        <v>435</v>
      </c>
      <c r="GX21">
        <f t="shared" si="3"/>
        <v>2597385</v>
      </c>
      <c r="GZ21">
        <f t="shared" si="4"/>
        <v>2525</v>
      </c>
      <c r="HA21">
        <f t="shared" si="5"/>
        <v>96455</v>
      </c>
      <c r="HC21">
        <f t="shared" si="6"/>
        <v>1288</v>
      </c>
      <c r="HD21">
        <f t="shared" si="7"/>
        <v>48944</v>
      </c>
    </row>
    <row r="22" spans="1:213" x14ac:dyDescent="0.2">
      <c r="A22" s="7" t="s">
        <v>69</v>
      </c>
      <c r="B22" s="7">
        <f>+'A (2)'!B22</f>
        <v>6079</v>
      </c>
      <c r="C22">
        <f>+'A (2)'!C22</f>
        <v>795</v>
      </c>
      <c r="D22" s="583">
        <f>+'A (2)'!D22</f>
        <v>0</v>
      </c>
      <c r="E22" s="34">
        <f>+'A (2)'!E22</f>
        <v>20</v>
      </c>
      <c r="F22" s="34">
        <f>+'A (2)'!F22</f>
        <v>24</v>
      </c>
      <c r="G22" s="34">
        <f>+'A (2)'!G22</f>
        <v>553</v>
      </c>
      <c r="H22" s="34">
        <f>+'A (2)'!H22</f>
        <v>197</v>
      </c>
      <c r="I22" s="34">
        <f>+'A (2)'!I22</f>
        <v>0</v>
      </c>
      <c r="J22" s="34">
        <f>+'A (2)'!J22</f>
        <v>1</v>
      </c>
      <c r="K22" s="583">
        <f>+'A (2)'!K22</f>
        <v>3454</v>
      </c>
      <c r="L22">
        <f>+'A (2)'!L22</f>
        <v>28</v>
      </c>
      <c r="M22">
        <f>+'A (2)'!M22</f>
        <v>692</v>
      </c>
      <c r="N22" s="20">
        <f>+'A (2)'!N22</f>
        <v>34</v>
      </c>
      <c r="O22">
        <f>+'A (2)'!O22</f>
        <v>236</v>
      </c>
      <c r="P22">
        <f>+'A (2)'!P22</f>
        <v>29</v>
      </c>
      <c r="Q22">
        <f>+'A (2)'!Q22</f>
        <v>794</v>
      </c>
      <c r="R22">
        <f>+'A (2)'!R22</f>
        <v>631</v>
      </c>
      <c r="S22">
        <f>+'A (2)'!S22</f>
        <v>756</v>
      </c>
      <c r="T22">
        <f>+'A (2)'!T22</f>
        <v>753</v>
      </c>
      <c r="U22">
        <f>+'A (2)'!U22</f>
        <v>594</v>
      </c>
      <c r="V22">
        <f>+'A (2)'!V22</f>
        <v>619</v>
      </c>
      <c r="W22">
        <f>+'A (2)'!W22</f>
        <v>732</v>
      </c>
      <c r="X22">
        <f>+'A (2)'!X22</f>
        <v>774</v>
      </c>
      <c r="Y22">
        <f>+'A (2)'!Y22</f>
        <v>189</v>
      </c>
      <c r="Z22" s="103">
        <f>+'A (2)'!Z22</f>
        <v>1</v>
      </c>
      <c r="AA22" s="152">
        <f>+'A (2)'!AA22</f>
        <v>39.799999999999997</v>
      </c>
      <c r="AB22">
        <f>+'A (2)'!AB22</f>
        <v>1</v>
      </c>
      <c r="AC22">
        <f>+'A (2)'!AC22</f>
        <v>2</v>
      </c>
      <c r="AD22">
        <f>+'A (2)'!AD22</f>
        <v>1393</v>
      </c>
      <c r="AE22">
        <f>+'A (2)'!AE22</f>
        <v>1</v>
      </c>
      <c r="AF22">
        <f>+'A (2)'!AF22</f>
        <v>132</v>
      </c>
      <c r="AG22">
        <f>+'A (2)'!AG22</f>
        <v>2826</v>
      </c>
      <c r="AH22">
        <f>+'A (2)'!AH22</f>
        <v>32</v>
      </c>
      <c r="AI22">
        <f>+'A (2)'!AI22</f>
        <v>179</v>
      </c>
      <c r="AJ22">
        <f>+'A (2)'!AJ22</f>
        <v>275</v>
      </c>
      <c r="AK22">
        <f>+'A (2)'!AK22</f>
        <v>933</v>
      </c>
      <c r="AL22">
        <f>+'A (2)'!AL22</f>
        <v>43</v>
      </c>
      <c r="AM22">
        <f>+'A (2)'!AM22</f>
        <v>67</v>
      </c>
      <c r="AN22" s="34">
        <f>+'A (2)'!AN22</f>
        <v>191</v>
      </c>
      <c r="AO22" s="61">
        <f>+'A (2)'!AO22</f>
        <v>4</v>
      </c>
      <c r="AP22" s="39">
        <f>+'A (2)'!AP22</f>
        <v>43</v>
      </c>
      <c r="AQ22" s="34">
        <f>+'A (2)'!AQ22</f>
        <v>201</v>
      </c>
      <c r="AR22" s="34">
        <f>+'A (2)'!AR22</f>
        <v>445</v>
      </c>
      <c r="AS22" s="34">
        <f>+'A (2)'!AS22</f>
        <v>729</v>
      </c>
      <c r="AT22" s="34">
        <f>+'A (2)'!AT22</f>
        <v>1324</v>
      </c>
      <c r="AU22" s="34">
        <f>+'A (2)'!AU22</f>
        <v>105</v>
      </c>
      <c r="AV22" s="34">
        <f>+'A (2)'!AV22</f>
        <v>1091</v>
      </c>
      <c r="AW22" s="34">
        <f>+'A (2)'!AW22</f>
        <v>758</v>
      </c>
      <c r="AX22" s="34">
        <f>+'A (2)'!AX22</f>
        <v>1322</v>
      </c>
      <c r="AY22" s="34">
        <f>+'A (2)'!AY22</f>
        <v>1</v>
      </c>
      <c r="AZ22" s="61">
        <f>+'A (2)'!AZ22</f>
        <v>60</v>
      </c>
      <c r="BA22" s="39">
        <f>+'A (2)'!BA22</f>
        <v>1915</v>
      </c>
      <c r="BB22" s="34">
        <f>+'A (2)'!BB22</f>
        <v>1023</v>
      </c>
      <c r="BC22" s="34">
        <f>+'A (2)'!BC22</f>
        <v>502</v>
      </c>
      <c r="BD22" s="34">
        <f>+'A (2)'!BD22</f>
        <v>403</v>
      </c>
      <c r="BE22" s="34">
        <f>+'A (2)'!BE22</f>
        <v>997</v>
      </c>
      <c r="BF22" s="61">
        <f>+'A (2)'!BF22</f>
        <v>1239</v>
      </c>
      <c r="BG22" s="39">
        <f>+'A (2)'!BG22</f>
        <v>3258</v>
      </c>
      <c r="BH22" s="114">
        <f>+'A (2)'!BH22</f>
        <v>536</v>
      </c>
      <c r="BI22" s="34">
        <f>+'A (2)'!BI22</f>
        <v>0</v>
      </c>
      <c r="BJ22" s="39">
        <f>+'A (2)'!BJ22</f>
        <v>0</v>
      </c>
      <c r="BK22" s="114">
        <f>+'A (2)'!BK22</f>
        <v>0</v>
      </c>
      <c r="BL22" s="34">
        <f>+'A (2)'!BL22</f>
        <v>1196</v>
      </c>
      <c r="BM22" s="34">
        <f>+'A (2)'!BM22</f>
        <v>404</v>
      </c>
      <c r="BN22" s="34">
        <f>+'A (2)'!BN22</f>
        <v>114</v>
      </c>
      <c r="BO22" s="34">
        <f>+'A (2)'!BO22</f>
        <v>31</v>
      </c>
      <c r="BP22" s="34">
        <f>+'A (2)'!BP22</f>
        <v>2</v>
      </c>
      <c r="BQ22" s="61">
        <f>+'A (2)'!BQ22</f>
        <v>0</v>
      </c>
      <c r="BR22" s="39">
        <f>+'A (2)'!BR22</f>
        <v>16</v>
      </c>
      <c r="BS22" s="34">
        <f>+'A (2)'!BS22</f>
        <v>33</v>
      </c>
      <c r="BT22" s="34">
        <f>+'A (2)'!BT22</f>
        <v>522</v>
      </c>
      <c r="BU22" s="34">
        <f>+'A (2)'!BU22</f>
        <v>212</v>
      </c>
      <c r="BV22" s="34">
        <f>+'A (2)'!BV22</f>
        <v>190</v>
      </c>
      <c r="BW22" s="34">
        <f>+'A (2)'!BW22</f>
        <v>196</v>
      </c>
      <c r="BX22" s="34">
        <f>+'A (2)'!BX22</f>
        <v>150</v>
      </c>
      <c r="BY22" s="34">
        <f>+'A (2)'!BY22</f>
        <v>114</v>
      </c>
      <c r="BZ22" s="34">
        <f>+'A (2)'!BZ22</f>
        <v>86</v>
      </c>
      <c r="CA22" s="34">
        <f>+'A (2)'!CA22</f>
        <v>70</v>
      </c>
      <c r="CB22" s="34">
        <f>+'A (2)'!CB22</f>
        <v>46</v>
      </c>
      <c r="CC22" s="20">
        <f>+'A (2)'!CC22</f>
        <v>112</v>
      </c>
      <c r="CD22" s="110">
        <f>+'A (2)'!CD22</f>
        <v>5671</v>
      </c>
      <c r="CE22" s="34">
        <f>+'A (2)'!CE22</f>
        <v>50</v>
      </c>
      <c r="CF22" s="13">
        <f>+'A (2)'!CF22</f>
        <v>0</v>
      </c>
      <c r="CG22">
        <f>+'A (2)'!CG22</f>
        <v>2770</v>
      </c>
      <c r="CH22">
        <f>+'A (2)'!CH22</f>
        <v>345</v>
      </c>
      <c r="CI22" s="583">
        <f>+'A (2)'!CI22</f>
        <v>0</v>
      </c>
      <c r="CJ22" s="34">
        <f>+'A (2)'!CJ22</f>
        <v>9</v>
      </c>
      <c r="CK22" s="34">
        <f>+'A (2)'!CK22</f>
        <v>14</v>
      </c>
      <c r="CL22" s="34">
        <f>+'A (2)'!CL22</f>
        <v>229</v>
      </c>
      <c r="CM22" s="34">
        <f>+'A (2)'!CM22</f>
        <v>93</v>
      </c>
      <c r="CN22" s="34">
        <f>+'A (2)'!CN22</f>
        <v>0</v>
      </c>
      <c r="CO22" s="61">
        <f>+'A (2)'!CO22</f>
        <v>0</v>
      </c>
      <c r="CP22">
        <f>+'A (2)'!CP22</f>
        <v>1683</v>
      </c>
      <c r="CQ22">
        <f>+'A (2)'!CQ22</f>
        <v>28</v>
      </c>
      <c r="CR22" s="34">
        <f>+'A (2)'!CR22</f>
        <v>682</v>
      </c>
      <c r="CS22" s="20">
        <f>+'A (2)'!CS22</f>
        <v>10</v>
      </c>
      <c r="CT22" s="34">
        <f>+'A (2)'!CT22</f>
        <v>101</v>
      </c>
      <c r="CU22" s="34">
        <f>+'A (2)'!CU22</f>
        <v>17</v>
      </c>
      <c r="CV22" s="34">
        <f>+'A (2)'!CV22</f>
        <v>318</v>
      </c>
      <c r="CW22" s="34">
        <f>+'A (2)'!CW22</f>
        <v>249</v>
      </c>
      <c r="CX22" s="34">
        <f>+'A (2)'!CX22</f>
        <v>387</v>
      </c>
      <c r="CY22" s="34">
        <f>+'A (2)'!CY22</f>
        <v>406</v>
      </c>
      <c r="CZ22" s="34">
        <f>+'A (2)'!CZ22</f>
        <v>305</v>
      </c>
      <c r="DA22" s="34">
        <f>+'A (2)'!DA22</f>
        <v>325</v>
      </c>
      <c r="DB22" s="34">
        <f>+'A (2)'!DB22</f>
        <v>374</v>
      </c>
      <c r="DC22" s="34">
        <f>+'A (2)'!DC22</f>
        <v>288</v>
      </c>
      <c r="DD22" s="112">
        <f>+'A (2)'!DD22</f>
        <v>17</v>
      </c>
      <c r="DE22" s="61">
        <f>+'A (2)'!DE22</f>
        <v>0</v>
      </c>
      <c r="DF22" s="162">
        <f>+'A (2)'!DF22</f>
        <v>39.4</v>
      </c>
      <c r="DG22" s="39">
        <f>+'A (2)'!DG22</f>
        <v>1</v>
      </c>
      <c r="DH22" s="39">
        <f>+'A (2)'!DH22</f>
        <v>2</v>
      </c>
      <c r="DI22" s="39">
        <f>+'A (2)'!DI22</f>
        <v>718</v>
      </c>
      <c r="DJ22" s="39">
        <f>+'A (2)'!DJ22</f>
        <v>0</v>
      </c>
      <c r="DK22" s="39">
        <f>+'A (2)'!DK22</f>
        <v>44</v>
      </c>
      <c r="DL22" s="39">
        <f>+'A (2)'!DL22</f>
        <v>1067</v>
      </c>
      <c r="DM22" s="39">
        <f>+'A (2)'!DM22</f>
        <v>24</v>
      </c>
      <c r="DN22" s="39">
        <f>+'A (2)'!DN22</f>
        <v>110</v>
      </c>
      <c r="DO22" s="39">
        <f>+'A (2)'!DO22</f>
        <v>113</v>
      </c>
      <c r="DP22" s="39">
        <f>+'A (2)'!DP22</f>
        <v>531</v>
      </c>
      <c r="DQ22" s="39">
        <f>+'A (2)'!DQ22</f>
        <v>28</v>
      </c>
      <c r="DR22" s="39">
        <f>+'A (2)'!DR22</f>
        <v>36</v>
      </c>
      <c r="DS22" s="39">
        <f>+'A (2)'!DS22</f>
        <v>95</v>
      </c>
      <c r="DT22" s="114">
        <f>+'A (2)'!DT22</f>
        <v>1</v>
      </c>
      <c r="DU22" s="39">
        <f>+'A (2)'!DU22</f>
        <v>8</v>
      </c>
      <c r="DV22" s="39">
        <f>+'A (2)'!DV22</f>
        <v>98</v>
      </c>
      <c r="DW22" s="39">
        <f>+'A (2)'!DW22</f>
        <v>185</v>
      </c>
      <c r="DX22" s="39">
        <f>+'A (2)'!DX22</f>
        <v>571</v>
      </c>
      <c r="DY22" s="39">
        <f>+'A (2)'!DY22</f>
        <v>902</v>
      </c>
      <c r="DZ22" s="39">
        <f>+'A (2)'!DZ22</f>
        <v>64</v>
      </c>
      <c r="EA22" s="39">
        <f>+'A (2)'!EA22</f>
        <v>96</v>
      </c>
      <c r="EB22" s="39">
        <f>+'A (2)'!EB22</f>
        <v>201</v>
      </c>
      <c r="EC22" s="39">
        <f>+'A (2)'!EC22</f>
        <v>618</v>
      </c>
      <c r="ED22" s="39">
        <f>+'A (2)'!ED22</f>
        <v>0</v>
      </c>
      <c r="EE22" s="114">
        <f>+'A (2)'!EE22</f>
        <v>27</v>
      </c>
      <c r="EF22" s="39">
        <f>+'A (2)'!EF22</f>
        <v>736</v>
      </c>
      <c r="EG22" s="39">
        <f>+'A (2)'!EG22</f>
        <v>521</v>
      </c>
      <c r="EH22" s="39">
        <f>+'A (2)'!EH22</f>
        <v>274</v>
      </c>
      <c r="EI22" s="39">
        <f>+'A (2)'!EI22</f>
        <v>193</v>
      </c>
      <c r="EJ22" s="39">
        <f>+'A (2)'!EJ22</f>
        <v>480</v>
      </c>
      <c r="EK22" s="39">
        <f>+'A (2)'!EK22</f>
        <v>566</v>
      </c>
      <c r="EL22" s="446">
        <f>+'A (2)'!EL22</f>
        <v>1339</v>
      </c>
      <c r="EM22" s="114">
        <f>+'A (2)'!EM22</f>
        <v>483</v>
      </c>
      <c r="EN22" s="39">
        <f>+'A (2)'!EN22</f>
        <v>0</v>
      </c>
      <c r="EO22" s="39">
        <f>+'A (2)'!EO22</f>
        <v>0</v>
      </c>
      <c r="EP22" s="114">
        <f>+'A (2)'!EP22</f>
        <v>0</v>
      </c>
      <c r="EQ22" s="39">
        <f>+'A (2)'!EQ22</f>
        <v>464</v>
      </c>
      <c r="ER22" s="39">
        <f>+'A (2)'!ER22</f>
        <v>223</v>
      </c>
      <c r="ES22" s="39">
        <f>+'A (2)'!ES22</f>
        <v>61</v>
      </c>
      <c r="ET22" s="39">
        <f>+'A (2)'!ET22</f>
        <v>14</v>
      </c>
      <c r="EU22" s="39">
        <f>+'A (2)'!EU22</f>
        <v>0</v>
      </c>
      <c r="EV22" s="114">
        <f>+'A (2)'!EV22</f>
        <v>0</v>
      </c>
      <c r="EW22" s="1">
        <f>+'A (2)'!EW22</f>
        <v>10</v>
      </c>
      <c r="EX22" s="1">
        <f>+'A (2)'!EX22</f>
        <v>18</v>
      </c>
      <c r="EY22" s="1">
        <f>+'A (2)'!EY22</f>
        <v>241</v>
      </c>
      <c r="EZ22" s="1">
        <f>+'A (2)'!EZ22</f>
        <v>115</v>
      </c>
      <c r="FA22" s="1">
        <f>+'A (2)'!FA22</f>
        <v>110</v>
      </c>
      <c r="FB22" s="1">
        <f>+'A (2)'!FB22</f>
        <v>93</v>
      </c>
      <c r="FC22" s="1">
        <f>+'A (2)'!FC22</f>
        <v>67</v>
      </c>
      <c r="FD22" s="1">
        <f>+'A (2)'!FD22</f>
        <v>30</v>
      </c>
      <c r="FE22" s="1">
        <f>+'A (2)'!FE22</f>
        <v>26</v>
      </c>
      <c r="FF22" s="39">
        <f>+'A (2)'!FF22</f>
        <v>23</v>
      </c>
      <c r="FG22" s="39">
        <f>+'A (2)'!FG22</f>
        <v>9</v>
      </c>
      <c r="FH22" s="114">
        <f>+'A (2)'!FH22</f>
        <v>20</v>
      </c>
      <c r="FI22" s="114">
        <f>+'A (2)'!FI22</f>
        <v>5004</v>
      </c>
      <c r="FJ22" s="39">
        <f>+'A (2)'!FJ22</f>
        <v>10</v>
      </c>
      <c r="FK22" s="447">
        <f>+'A (2)'!FK22</f>
        <v>0</v>
      </c>
      <c r="FL22" s="34"/>
      <c r="FM22" s="34"/>
      <c r="FN22" s="39"/>
      <c r="FO22" s="34"/>
      <c r="FP22" s="34"/>
      <c r="FQ22" s="34"/>
      <c r="FR22" s="34"/>
      <c r="FS22" s="34"/>
      <c r="FT22" s="34"/>
      <c r="FU22" s="34"/>
      <c r="FV22" s="34"/>
      <c r="FW22" s="34"/>
      <c r="FX22" s="34"/>
      <c r="FY22" s="34"/>
      <c r="FZ22" s="61"/>
      <c r="GA22" s="34"/>
      <c r="GB22" s="34"/>
      <c r="GC22" s="34"/>
      <c r="GD22" s="34"/>
      <c r="GE22" s="34"/>
      <c r="GF22" s="34"/>
      <c r="GG22" s="34"/>
      <c r="GH22" s="34"/>
      <c r="GI22" s="34"/>
      <c r="GJ22" s="52"/>
      <c r="GK22" s="34"/>
      <c r="GL22" s="34"/>
      <c r="GM22" s="34"/>
      <c r="GN22" s="34"/>
      <c r="GO22" s="34"/>
      <c r="GP22" s="34"/>
      <c r="GQ22" s="34"/>
      <c r="GR22" s="52"/>
      <c r="GT22">
        <f t="shared" si="0"/>
        <v>1747</v>
      </c>
      <c r="GU22">
        <f t="shared" si="1"/>
        <v>9907237</v>
      </c>
      <c r="GW22">
        <f t="shared" si="2"/>
        <v>762</v>
      </c>
      <c r="GX22">
        <f t="shared" si="3"/>
        <v>3813048</v>
      </c>
      <c r="GZ22">
        <f t="shared" si="4"/>
        <v>6079</v>
      </c>
      <c r="HA22">
        <f t="shared" si="5"/>
        <v>241944.19999999998</v>
      </c>
      <c r="HC22">
        <f t="shared" si="6"/>
        <v>2770</v>
      </c>
      <c r="HD22">
        <f t="shared" si="7"/>
        <v>109138</v>
      </c>
    </row>
    <row r="23" spans="1:213" x14ac:dyDescent="0.2">
      <c r="A23" s="7" t="s">
        <v>70</v>
      </c>
      <c r="B23" s="7">
        <f>+'A (2)'!B23</f>
        <v>2561</v>
      </c>
      <c r="C23">
        <f>+'A (2)'!C23</f>
        <v>433</v>
      </c>
      <c r="D23" s="583">
        <f>+'A (2)'!D23</f>
        <v>0</v>
      </c>
      <c r="E23" s="34">
        <f>+'A (2)'!E23</f>
        <v>50</v>
      </c>
      <c r="F23" s="34">
        <f>+'A (2)'!F23</f>
        <v>20</v>
      </c>
      <c r="G23" s="34">
        <f>+'A (2)'!G23</f>
        <v>274</v>
      </c>
      <c r="H23" s="34">
        <f>+'A (2)'!H23</f>
        <v>86</v>
      </c>
      <c r="I23" s="34">
        <f>+'A (2)'!I23</f>
        <v>1</v>
      </c>
      <c r="J23" s="34">
        <f>+'A (2)'!J23</f>
        <v>2</v>
      </c>
      <c r="K23" s="583">
        <f>+'A (2)'!K23</f>
        <v>1488</v>
      </c>
      <c r="L23">
        <f>+'A (2)'!L23</f>
        <v>41</v>
      </c>
      <c r="M23">
        <f>+'A (2)'!M23</f>
        <v>413</v>
      </c>
      <c r="N23" s="20">
        <f>+'A (2)'!N23</f>
        <v>7</v>
      </c>
      <c r="O23">
        <f>+'A (2)'!O23</f>
        <v>133</v>
      </c>
      <c r="P23">
        <f>+'A (2)'!P23</f>
        <v>30</v>
      </c>
      <c r="Q23">
        <f>+'A (2)'!Q23</f>
        <v>385</v>
      </c>
      <c r="R23">
        <f>+'A (2)'!R23</f>
        <v>293</v>
      </c>
      <c r="S23">
        <f>+'A (2)'!S23</f>
        <v>289</v>
      </c>
      <c r="T23">
        <f>+'A (2)'!T23</f>
        <v>311</v>
      </c>
      <c r="U23">
        <f>+'A (2)'!U23</f>
        <v>247</v>
      </c>
      <c r="V23">
        <f>+'A (2)'!V23</f>
        <v>243</v>
      </c>
      <c r="W23">
        <f>+'A (2)'!W23</f>
        <v>267</v>
      </c>
      <c r="X23">
        <f>+'A (2)'!X23</f>
        <v>340</v>
      </c>
      <c r="Y23">
        <f>+'A (2)'!Y23</f>
        <v>52</v>
      </c>
      <c r="Z23" s="103">
        <f>+'A (2)'!Z23</f>
        <v>1</v>
      </c>
      <c r="AA23" s="152">
        <f>+'A (2)'!AA23</f>
        <v>38.6</v>
      </c>
      <c r="AB23">
        <f>+'A (2)'!AB23</f>
        <v>1</v>
      </c>
      <c r="AC23">
        <f>+'A (2)'!AC23</f>
        <v>3</v>
      </c>
      <c r="AD23">
        <f>+'A (2)'!AD23</f>
        <v>713</v>
      </c>
      <c r="AE23">
        <f>+'A (2)'!AE23</f>
        <v>1</v>
      </c>
      <c r="AF23">
        <f>+'A (2)'!AF23</f>
        <v>53</v>
      </c>
      <c r="AG23">
        <f>+'A (2)'!AG23</f>
        <v>1049</v>
      </c>
      <c r="AH23">
        <f>+'A (2)'!AH23</f>
        <v>26</v>
      </c>
      <c r="AI23">
        <f>+'A (2)'!AI23</f>
        <v>72</v>
      </c>
      <c r="AJ23">
        <f>+'A (2)'!AJ23</f>
        <v>106</v>
      </c>
      <c r="AK23">
        <f>+'A (2)'!AK23</f>
        <v>419</v>
      </c>
      <c r="AL23">
        <f>+'A (2)'!AL23</f>
        <v>15</v>
      </c>
      <c r="AM23">
        <f>+'A (2)'!AM23</f>
        <v>24</v>
      </c>
      <c r="AN23" s="34">
        <f>+'A (2)'!AN23</f>
        <v>78</v>
      </c>
      <c r="AO23" s="61">
        <f>+'A (2)'!AO23</f>
        <v>1</v>
      </c>
      <c r="AP23" s="39">
        <f>+'A (2)'!AP23</f>
        <v>20</v>
      </c>
      <c r="AQ23" s="34">
        <f>+'A (2)'!AQ23</f>
        <v>67</v>
      </c>
      <c r="AR23" s="34">
        <f>+'A (2)'!AR23</f>
        <v>169</v>
      </c>
      <c r="AS23" s="34">
        <f>+'A (2)'!AS23</f>
        <v>205</v>
      </c>
      <c r="AT23" s="34">
        <f>+'A (2)'!AT23</f>
        <v>359</v>
      </c>
      <c r="AU23" s="34">
        <f>+'A (2)'!AU23</f>
        <v>28</v>
      </c>
      <c r="AV23" s="34">
        <f>+'A (2)'!AV23</f>
        <v>260</v>
      </c>
      <c r="AW23" s="34">
        <f>+'A (2)'!AW23</f>
        <v>146</v>
      </c>
      <c r="AX23" s="34">
        <f>+'A (2)'!AX23</f>
        <v>574</v>
      </c>
      <c r="AY23" s="34">
        <f>+'A (2)'!AY23</f>
        <v>2</v>
      </c>
      <c r="AZ23" s="61">
        <f>+'A (2)'!AZ23</f>
        <v>731</v>
      </c>
      <c r="BA23" s="39">
        <f>+'A (2)'!BA23</f>
        <v>721</v>
      </c>
      <c r="BB23" s="34">
        <f>+'A (2)'!BB23</f>
        <v>497</v>
      </c>
      <c r="BC23" s="34">
        <f>+'A (2)'!BC23</f>
        <v>272</v>
      </c>
      <c r="BD23" s="34">
        <f>+'A (2)'!BD23</f>
        <v>209</v>
      </c>
      <c r="BE23" s="34">
        <f>+'A (2)'!BE23</f>
        <v>467</v>
      </c>
      <c r="BF23" s="61">
        <f>+'A (2)'!BF23</f>
        <v>395</v>
      </c>
      <c r="BG23" s="39">
        <f>+'A (2)'!BG23</f>
        <v>926</v>
      </c>
      <c r="BH23" s="114">
        <f>+'A (2)'!BH23</f>
        <v>361</v>
      </c>
      <c r="BI23" s="34">
        <f>+'A (2)'!BI23</f>
        <v>0</v>
      </c>
      <c r="BJ23" s="39">
        <f>+'A (2)'!BJ23</f>
        <v>0</v>
      </c>
      <c r="BK23" s="114">
        <f>+'A (2)'!BK23</f>
        <v>0</v>
      </c>
      <c r="BL23" s="34">
        <f>+'A (2)'!BL23</f>
        <v>414</v>
      </c>
      <c r="BM23" s="34">
        <f>+'A (2)'!BM23</f>
        <v>163</v>
      </c>
      <c r="BN23" s="34">
        <f>+'A (2)'!BN23</f>
        <v>52</v>
      </c>
      <c r="BO23" s="34">
        <f>+'A (2)'!BO23</f>
        <v>30</v>
      </c>
      <c r="BP23" s="34">
        <f>+'A (2)'!BP23</f>
        <v>8</v>
      </c>
      <c r="BQ23" s="61">
        <f>+'A (2)'!BQ23</f>
        <v>0</v>
      </c>
      <c r="BR23" s="39">
        <f>+'A (2)'!BR23</f>
        <v>6</v>
      </c>
      <c r="BS23" s="34">
        <f>+'A (2)'!BS23</f>
        <v>8</v>
      </c>
      <c r="BT23" s="34">
        <f>+'A (2)'!BT23</f>
        <v>163</v>
      </c>
      <c r="BU23" s="34">
        <f>+'A (2)'!BU23</f>
        <v>119</v>
      </c>
      <c r="BV23" s="34">
        <f>+'A (2)'!BV23</f>
        <v>98</v>
      </c>
      <c r="BW23" s="34">
        <f>+'A (2)'!BW23</f>
        <v>83</v>
      </c>
      <c r="BX23" s="34">
        <f>+'A (2)'!BX23</f>
        <v>59</v>
      </c>
      <c r="BY23" s="34">
        <f>+'A (2)'!BY23</f>
        <v>43</v>
      </c>
      <c r="BZ23" s="34">
        <f>+'A (2)'!BZ23</f>
        <v>31</v>
      </c>
      <c r="CA23" s="34">
        <f>+'A (2)'!CA23</f>
        <v>15</v>
      </c>
      <c r="CB23" s="34">
        <f>+'A (2)'!CB23</f>
        <v>16</v>
      </c>
      <c r="CC23" s="20">
        <f>+'A (2)'!CC23</f>
        <v>26</v>
      </c>
      <c r="CD23" s="110">
        <f>+'A (2)'!CD23</f>
        <v>5463</v>
      </c>
      <c r="CE23" s="34">
        <f>+'A (2)'!CE23</f>
        <v>16</v>
      </c>
      <c r="CF23" s="13">
        <f>+'A (2)'!CF23</f>
        <v>0</v>
      </c>
      <c r="CG23">
        <f>+'A (2)'!CG23</f>
        <v>1331</v>
      </c>
      <c r="CH23">
        <f>+'A (2)'!CH23</f>
        <v>241</v>
      </c>
      <c r="CI23" s="583">
        <f>+'A (2)'!CI23</f>
        <v>0</v>
      </c>
      <c r="CJ23" s="34">
        <f>+'A (2)'!CJ23</f>
        <v>30</v>
      </c>
      <c r="CK23" s="34">
        <f>+'A (2)'!CK23</f>
        <v>14</v>
      </c>
      <c r="CL23" s="34">
        <f>+'A (2)'!CL23</f>
        <v>149</v>
      </c>
      <c r="CM23" s="34">
        <f>+'A (2)'!CM23</f>
        <v>47</v>
      </c>
      <c r="CN23" s="34">
        <f>+'A (2)'!CN23</f>
        <v>0</v>
      </c>
      <c r="CO23" s="61">
        <f>+'A (2)'!CO23</f>
        <v>1</v>
      </c>
      <c r="CP23">
        <f>+'A (2)'!CP23</f>
        <v>833</v>
      </c>
      <c r="CQ23">
        <f>+'A (2)'!CQ23</f>
        <v>41</v>
      </c>
      <c r="CR23" s="34">
        <f>+'A (2)'!CR23</f>
        <v>406</v>
      </c>
      <c r="CS23" s="20">
        <f>+'A (2)'!CS23</f>
        <v>1</v>
      </c>
      <c r="CT23" s="34">
        <f>+'A (2)'!CT23</f>
        <v>70</v>
      </c>
      <c r="CU23" s="34">
        <f>+'A (2)'!CU23</f>
        <v>21</v>
      </c>
      <c r="CV23" s="34">
        <f>+'A (2)'!CV23</f>
        <v>182</v>
      </c>
      <c r="CW23" s="34">
        <f>+'A (2)'!CW23</f>
        <v>148</v>
      </c>
      <c r="CX23" s="34">
        <f>+'A (2)'!CX23</f>
        <v>153</v>
      </c>
      <c r="CY23" s="34">
        <f>+'A (2)'!CY23</f>
        <v>188</v>
      </c>
      <c r="CZ23" s="34">
        <f>+'A (2)'!CZ23</f>
        <v>147</v>
      </c>
      <c r="DA23" s="34">
        <f>+'A (2)'!DA23</f>
        <v>143</v>
      </c>
      <c r="DB23" s="34">
        <f>+'A (2)'!DB23</f>
        <v>148</v>
      </c>
      <c r="DC23" s="34">
        <f>+'A (2)'!DC23</f>
        <v>148</v>
      </c>
      <c r="DD23" s="112">
        <f>+'A (2)'!DD23</f>
        <v>4</v>
      </c>
      <c r="DE23" s="61">
        <f>+'A (2)'!DE23</f>
        <v>0</v>
      </c>
      <c r="DF23" s="162">
        <f>+'A (2)'!DF23</f>
        <v>38.299999999999997</v>
      </c>
      <c r="DG23" s="39">
        <f>+'A (2)'!DG23</f>
        <v>1</v>
      </c>
      <c r="DH23" s="39">
        <f>+'A (2)'!DH23</f>
        <v>2</v>
      </c>
      <c r="DI23" s="39">
        <f>+'A (2)'!DI23</f>
        <v>412</v>
      </c>
      <c r="DJ23" s="39">
        <f>+'A (2)'!DJ23</f>
        <v>0</v>
      </c>
      <c r="DK23" s="39">
        <f>+'A (2)'!DK23</f>
        <v>26</v>
      </c>
      <c r="DL23" s="39">
        <f>+'A (2)'!DL23</f>
        <v>463</v>
      </c>
      <c r="DM23" s="39">
        <f>+'A (2)'!DM23</f>
        <v>23</v>
      </c>
      <c r="DN23" s="39">
        <f>+'A (2)'!DN23</f>
        <v>54</v>
      </c>
      <c r="DO23" s="39">
        <f>+'A (2)'!DO23</f>
        <v>57</v>
      </c>
      <c r="DP23" s="39">
        <f>+'A (2)'!DP23</f>
        <v>239</v>
      </c>
      <c r="DQ23" s="39">
        <f>+'A (2)'!DQ23</f>
        <v>10</v>
      </c>
      <c r="DR23" s="39">
        <f>+'A (2)'!DR23</f>
        <v>16</v>
      </c>
      <c r="DS23" s="39">
        <f>+'A (2)'!DS23</f>
        <v>28</v>
      </c>
      <c r="DT23" s="114">
        <f>+'A (2)'!DT23</f>
        <v>0</v>
      </c>
      <c r="DU23" s="39">
        <f>+'A (2)'!DU23</f>
        <v>3</v>
      </c>
      <c r="DV23" s="39">
        <f>+'A (2)'!DV23</f>
        <v>33</v>
      </c>
      <c r="DW23" s="39">
        <f>+'A (2)'!DW23</f>
        <v>73</v>
      </c>
      <c r="DX23" s="39">
        <f>+'A (2)'!DX23</f>
        <v>174</v>
      </c>
      <c r="DY23" s="39">
        <f>+'A (2)'!DY23</f>
        <v>279</v>
      </c>
      <c r="DZ23" s="39">
        <f>+'A (2)'!DZ23</f>
        <v>24</v>
      </c>
      <c r="EA23" s="39">
        <f>+'A (2)'!EA23</f>
        <v>58</v>
      </c>
      <c r="EB23" s="39">
        <f>+'A (2)'!EB23</f>
        <v>25</v>
      </c>
      <c r="EC23" s="39">
        <f>+'A (2)'!EC23</f>
        <v>322</v>
      </c>
      <c r="ED23" s="39">
        <f>+'A (2)'!ED23</f>
        <v>0</v>
      </c>
      <c r="EE23" s="114">
        <f>+'A (2)'!EE23</f>
        <v>340</v>
      </c>
      <c r="EF23" s="39">
        <f>+'A (2)'!EF23</f>
        <v>308</v>
      </c>
      <c r="EG23" s="39">
        <f>+'A (2)'!EG23</f>
        <v>277</v>
      </c>
      <c r="EH23" s="39">
        <f>+'A (2)'!EH23</f>
        <v>143</v>
      </c>
      <c r="EI23" s="39">
        <f>+'A (2)'!EI23</f>
        <v>108</v>
      </c>
      <c r="EJ23" s="39">
        <f>+'A (2)'!EJ23</f>
        <v>262</v>
      </c>
      <c r="EK23" s="39">
        <f>+'A (2)'!EK23</f>
        <v>233</v>
      </c>
      <c r="EL23" s="446">
        <f>+'A (2)'!EL23</f>
        <v>524</v>
      </c>
      <c r="EM23" s="114">
        <f>+'A (2)'!EM23</f>
        <v>394</v>
      </c>
      <c r="EN23" s="39">
        <f>+'A (2)'!EN23</f>
        <v>0</v>
      </c>
      <c r="EO23" s="39">
        <f>+'A (2)'!EO23</f>
        <v>0</v>
      </c>
      <c r="EP23" s="114">
        <f>+'A (2)'!EP23</f>
        <v>0</v>
      </c>
      <c r="EQ23" s="39">
        <f>+'A (2)'!EQ23</f>
        <v>187</v>
      </c>
      <c r="ER23" s="39">
        <f>+'A (2)'!ER23</f>
        <v>98</v>
      </c>
      <c r="ES23" s="39">
        <f>+'A (2)'!ES23</f>
        <v>27</v>
      </c>
      <c r="ET23" s="39">
        <f>+'A (2)'!ET23</f>
        <v>11</v>
      </c>
      <c r="EU23" s="39">
        <f>+'A (2)'!EU23</f>
        <v>5</v>
      </c>
      <c r="EV23" s="114">
        <f>+'A (2)'!EV23</f>
        <v>0</v>
      </c>
      <c r="EW23" s="1">
        <f>+'A (2)'!EW23</f>
        <v>2</v>
      </c>
      <c r="EX23" s="1">
        <f>+'A (2)'!EX23</f>
        <v>6</v>
      </c>
      <c r="EY23" s="1">
        <f>+'A (2)'!EY23</f>
        <v>101</v>
      </c>
      <c r="EZ23" s="1">
        <f>+'A (2)'!EZ23</f>
        <v>64</v>
      </c>
      <c r="FA23" s="1">
        <f>+'A (2)'!FA23</f>
        <v>54</v>
      </c>
      <c r="FB23" s="1">
        <f>+'A (2)'!FB23</f>
        <v>42</v>
      </c>
      <c r="FC23" s="1">
        <f>+'A (2)'!FC23</f>
        <v>22</v>
      </c>
      <c r="FD23" s="1">
        <f>+'A (2)'!FD23</f>
        <v>14</v>
      </c>
      <c r="FE23" s="1">
        <f>+'A (2)'!FE23</f>
        <v>6</v>
      </c>
      <c r="FF23" s="39">
        <f>+'A (2)'!FF23</f>
        <v>6</v>
      </c>
      <c r="FG23" s="39">
        <f>+'A (2)'!FG23</f>
        <v>2</v>
      </c>
      <c r="FH23" s="114">
        <f>+'A (2)'!FH23</f>
        <v>9</v>
      </c>
      <c r="FI23" s="114">
        <f>+'A (2)'!FI23</f>
        <v>4842</v>
      </c>
      <c r="FJ23" s="39">
        <f>+'A (2)'!FJ23</f>
        <v>4</v>
      </c>
      <c r="FK23" s="447">
        <f>+'A (2)'!FK23</f>
        <v>0</v>
      </c>
      <c r="FL23" s="34"/>
      <c r="FM23" s="34"/>
      <c r="FN23" s="39"/>
      <c r="FO23" s="34"/>
      <c r="FP23" s="34"/>
      <c r="FQ23" s="34"/>
      <c r="FR23" s="34"/>
      <c r="FS23" s="34"/>
      <c r="FT23" s="34"/>
      <c r="FU23" s="34"/>
      <c r="FV23" s="34"/>
      <c r="FW23" s="34"/>
      <c r="FX23" s="34"/>
      <c r="FY23" s="34"/>
      <c r="FZ23" s="61"/>
      <c r="GA23" s="34"/>
      <c r="GB23" s="34"/>
      <c r="GC23" s="34"/>
      <c r="GD23" s="34"/>
      <c r="GE23" s="34"/>
      <c r="GF23" s="34"/>
      <c r="GG23" s="34"/>
      <c r="GH23" s="34"/>
      <c r="GI23" s="34"/>
      <c r="GJ23" s="52"/>
      <c r="GK23" s="34"/>
      <c r="GL23" s="34"/>
      <c r="GM23" s="34"/>
      <c r="GN23" s="34"/>
      <c r="GO23" s="34"/>
      <c r="GP23" s="34"/>
      <c r="GQ23" s="34"/>
      <c r="GR23" s="52"/>
      <c r="GT23">
        <f t="shared" si="0"/>
        <v>667</v>
      </c>
      <c r="GU23">
        <f t="shared" si="1"/>
        <v>3643821</v>
      </c>
      <c r="GW23">
        <f t="shared" si="2"/>
        <v>328</v>
      </c>
      <c r="GX23">
        <f t="shared" si="3"/>
        <v>1588176</v>
      </c>
      <c r="GZ23">
        <f t="shared" si="4"/>
        <v>2561</v>
      </c>
      <c r="HA23">
        <f t="shared" si="5"/>
        <v>98854.6</v>
      </c>
      <c r="HC23">
        <f t="shared" si="6"/>
        <v>1331</v>
      </c>
      <c r="HD23">
        <f t="shared" si="7"/>
        <v>50977.299999999996</v>
      </c>
    </row>
    <row r="24" spans="1:213" x14ac:dyDescent="0.2">
      <c r="A24" s="5" t="s">
        <v>167</v>
      </c>
      <c r="B24" s="5">
        <f t="shared" ref="B24:Z24" si="8">SUM(B12:B23)</f>
        <v>49558</v>
      </c>
      <c r="C24" s="14">
        <f t="shared" si="8"/>
        <v>5741</v>
      </c>
      <c r="D24" s="582">
        <f t="shared" si="8"/>
        <v>3</v>
      </c>
      <c r="E24" s="14">
        <f t="shared" si="8"/>
        <v>891</v>
      </c>
      <c r="F24" s="14">
        <f t="shared" si="8"/>
        <v>359</v>
      </c>
      <c r="G24" s="14">
        <f>SUM(G12:G23)</f>
        <v>3101</v>
      </c>
      <c r="H24" s="14">
        <f>SUM(H12:H23)</f>
        <v>1356</v>
      </c>
      <c r="I24" s="14">
        <f>SUM(I12:I23)</f>
        <v>5</v>
      </c>
      <c r="J24" s="14">
        <f>SUM(J12:J23)</f>
        <v>26</v>
      </c>
      <c r="K24" s="582">
        <f t="shared" si="8"/>
        <v>24754</v>
      </c>
      <c r="L24" s="14">
        <f t="shared" si="8"/>
        <v>386</v>
      </c>
      <c r="M24" s="14">
        <f t="shared" si="8"/>
        <v>6276</v>
      </c>
      <c r="N24" s="19">
        <f t="shared" si="8"/>
        <v>382</v>
      </c>
      <c r="O24" s="14">
        <f t="shared" si="8"/>
        <v>2533</v>
      </c>
      <c r="P24" s="14">
        <f t="shared" si="8"/>
        <v>470</v>
      </c>
      <c r="Q24" s="14">
        <f t="shared" si="8"/>
        <v>6955</v>
      </c>
      <c r="R24" s="14">
        <f t="shared" si="8"/>
        <v>5368</v>
      </c>
      <c r="S24" s="14">
        <f t="shared" si="8"/>
        <v>5978</v>
      </c>
      <c r="T24" s="14">
        <f t="shared" si="8"/>
        <v>6288</v>
      </c>
      <c r="U24" s="14">
        <f t="shared" si="8"/>
        <v>4876</v>
      </c>
      <c r="V24" s="14">
        <f t="shared" si="8"/>
        <v>4910</v>
      </c>
      <c r="W24" s="14">
        <f t="shared" si="8"/>
        <v>5509</v>
      </c>
      <c r="X24" s="14">
        <f t="shared" si="8"/>
        <v>6016</v>
      </c>
      <c r="Y24" s="14">
        <f t="shared" si="8"/>
        <v>1093</v>
      </c>
      <c r="Z24" s="102">
        <f t="shared" si="8"/>
        <v>32</v>
      </c>
      <c r="AA24" s="151">
        <f>+HB24</f>
        <v>38.799999999999997</v>
      </c>
      <c r="AB24" s="14">
        <f t="shared" ref="AB24:BG24" si="9">SUM(AB12:AB23)</f>
        <v>113</v>
      </c>
      <c r="AC24" s="14">
        <f t="shared" si="9"/>
        <v>191</v>
      </c>
      <c r="AD24" s="14">
        <f t="shared" si="9"/>
        <v>12929</v>
      </c>
      <c r="AE24" s="14">
        <f t="shared" si="9"/>
        <v>32</v>
      </c>
      <c r="AF24" s="14">
        <f t="shared" si="9"/>
        <v>1151</v>
      </c>
      <c r="AG24" s="14">
        <f t="shared" si="9"/>
        <v>19224</v>
      </c>
      <c r="AH24" s="14">
        <f t="shared" si="9"/>
        <v>419</v>
      </c>
      <c r="AI24" s="14">
        <f t="shared" si="9"/>
        <v>1453</v>
      </c>
      <c r="AJ24" s="14">
        <f t="shared" si="9"/>
        <v>2445</v>
      </c>
      <c r="AK24" s="14">
        <f t="shared" si="9"/>
        <v>8530</v>
      </c>
      <c r="AL24" s="14">
        <f t="shared" si="9"/>
        <v>426</v>
      </c>
      <c r="AM24" s="14">
        <f t="shared" si="9"/>
        <v>534</v>
      </c>
      <c r="AN24" s="14">
        <f t="shared" si="9"/>
        <v>2051</v>
      </c>
      <c r="AO24" s="60">
        <f t="shared" si="9"/>
        <v>60</v>
      </c>
      <c r="AP24" s="14">
        <f t="shared" si="9"/>
        <v>621</v>
      </c>
      <c r="AQ24" s="14">
        <f t="shared" si="9"/>
        <v>1844</v>
      </c>
      <c r="AR24" s="14">
        <f t="shared" si="9"/>
        <v>4116</v>
      </c>
      <c r="AS24" s="14">
        <f t="shared" si="9"/>
        <v>6188</v>
      </c>
      <c r="AT24" s="14">
        <f t="shared" si="9"/>
        <v>9556</v>
      </c>
      <c r="AU24" s="14">
        <f t="shared" si="9"/>
        <v>565</v>
      </c>
      <c r="AV24" s="14">
        <f t="shared" si="9"/>
        <v>5863</v>
      </c>
      <c r="AW24" s="14">
        <f t="shared" si="9"/>
        <v>4345</v>
      </c>
      <c r="AX24" s="14">
        <f t="shared" si="9"/>
        <v>11595</v>
      </c>
      <c r="AY24" s="14">
        <f t="shared" si="9"/>
        <v>10</v>
      </c>
      <c r="AZ24" s="60">
        <f t="shared" si="9"/>
        <v>4855</v>
      </c>
      <c r="BA24" s="14">
        <f t="shared" si="9"/>
        <v>15130</v>
      </c>
      <c r="BB24" s="14">
        <f t="shared" si="9"/>
        <v>9672</v>
      </c>
      <c r="BC24" s="14">
        <f t="shared" si="9"/>
        <v>4841</v>
      </c>
      <c r="BD24" s="14">
        <f t="shared" si="9"/>
        <v>3582</v>
      </c>
      <c r="BE24" s="14">
        <f t="shared" si="9"/>
        <v>8171</v>
      </c>
      <c r="BF24" s="60">
        <f t="shared" si="9"/>
        <v>8162</v>
      </c>
      <c r="BG24" s="28">
        <f t="shared" si="9"/>
        <v>20958</v>
      </c>
      <c r="BH24" s="154">
        <f>+BG24*1000/B24</f>
        <v>422.89842205093021</v>
      </c>
      <c r="BI24" s="14">
        <f>SUM(BI12:BI23)</f>
        <v>0</v>
      </c>
      <c r="BJ24" s="28">
        <f>SUM(BJ12:BJ23)</f>
        <v>0</v>
      </c>
      <c r="BK24" s="101" t="e">
        <f>+BJ24*1000/BI24</f>
        <v>#DIV/0!</v>
      </c>
      <c r="BL24" s="14">
        <f t="shared" ref="BL24:CC24" si="10">SUM(BL12:BL23)</f>
        <v>8276</v>
      </c>
      <c r="BM24" s="14">
        <f t="shared" si="10"/>
        <v>4120</v>
      </c>
      <c r="BN24" s="14">
        <f t="shared" si="10"/>
        <v>1114</v>
      </c>
      <c r="BO24" s="14">
        <f t="shared" si="10"/>
        <v>340</v>
      </c>
      <c r="BP24" s="14">
        <f t="shared" si="10"/>
        <v>26</v>
      </c>
      <c r="BQ24" s="60">
        <f t="shared" si="10"/>
        <v>0</v>
      </c>
      <c r="BR24" s="14">
        <f t="shared" si="10"/>
        <v>85</v>
      </c>
      <c r="BS24" s="14">
        <f t="shared" si="10"/>
        <v>233</v>
      </c>
      <c r="BT24" s="14">
        <f t="shared" si="10"/>
        <v>3610</v>
      </c>
      <c r="BU24" s="14">
        <f t="shared" si="10"/>
        <v>1894</v>
      </c>
      <c r="BV24" s="14">
        <f t="shared" si="10"/>
        <v>1563</v>
      </c>
      <c r="BW24" s="14">
        <f t="shared" si="10"/>
        <v>1515</v>
      </c>
      <c r="BX24" s="14">
        <f t="shared" si="10"/>
        <v>1335</v>
      </c>
      <c r="BY24" s="14">
        <f t="shared" si="10"/>
        <v>1046</v>
      </c>
      <c r="BZ24" s="14">
        <f t="shared" si="10"/>
        <v>777</v>
      </c>
      <c r="CA24" s="14">
        <f t="shared" si="10"/>
        <v>557</v>
      </c>
      <c r="CB24" s="14">
        <f t="shared" si="10"/>
        <v>345</v>
      </c>
      <c r="CC24" s="31">
        <f t="shared" si="10"/>
        <v>916</v>
      </c>
      <c r="CD24" s="109">
        <f>+GV24</f>
        <v>5851</v>
      </c>
      <c r="CE24" s="28">
        <f t="shared" ref="CE24:DE24" si="11">SUM(CE12:CE23)</f>
        <v>509</v>
      </c>
      <c r="CF24" s="15">
        <f t="shared" si="11"/>
        <v>0</v>
      </c>
      <c r="CG24" s="14">
        <f t="shared" si="11"/>
        <v>25059</v>
      </c>
      <c r="CH24" s="14">
        <f t="shared" si="11"/>
        <v>2907</v>
      </c>
      <c r="CI24" s="582">
        <f t="shared" si="11"/>
        <v>0</v>
      </c>
      <c r="CJ24" s="14">
        <f t="shared" si="11"/>
        <v>461</v>
      </c>
      <c r="CK24" s="14">
        <f t="shared" si="11"/>
        <v>217</v>
      </c>
      <c r="CL24" s="14">
        <f>SUM(CL12:CL23)</f>
        <v>1566</v>
      </c>
      <c r="CM24" s="14">
        <f>SUM(CM12:CM23)</f>
        <v>653</v>
      </c>
      <c r="CN24" s="14">
        <f>SUM(CN12:CN23)</f>
        <v>2</v>
      </c>
      <c r="CO24" s="60">
        <f>SUM(CO12:CO23)</f>
        <v>8</v>
      </c>
      <c r="CP24" s="14">
        <f t="shared" si="11"/>
        <v>13479</v>
      </c>
      <c r="CQ24" s="14">
        <f t="shared" si="11"/>
        <v>386</v>
      </c>
      <c r="CR24" s="14">
        <f t="shared" si="11"/>
        <v>6150</v>
      </c>
      <c r="CS24" s="19">
        <f t="shared" si="11"/>
        <v>152</v>
      </c>
      <c r="CT24" s="14">
        <f t="shared" si="11"/>
        <v>1168</v>
      </c>
      <c r="CU24" s="14">
        <f t="shared" si="11"/>
        <v>242</v>
      </c>
      <c r="CV24" s="14">
        <f t="shared" si="11"/>
        <v>3089</v>
      </c>
      <c r="CW24" s="14">
        <f t="shared" si="11"/>
        <v>2557</v>
      </c>
      <c r="CX24" s="14">
        <f t="shared" si="11"/>
        <v>3255</v>
      </c>
      <c r="CY24" s="14">
        <f t="shared" si="11"/>
        <v>3754</v>
      </c>
      <c r="CZ24" s="14">
        <f t="shared" si="11"/>
        <v>2785</v>
      </c>
      <c r="DA24" s="14">
        <f t="shared" si="11"/>
        <v>2717</v>
      </c>
      <c r="DB24" s="14">
        <f t="shared" si="11"/>
        <v>2993</v>
      </c>
      <c r="DC24" s="14">
        <f t="shared" si="11"/>
        <v>2598</v>
      </c>
      <c r="DD24" s="111">
        <f t="shared" si="11"/>
        <v>122</v>
      </c>
      <c r="DE24" s="60">
        <f t="shared" si="11"/>
        <v>21</v>
      </c>
      <c r="DF24" s="161">
        <f>+HE24</f>
        <v>38.671136118759726</v>
      </c>
      <c r="DG24" s="14">
        <f t="shared" ref="DG24:EL24" si="12">SUM(DG12:DG23)</f>
        <v>62</v>
      </c>
      <c r="DH24" s="14">
        <f t="shared" si="12"/>
        <v>78</v>
      </c>
      <c r="DI24" s="14">
        <f t="shared" si="12"/>
        <v>6841</v>
      </c>
      <c r="DJ24" s="14">
        <f t="shared" si="12"/>
        <v>24</v>
      </c>
      <c r="DK24" s="14">
        <f t="shared" si="12"/>
        <v>479</v>
      </c>
      <c r="DL24" s="14">
        <f t="shared" si="12"/>
        <v>8234</v>
      </c>
      <c r="DM24" s="14">
        <f t="shared" si="12"/>
        <v>346</v>
      </c>
      <c r="DN24" s="14">
        <f t="shared" si="12"/>
        <v>941</v>
      </c>
      <c r="DO24" s="14">
        <f t="shared" si="12"/>
        <v>1181</v>
      </c>
      <c r="DP24" s="14">
        <f t="shared" si="12"/>
        <v>5241</v>
      </c>
      <c r="DQ24" s="14">
        <f t="shared" si="12"/>
        <v>286</v>
      </c>
      <c r="DR24" s="14">
        <f t="shared" si="12"/>
        <v>318</v>
      </c>
      <c r="DS24" s="14">
        <f t="shared" si="12"/>
        <v>1000</v>
      </c>
      <c r="DT24" s="60">
        <f t="shared" si="12"/>
        <v>28</v>
      </c>
      <c r="DU24" s="14">
        <f t="shared" si="12"/>
        <v>158</v>
      </c>
      <c r="DV24" s="14">
        <f t="shared" si="12"/>
        <v>978</v>
      </c>
      <c r="DW24" s="14">
        <f t="shared" si="12"/>
        <v>1980</v>
      </c>
      <c r="DX24" s="14">
        <f t="shared" si="12"/>
        <v>4916</v>
      </c>
      <c r="DY24" s="14">
        <f t="shared" si="12"/>
        <v>6811</v>
      </c>
      <c r="DZ24" s="14">
        <f t="shared" si="12"/>
        <v>348</v>
      </c>
      <c r="EA24" s="14">
        <f t="shared" si="12"/>
        <v>692</v>
      </c>
      <c r="EB24" s="14">
        <f t="shared" si="12"/>
        <v>791</v>
      </c>
      <c r="EC24" s="14">
        <f t="shared" si="12"/>
        <v>6073</v>
      </c>
      <c r="ED24" s="14">
        <f t="shared" si="12"/>
        <v>3</v>
      </c>
      <c r="EE24" s="60">
        <f t="shared" si="12"/>
        <v>2309</v>
      </c>
      <c r="EF24" s="14">
        <f t="shared" si="12"/>
        <v>6641</v>
      </c>
      <c r="EG24" s="14">
        <f t="shared" si="12"/>
        <v>5129</v>
      </c>
      <c r="EH24" s="14">
        <f t="shared" si="12"/>
        <v>2522</v>
      </c>
      <c r="EI24" s="14">
        <f t="shared" si="12"/>
        <v>1796</v>
      </c>
      <c r="EJ24" s="14">
        <f t="shared" si="12"/>
        <v>4359</v>
      </c>
      <c r="EK24" s="28">
        <f t="shared" si="12"/>
        <v>4612</v>
      </c>
      <c r="EL24" s="23">
        <f t="shared" si="12"/>
        <v>11404</v>
      </c>
      <c r="EM24" s="154">
        <f>+EL24*1000/CG24</f>
        <v>455.08599704696917</v>
      </c>
      <c r="EN24" s="28">
        <f>SUM(EN12:EN23)</f>
        <v>0</v>
      </c>
      <c r="EO24" s="14">
        <f>SUM(EO12:EO23)</f>
        <v>0</v>
      </c>
      <c r="EP24" s="101" t="e">
        <f>+EO24*1000/EN24</f>
        <v>#DIV/0!</v>
      </c>
      <c r="EQ24" s="14">
        <f t="shared" ref="EQ24:FH24" si="13">SUM(EQ12:EQ23)</f>
        <v>3757</v>
      </c>
      <c r="ER24" s="14">
        <f t="shared" si="13"/>
        <v>2345</v>
      </c>
      <c r="ES24" s="14">
        <f t="shared" si="13"/>
        <v>558</v>
      </c>
      <c r="ET24" s="14">
        <f t="shared" si="13"/>
        <v>139</v>
      </c>
      <c r="EU24" s="14">
        <f t="shared" si="13"/>
        <v>15</v>
      </c>
      <c r="EV24" s="60">
        <f t="shared" si="13"/>
        <v>0</v>
      </c>
      <c r="EW24" s="14">
        <f t="shared" si="13"/>
        <v>45</v>
      </c>
      <c r="EX24" s="14">
        <f t="shared" si="13"/>
        <v>137</v>
      </c>
      <c r="EY24" s="14">
        <f t="shared" si="13"/>
        <v>2025</v>
      </c>
      <c r="EZ24" s="14">
        <f t="shared" si="13"/>
        <v>1016</v>
      </c>
      <c r="FA24" s="14">
        <f t="shared" si="13"/>
        <v>895</v>
      </c>
      <c r="FB24" s="14">
        <f t="shared" si="13"/>
        <v>748</v>
      </c>
      <c r="FC24" s="14">
        <f t="shared" si="13"/>
        <v>605</v>
      </c>
      <c r="FD24" s="14">
        <f t="shared" si="13"/>
        <v>407</v>
      </c>
      <c r="FE24" s="14">
        <f t="shared" si="13"/>
        <v>293</v>
      </c>
      <c r="FF24" s="14">
        <f t="shared" si="13"/>
        <v>213</v>
      </c>
      <c r="FG24" s="28">
        <f t="shared" si="13"/>
        <v>130</v>
      </c>
      <c r="FH24" s="113">
        <f t="shared" si="13"/>
        <v>300</v>
      </c>
      <c r="FI24" s="113">
        <f>+GY24</f>
        <v>5366</v>
      </c>
      <c r="FJ24" s="14">
        <f>SUM(FJ12:FJ23)</f>
        <v>155</v>
      </c>
      <c r="FK24" s="15">
        <f>SUM(FK12:FK23)</f>
        <v>0</v>
      </c>
      <c r="FL24" s="14"/>
      <c r="FM24" s="14"/>
      <c r="FN24" s="14"/>
      <c r="FO24" s="14"/>
      <c r="FP24" s="14"/>
      <c r="FQ24" s="14"/>
      <c r="FR24" s="14"/>
      <c r="FS24" s="14"/>
      <c r="FT24" s="14"/>
      <c r="FU24" s="14"/>
      <c r="FV24" s="14"/>
      <c r="FW24" s="14"/>
      <c r="FX24" s="14"/>
      <c r="FY24" s="14"/>
      <c r="FZ24" s="60"/>
      <c r="GA24" s="14"/>
      <c r="GB24" s="14"/>
      <c r="GC24" s="14"/>
      <c r="GD24" s="14"/>
      <c r="GE24" s="14"/>
      <c r="GF24" s="14"/>
      <c r="GG24" s="14"/>
      <c r="GH24" s="14"/>
      <c r="GI24" s="123"/>
      <c r="GJ24" s="124"/>
      <c r="GK24" s="123"/>
      <c r="GL24" s="123"/>
      <c r="GM24" s="123"/>
      <c r="GN24" s="123"/>
      <c r="GO24" s="123"/>
      <c r="GP24" s="123"/>
      <c r="GQ24" s="123"/>
      <c r="GR24" s="124"/>
      <c r="GT24">
        <f>SUM(GT12:GT23)</f>
        <v>13876</v>
      </c>
      <c r="GU24">
        <f>SUM(GU12:GU23)</f>
        <v>81189434</v>
      </c>
      <c r="GV24">
        <f>+ROUND(GU24/GT24,0)</f>
        <v>5851</v>
      </c>
      <c r="GW24">
        <f>SUM(GW12:GW23)</f>
        <v>6814</v>
      </c>
      <c r="GX24">
        <f>SUM(GX12:GX23)</f>
        <v>36563802</v>
      </c>
      <c r="GY24">
        <f>+ROUND(GX24/GW24,0)</f>
        <v>5366</v>
      </c>
      <c r="GZ24">
        <f>SUM(GZ12:GZ23)</f>
        <v>49558</v>
      </c>
      <c r="HA24">
        <f>SUM(HA12:HA23)</f>
        <v>1924558.7999999998</v>
      </c>
      <c r="HB24" s="126">
        <f>+ROUND(HA24/GZ24,1)</f>
        <v>38.799999999999997</v>
      </c>
      <c r="HC24">
        <f>SUM(HC12:HC23)</f>
        <v>25059</v>
      </c>
      <c r="HD24">
        <f>SUM(HD12:HD23)</f>
        <v>969060</v>
      </c>
      <c r="HE24">
        <f>+HD24/HC24</f>
        <v>38.671136118759726</v>
      </c>
    </row>
    <row r="25" spans="1:213" x14ac:dyDescent="0.2">
      <c r="A25" s="6" t="s">
        <v>72</v>
      </c>
      <c r="B25" s="7">
        <f>+'A (2)'!B25</f>
        <v>5819</v>
      </c>
      <c r="C25">
        <f>+'A (2)'!C25</f>
        <v>730</v>
      </c>
      <c r="D25" s="583">
        <f>+'A (2)'!D25</f>
        <v>1</v>
      </c>
      <c r="E25" s="34">
        <f>+'A (2)'!E25</f>
        <v>14</v>
      </c>
      <c r="F25" s="34">
        <f>+'A (2)'!F25</f>
        <v>93</v>
      </c>
      <c r="G25" s="34">
        <f>+'A (2)'!G25</f>
        <v>447</v>
      </c>
      <c r="H25" s="34">
        <f>+'A (2)'!H25</f>
        <v>172</v>
      </c>
      <c r="I25" s="34">
        <f>+'A (2)'!I25</f>
        <v>0</v>
      </c>
      <c r="J25" s="34">
        <f>+'A (2)'!J25</f>
        <v>3</v>
      </c>
      <c r="K25" s="583">
        <f>+'A (2)'!K25</f>
        <v>2576</v>
      </c>
      <c r="L25">
        <f>+'A (2)'!L25</f>
        <v>69</v>
      </c>
      <c r="M25">
        <f>+'A (2)'!M25</f>
        <v>531</v>
      </c>
      <c r="N25" s="20">
        <f>+'A (2)'!N25</f>
        <v>3</v>
      </c>
      <c r="O25">
        <f>+'A (2)'!O25</f>
        <v>329</v>
      </c>
      <c r="P25">
        <f>+'A (2)'!P25</f>
        <v>81</v>
      </c>
      <c r="Q25">
        <f>+'A (2)'!Q25</f>
        <v>930</v>
      </c>
      <c r="R25">
        <f>+'A (2)'!R25</f>
        <v>746</v>
      </c>
      <c r="S25">
        <f>+'A (2)'!S25</f>
        <v>644</v>
      </c>
      <c r="T25">
        <f>+'A (2)'!T25</f>
        <v>700</v>
      </c>
      <c r="U25">
        <f>+'A (2)'!U25</f>
        <v>532</v>
      </c>
      <c r="V25">
        <f>+'A (2)'!V25</f>
        <v>565</v>
      </c>
      <c r="W25">
        <f>+'A (2)'!W25</f>
        <v>592</v>
      </c>
      <c r="X25">
        <f>+'A (2)'!X25</f>
        <v>671</v>
      </c>
      <c r="Y25">
        <f>+'A (2)'!Y25</f>
        <v>107</v>
      </c>
      <c r="Z25" s="103">
        <f>+'A (2)'!Z25</f>
        <v>3</v>
      </c>
      <c r="AA25" s="152">
        <f>+'A (2)'!AA25</f>
        <v>37.9</v>
      </c>
      <c r="AB25">
        <f>+'A (2)'!AB25</f>
        <v>1</v>
      </c>
      <c r="AC25">
        <f>+'A (2)'!AC25</f>
        <v>14</v>
      </c>
      <c r="AD25">
        <f>+'A (2)'!AD25</f>
        <v>1278</v>
      </c>
      <c r="AE25">
        <f>+'A (2)'!AE25</f>
        <v>5</v>
      </c>
      <c r="AF25">
        <f>+'A (2)'!AF25</f>
        <v>123</v>
      </c>
      <c r="AG25">
        <f>+'A (2)'!AG25</f>
        <v>2182</v>
      </c>
      <c r="AH25">
        <f>+'A (2)'!AH25</f>
        <v>44</v>
      </c>
      <c r="AI25">
        <f>+'A (2)'!AI25</f>
        <v>209</v>
      </c>
      <c r="AJ25">
        <f>+'A (2)'!AJ25</f>
        <v>363</v>
      </c>
      <c r="AK25">
        <f>+'A (2)'!AK25</f>
        <v>1022</v>
      </c>
      <c r="AL25">
        <f>+'A (2)'!AL25</f>
        <v>68</v>
      </c>
      <c r="AM25">
        <f>+'A (2)'!AM25</f>
        <v>130</v>
      </c>
      <c r="AN25" s="34">
        <f>+'A (2)'!AN25</f>
        <v>374</v>
      </c>
      <c r="AO25" s="61">
        <f>+'A (2)'!AO25</f>
        <v>6</v>
      </c>
      <c r="AP25" s="39">
        <f>+'A (2)'!AP25</f>
        <v>94</v>
      </c>
      <c r="AQ25" s="34">
        <f>+'A (2)'!AQ25</f>
        <v>328</v>
      </c>
      <c r="AR25" s="34">
        <f>+'A (2)'!AR25</f>
        <v>640</v>
      </c>
      <c r="AS25" s="34">
        <f>+'A (2)'!AS25</f>
        <v>753</v>
      </c>
      <c r="AT25" s="34">
        <f>+'A (2)'!AT25</f>
        <v>1237</v>
      </c>
      <c r="AU25" s="34">
        <f>+'A (2)'!AU25</f>
        <v>88</v>
      </c>
      <c r="AV25" s="34">
        <f>+'A (2)'!AV25</f>
        <v>854</v>
      </c>
      <c r="AW25" s="34">
        <f>+'A (2)'!AW25</f>
        <v>619</v>
      </c>
      <c r="AX25" s="34">
        <f>+'A (2)'!AX25</f>
        <v>1146</v>
      </c>
      <c r="AY25" s="34">
        <f>+'A (2)'!AY25</f>
        <v>1</v>
      </c>
      <c r="AZ25" s="61">
        <f>+'A (2)'!AZ25</f>
        <v>59</v>
      </c>
      <c r="BA25" s="39">
        <f>+'A (2)'!BA25</f>
        <v>2269</v>
      </c>
      <c r="BB25" s="34">
        <f>+'A (2)'!BB25</f>
        <v>1360</v>
      </c>
      <c r="BC25" s="34">
        <f>+'A (2)'!BC25</f>
        <v>609</v>
      </c>
      <c r="BD25" s="34">
        <f>+'A (2)'!BD25</f>
        <v>381</v>
      </c>
      <c r="BE25" s="34">
        <f>+'A (2)'!BE25</f>
        <v>737</v>
      </c>
      <c r="BF25" s="61">
        <f>+'A (2)'!BF25</f>
        <v>463</v>
      </c>
      <c r="BG25" s="39">
        <f>+'A (2)'!BG25</f>
        <v>1514</v>
      </c>
      <c r="BH25" s="114">
        <f>+'A (2)'!BH25</f>
        <v>260</v>
      </c>
      <c r="BI25" s="34">
        <f>+'A (2)'!BI25</f>
        <v>0</v>
      </c>
      <c r="BJ25" s="39">
        <f>+'A (2)'!BJ25</f>
        <v>0</v>
      </c>
      <c r="BK25" s="114">
        <f>+'A (2)'!BK25</f>
        <v>0</v>
      </c>
      <c r="BL25" s="34">
        <f>+'A (2)'!BL25</f>
        <v>1144</v>
      </c>
      <c r="BM25" s="34">
        <f>+'A (2)'!BM25</f>
        <v>561</v>
      </c>
      <c r="BN25" s="34">
        <f>+'A (2)'!BN25</f>
        <v>141</v>
      </c>
      <c r="BO25" s="34">
        <f>+'A (2)'!BO25</f>
        <v>54</v>
      </c>
      <c r="BP25" s="34">
        <f>+'A (2)'!BP25</f>
        <v>4</v>
      </c>
      <c r="BQ25" s="61">
        <f>+'A (2)'!BQ25</f>
        <v>0</v>
      </c>
      <c r="BR25" s="39">
        <f>+'A (2)'!BR25</f>
        <v>13</v>
      </c>
      <c r="BS25" s="34">
        <f>+'A (2)'!BS25</f>
        <v>37</v>
      </c>
      <c r="BT25" s="34">
        <f>+'A (2)'!BT25</f>
        <v>483</v>
      </c>
      <c r="BU25" s="34">
        <f>+'A (2)'!BU25</f>
        <v>221</v>
      </c>
      <c r="BV25" s="34">
        <f>+'A (2)'!BV25</f>
        <v>249</v>
      </c>
      <c r="BW25" s="34">
        <f>+'A (2)'!BW25</f>
        <v>233</v>
      </c>
      <c r="BX25" s="34">
        <f>+'A (2)'!BX25</f>
        <v>180</v>
      </c>
      <c r="BY25" s="34">
        <f>+'A (2)'!BY25</f>
        <v>162</v>
      </c>
      <c r="BZ25" s="34">
        <f>+'A (2)'!BZ25</f>
        <v>105</v>
      </c>
      <c r="CA25" s="34">
        <f>+'A (2)'!CA25</f>
        <v>70</v>
      </c>
      <c r="CB25" s="34">
        <f>+'A (2)'!CB25</f>
        <v>40</v>
      </c>
      <c r="CC25" s="20">
        <f>+'A (2)'!CC25</f>
        <v>111</v>
      </c>
      <c r="CD25" s="110">
        <f>+'A (2)'!CD25</f>
        <v>5815</v>
      </c>
      <c r="CE25" s="34">
        <f>+'A (2)'!CE25</f>
        <v>65</v>
      </c>
      <c r="CF25" s="13">
        <f>+'A (2)'!CF25</f>
        <v>0</v>
      </c>
      <c r="CG25">
        <f>+'A (2)'!CG25</f>
        <v>2880</v>
      </c>
      <c r="CH25">
        <f>+'A (2)'!CH25</f>
        <v>396</v>
      </c>
      <c r="CI25" s="583">
        <f>+'A (2)'!CI25</f>
        <v>1</v>
      </c>
      <c r="CJ25" s="34">
        <f>+'A (2)'!CJ25</f>
        <v>6</v>
      </c>
      <c r="CK25" s="34">
        <f>+'A (2)'!CK25</f>
        <v>55</v>
      </c>
      <c r="CL25" s="34">
        <f>+'A (2)'!CL25</f>
        <v>252</v>
      </c>
      <c r="CM25" s="34">
        <f>+'A (2)'!CM25</f>
        <v>81</v>
      </c>
      <c r="CN25" s="34">
        <f>+'A (2)'!CN25</f>
        <v>0</v>
      </c>
      <c r="CO25" s="61">
        <f>+'A (2)'!CO25</f>
        <v>1</v>
      </c>
      <c r="CP25">
        <f>+'A (2)'!CP25</f>
        <v>1402</v>
      </c>
      <c r="CQ25">
        <f>+'A (2)'!CQ25</f>
        <v>69</v>
      </c>
      <c r="CR25" s="34">
        <f>+'A (2)'!CR25</f>
        <v>517</v>
      </c>
      <c r="CS25" s="20">
        <f>+'A (2)'!CS25</f>
        <v>1</v>
      </c>
      <c r="CT25" s="34">
        <f>+'A (2)'!CT25</f>
        <v>137</v>
      </c>
      <c r="CU25" s="34">
        <f>+'A (2)'!CU25</f>
        <v>41</v>
      </c>
      <c r="CV25" s="34">
        <f>+'A (2)'!CV25</f>
        <v>426</v>
      </c>
      <c r="CW25" s="34">
        <f>+'A (2)'!CW25</f>
        <v>385</v>
      </c>
      <c r="CX25" s="34">
        <f>+'A (2)'!CX25</f>
        <v>331</v>
      </c>
      <c r="CY25" s="34">
        <f>+'A (2)'!CY25</f>
        <v>439</v>
      </c>
      <c r="CZ25" s="34">
        <f>+'A (2)'!CZ25</f>
        <v>300</v>
      </c>
      <c r="DA25" s="34">
        <f>+'A (2)'!DA25</f>
        <v>300</v>
      </c>
      <c r="DB25" s="34">
        <f>+'A (2)'!DB25</f>
        <v>282</v>
      </c>
      <c r="DC25" s="34">
        <f>+'A (2)'!DC25</f>
        <v>272</v>
      </c>
      <c r="DD25" s="112">
        <f>+'A (2)'!DD25</f>
        <v>7</v>
      </c>
      <c r="DE25" s="61">
        <f>+'A (2)'!DE25</f>
        <v>1</v>
      </c>
      <c r="DF25" s="162">
        <f>+'A (2)'!DF25</f>
        <v>37.4</v>
      </c>
      <c r="DG25" s="39">
        <f>+'A (2)'!DG25</f>
        <v>1</v>
      </c>
      <c r="DH25" s="39">
        <f>+'A (2)'!DH25</f>
        <v>3</v>
      </c>
      <c r="DI25" s="39">
        <f>+'A (2)'!DI25</f>
        <v>659</v>
      </c>
      <c r="DJ25" s="39">
        <f>+'A (2)'!DJ25</f>
        <v>3</v>
      </c>
      <c r="DK25" s="39">
        <f>+'A (2)'!DK25</f>
        <v>48</v>
      </c>
      <c r="DL25" s="39">
        <f>+'A (2)'!DL25</f>
        <v>917</v>
      </c>
      <c r="DM25" s="39">
        <f>+'A (2)'!DM25</f>
        <v>33</v>
      </c>
      <c r="DN25" s="39">
        <f>+'A (2)'!DN25</f>
        <v>122</v>
      </c>
      <c r="DO25" s="39">
        <f>+'A (2)'!DO25</f>
        <v>189</v>
      </c>
      <c r="DP25" s="39">
        <f>+'A (2)'!DP25</f>
        <v>580</v>
      </c>
      <c r="DQ25" s="39">
        <f>+'A (2)'!DQ25</f>
        <v>51</v>
      </c>
      <c r="DR25" s="39">
        <f>+'A (2)'!DR25</f>
        <v>87</v>
      </c>
      <c r="DS25" s="39">
        <f>+'A (2)'!DS25</f>
        <v>183</v>
      </c>
      <c r="DT25" s="114">
        <f>+'A (2)'!DT25</f>
        <v>4</v>
      </c>
      <c r="DU25" s="39">
        <f>+'A (2)'!DU25</f>
        <v>25</v>
      </c>
      <c r="DV25" s="39">
        <f>+'A (2)'!DV25</f>
        <v>173</v>
      </c>
      <c r="DW25" s="39">
        <f>+'A (2)'!DW25</f>
        <v>280</v>
      </c>
      <c r="DX25" s="39">
        <f>+'A (2)'!DX25</f>
        <v>615</v>
      </c>
      <c r="DY25" s="39">
        <f>+'A (2)'!DY25</f>
        <v>886</v>
      </c>
      <c r="DZ25" s="39">
        <f>+'A (2)'!DZ25</f>
        <v>42</v>
      </c>
      <c r="EA25" s="39">
        <f>+'A (2)'!EA25</f>
        <v>92</v>
      </c>
      <c r="EB25" s="39">
        <f>+'A (2)'!EB25</f>
        <v>111</v>
      </c>
      <c r="EC25" s="39">
        <f>+'A (2)'!EC25</f>
        <v>628</v>
      </c>
      <c r="ED25" s="39">
        <f>+'A (2)'!ED25</f>
        <v>0</v>
      </c>
      <c r="EE25" s="114">
        <f>+'A (2)'!EE25</f>
        <v>28</v>
      </c>
      <c r="EF25" s="39">
        <f>+'A (2)'!EF25</f>
        <v>978</v>
      </c>
      <c r="EG25" s="39">
        <f>+'A (2)'!EG25</f>
        <v>715</v>
      </c>
      <c r="EH25" s="39">
        <f>+'A (2)'!EH25</f>
        <v>330</v>
      </c>
      <c r="EI25" s="39">
        <f>+'A (2)'!EI25</f>
        <v>209</v>
      </c>
      <c r="EJ25" s="39">
        <f>+'A (2)'!EJ25</f>
        <v>396</v>
      </c>
      <c r="EK25" s="39">
        <f>+'A (2)'!EK25</f>
        <v>252</v>
      </c>
      <c r="EL25" s="446">
        <f>+'A (2)'!EL25</f>
        <v>832</v>
      </c>
      <c r="EM25" s="114">
        <f>+'A (2)'!EM25</f>
        <v>289</v>
      </c>
      <c r="EN25" s="39">
        <f>+'A (2)'!EN25</f>
        <v>0</v>
      </c>
      <c r="EO25" s="39">
        <f>+'A (2)'!EO25</f>
        <v>0</v>
      </c>
      <c r="EP25" s="114">
        <f>+'A (2)'!EP25</f>
        <v>0</v>
      </c>
      <c r="EQ25" s="39">
        <f>+'A (2)'!EQ25</f>
        <v>546</v>
      </c>
      <c r="ER25" s="39">
        <f>+'A (2)'!ER25</f>
        <v>309</v>
      </c>
      <c r="ES25" s="39">
        <f>+'A (2)'!ES25</f>
        <v>55</v>
      </c>
      <c r="ET25" s="39">
        <f>+'A (2)'!ET25</f>
        <v>16</v>
      </c>
      <c r="EU25" s="39">
        <f>+'A (2)'!EU25</f>
        <v>2</v>
      </c>
      <c r="EV25" s="114">
        <f>+'A (2)'!EV25</f>
        <v>0</v>
      </c>
      <c r="EW25" s="1">
        <f>+'A (2)'!EW25</f>
        <v>8</v>
      </c>
      <c r="EX25" s="1">
        <f>+'A (2)'!EX25</f>
        <v>22</v>
      </c>
      <c r="EY25" s="1">
        <f>+'A (2)'!EY25</f>
        <v>289</v>
      </c>
      <c r="EZ25" s="1">
        <f>+'A (2)'!EZ25</f>
        <v>121</v>
      </c>
      <c r="FA25" s="1">
        <f>+'A (2)'!FA25</f>
        <v>146</v>
      </c>
      <c r="FB25" s="1">
        <f>+'A (2)'!FB25</f>
        <v>100</v>
      </c>
      <c r="FC25" s="1">
        <f>+'A (2)'!FC25</f>
        <v>61</v>
      </c>
      <c r="FD25" s="1">
        <f>+'A (2)'!FD25</f>
        <v>64</v>
      </c>
      <c r="FE25" s="1">
        <f>+'A (2)'!FE25</f>
        <v>45</v>
      </c>
      <c r="FF25" s="39">
        <f>+'A (2)'!FF25</f>
        <v>23</v>
      </c>
      <c r="FG25" s="39">
        <f>+'A (2)'!FG25</f>
        <v>10</v>
      </c>
      <c r="FH25" s="114">
        <f>+'A (2)'!FH25</f>
        <v>39</v>
      </c>
      <c r="FI25" s="114">
        <f>+'A (2)'!FI25</f>
        <v>5258</v>
      </c>
      <c r="FJ25" s="39">
        <f>+'A (2)'!FJ25</f>
        <v>17</v>
      </c>
      <c r="FK25" s="447">
        <f>+'A (2)'!FK25</f>
        <v>0</v>
      </c>
      <c r="FL25" s="34"/>
      <c r="FM25" s="34"/>
      <c r="FN25" s="39"/>
      <c r="FO25" s="34"/>
      <c r="FP25" s="34"/>
      <c r="FQ25" s="34"/>
      <c r="FR25" s="34"/>
      <c r="FS25" s="34"/>
      <c r="FT25" s="34"/>
      <c r="FU25" s="34"/>
      <c r="FV25" s="34"/>
      <c r="FW25" s="34"/>
      <c r="FX25" s="34"/>
      <c r="FY25" s="34"/>
      <c r="FZ25" s="61"/>
      <c r="GA25" s="34"/>
      <c r="GB25" s="34"/>
      <c r="GC25" s="34"/>
      <c r="GD25" s="34"/>
      <c r="GE25" s="34"/>
      <c r="GF25" s="34"/>
      <c r="GG25" s="34"/>
      <c r="GH25" s="34"/>
      <c r="GI25" s="34"/>
      <c r="GJ25" s="52"/>
      <c r="GK25" s="34"/>
      <c r="GL25" s="34"/>
      <c r="GM25" s="34"/>
      <c r="GN25" s="34"/>
      <c r="GO25" s="34"/>
      <c r="GP25" s="34"/>
      <c r="GQ25" s="34"/>
      <c r="GR25" s="52"/>
      <c r="GT25">
        <f t="shared" ref="GT25:GT38" si="14">+BL25+BM25+BN25+BO25+BP25+BQ25</f>
        <v>1904</v>
      </c>
      <c r="GU25">
        <f t="shared" ref="GU25:GU38" si="15">+GT25*CD25</f>
        <v>11071760</v>
      </c>
      <c r="GW25">
        <f t="shared" ref="GW25:GW38" si="16">+EU25+EV25+EQ25+ER25+ES25+ET25</f>
        <v>928</v>
      </c>
      <c r="GX25">
        <f t="shared" ref="GX25:GX38" si="17">+GW25*FI25</f>
        <v>4879424</v>
      </c>
      <c r="GZ25">
        <f t="shared" ref="GZ25:GZ38" si="18">+B25</f>
        <v>5819</v>
      </c>
      <c r="HA25">
        <f t="shared" ref="HA25:HA38" si="19">+GZ25*AA25</f>
        <v>220540.1</v>
      </c>
      <c r="HC25">
        <f t="shared" ref="HC25:HC38" si="20">+CG25</f>
        <v>2880</v>
      </c>
      <c r="HD25">
        <f t="shared" ref="HD25:HD38" si="21">+HC25*DF25</f>
        <v>107712</v>
      </c>
    </row>
    <row r="26" spans="1:213" x14ac:dyDescent="0.2">
      <c r="A26" s="7" t="s">
        <v>73</v>
      </c>
      <c r="B26" s="7">
        <f>+'A (2)'!B26</f>
        <v>3382</v>
      </c>
      <c r="C26">
        <f>+'A (2)'!C26</f>
        <v>398</v>
      </c>
      <c r="D26" s="583">
        <f>+'A (2)'!D26</f>
        <v>0</v>
      </c>
      <c r="E26" s="34">
        <f>+'A (2)'!E26</f>
        <v>18</v>
      </c>
      <c r="F26" s="34">
        <f>+'A (2)'!F26</f>
        <v>85</v>
      </c>
      <c r="G26" s="34">
        <f>+'A (2)'!G26</f>
        <v>197</v>
      </c>
      <c r="H26" s="34">
        <f>+'A (2)'!H26</f>
        <v>97</v>
      </c>
      <c r="I26" s="34">
        <f>+'A (2)'!I26</f>
        <v>2</v>
      </c>
      <c r="J26" s="34">
        <f>+'A (2)'!J26</f>
        <v>0</v>
      </c>
      <c r="K26" s="583">
        <f>+'A (2)'!K26</f>
        <v>955</v>
      </c>
      <c r="L26">
        <f>+'A (2)'!L26</f>
        <v>31</v>
      </c>
      <c r="M26">
        <f>+'A (2)'!M26</f>
        <v>301</v>
      </c>
      <c r="N26" s="20">
        <f>+'A (2)'!N26</f>
        <v>13</v>
      </c>
      <c r="O26">
        <f>+'A (2)'!O26</f>
        <v>188</v>
      </c>
      <c r="P26">
        <f>+'A (2)'!P26</f>
        <v>43</v>
      </c>
      <c r="Q26">
        <f>+'A (2)'!Q26</f>
        <v>452</v>
      </c>
      <c r="R26">
        <f>+'A (2)'!R26</f>
        <v>356</v>
      </c>
      <c r="S26">
        <f>+'A (2)'!S26</f>
        <v>374</v>
      </c>
      <c r="T26">
        <f>+'A (2)'!T26</f>
        <v>418</v>
      </c>
      <c r="U26">
        <f>+'A (2)'!U26</f>
        <v>361</v>
      </c>
      <c r="V26">
        <f>+'A (2)'!V26</f>
        <v>368</v>
      </c>
      <c r="W26">
        <f>+'A (2)'!W26</f>
        <v>435</v>
      </c>
      <c r="X26">
        <f>+'A (2)'!X26</f>
        <v>388</v>
      </c>
      <c r="Y26">
        <f>+'A (2)'!Y26</f>
        <v>39</v>
      </c>
      <c r="Z26" s="103">
        <f>+'A (2)'!Z26</f>
        <v>3</v>
      </c>
      <c r="AA26" s="152">
        <f>+'A (2)'!AA26</f>
        <v>39</v>
      </c>
      <c r="AB26">
        <f>+'A (2)'!AB26</f>
        <v>1</v>
      </c>
      <c r="AC26">
        <f>+'A (2)'!AC26</f>
        <v>4</v>
      </c>
      <c r="AD26">
        <f>+'A (2)'!AD26</f>
        <v>1307</v>
      </c>
      <c r="AE26">
        <f>+'A (2)'!AE26</f>
        <v>4</v>
      </c>
      <c r="AF26">
        <f>+'A (2)'!AF26</f>
        <v>74</v>
      </c>
      <c r="AG26">
        <f>+'A (2)'!AG26</f>
        <v>1325</v>
      </c>
      <c r="AH26">
        <f>+'A (2)'!AH26</f>
        <v>22</v>
      </c>
      <c r="AI26">
        <f>+'A (2)'!AI26</f>
        <v>64</v>
      </c>
      <c r="AJ26">
        <f>+'A (2)'!AJ26</f>
        <v>121</v>
      </c>
      <c r="AK26">
        <f>+'A (2)'!AK26</f>
        <v>347</v>
      </c>
      <c r="AL26">
        <f>+'A (2)'!AL26</f>
        <v>17</v>
      </c>
      <c r="AM26">
        <f>+'A (2)'!AM26</f>
        <v>18</v>
      </c>
      <c r="AN26" s="34">
        <f>+'A (2)'!AN26</f>
        <v>77</v>
      </c>
      <c r="AO26" s="61">
        <f>+'A (2)'!AO26</f>
        <v>1</v>
      </c>
      <c r="AP26" s="39">
        <f>+'A (2)'!AP26</f>
        <v>20</v>
      </c>
      <c r="AQ26" s="34">
        <f>+'A (2)'!AQ26</f>
        <v>61</v>
      </c>
      <c r="AR26" s="34">
        <f>+'A (2)'!AR26</f>
        <v>159</v>
      </c>
      <c r="AS26" s="34">
        <f>+'A (2)'!AS26</f>
        <v>188</v>
      </c>
      <c r="AT26" s="34">
        <f>+'A (2)'!AT26</f>
        <v>551</v>
      </c>
      <c r="AU26" s="34">
        <f>+'A (2)'!AU26</f>
        <v>67</v>
      </c>
      <c r="AV26" s="34">
        <f>+'A (2)'!AV26</f>
        <v>550</v>
      </c>
      <c r="AW26" s="34">
        <f>+'A (2)'!AW26</f>
        <v>320</v>
      </c>
      <c r="AX26" s="34">
        <f>+'A (2)'!AX26</f>
        <v>763</v>
      </c>
      <c r="AY26" s="34">
        <f>+'A (2)'!AY26</f>
        <v>1</v>
      </c>
      <c r="AZ26" s="61">
        <f>+'A (2)'!AZ26</f>
        <v>702</v>
      </c>
      <c r="BA26" s="39">
        <f>+'A (2)'!BA26</f>
        <v>1317</v>
      </c>
      <c r="BB26" s="34">
        <f>+'A (2)'!BB26</f>
        <v>579</v>
      </c>
      <c r="BC26" s="34">
        <f>+'A (2)'!BC26</f>
        <v>239</v>
      </c>
      <c r="BD26" s="34">
        <f>+'A (2)'!BD26</f>
        <v>185</v>
      </c>
      <c r="BE26" s="34">
        <f>+'A (2)'!BE26</f>
        <v>519</v>
      </c>
      <c r="BF26" s="61">
        <f>+'A (2)'!BF26</f>
        <v>543</v>
      </c>
      <c r="BG26" s="39">
        <f>+'A (2)'!BG26</f>
        <v>1451</v>
      </c>
      <c r="BH26" s="114">
        <f>+'A (2)'!BH26</f>
        <v>430</v>
      </c>
      <c r="BI26" s="34">
        <f>+'A (2)'!BI26</f>
        <v>0</v>
      </c>
      <c r="BJ26" s="39">
        <f>+'A (2)'!BJ26</f>
        <v>0</v>
      </c>
      <c r="BK26" s="114">
        <f>+'A (2)'!BK26</f>
        <v>0</v>
      </c>
      <c r="BL26" s="34">
        <f>+'A (2)'!BL26</f>
        <v>784</v>
      </c>
      <c r="BM26" s="34">
        <f>+'A (2)'!BM26</f>
        <v>235</v>
      </c>
      <c r="BN26" s="34">
        <f>+'A (2)'!BN26</f>
        <v>38</v>
      </c>
      <c r="BO26" s="34">
        <f>+'A (2)'!BO26</f>
        <v>13</v>
      </c>
      <c r="BP26" s="34">
        <f>+'A (2)'!BP26</f>
        <v>0</v>
      </c>
      <c r="BQ26" s="61">
        <f>+'A (2)'!BQ26</f>
        <v>0</v>
      </c>
      <c r="BR26" s="39">
        <f>+'A (2)'!BR26</f>
        <v>3</v>
      </c>
      <c r="BS26" s="34">
        <f>+'A (2)'!BS26</f>
        <v>17</v>
      </c>
      <c r="BT26" s="34">
        <f>+'A (2)'!BT26</f>
        <v>258</v>
      </c>
      <c r="BU26" s="34">
        <f>+'A (2)'!BU26</f>
        <v>144</v>
      </c>
      <c r="BV26" s="34">
        <f>+'A (2)'!BV26</f>
        <v>167</v>
      </c>
      <c r="BW26" s="34">
        <f>+'A (2)'!BW26</f>
        <v>134</v>
      </c>
      <c r="BX26" s="34">
        <f>+'A (2)'!BX26</f>
        <v>112</v>
      </c>
      <c r="BY26" s="34">
        <f>+'A (2)'!BY26</f>
        <v>70</v>
      </c>
      <c r="BZ26" s="34">
        <f>+'A (2)'!BZ26</f>
        <v>35</v>
      </c>
      <c r="CA26" s="34">
        <f>+'A (2)'!CA26</f>
        <v>21</v>
      </c>
      <c r="CB26" s="34">
        <f>+'A (2)'!CB26</f>
        <v>17</v>
      </c>
      <c r="CC26" s="20">
        <f>+'A (2)'!CC26</f>
        <v>92</v>
      </c>
      <c r="CD26" s="110">
        <f>+'A (2)'!CD26</f>
        <v>5782</v>
      </c>
      <c r="CE26" s="34">
        <f>+'A (2)'!CE26</f>
        <v>83</v>
      </c>
      <c r="CF26" s="13">
        <f>+'A (2)'!CF26</f>
        <v>0</v>
      </c>
      <c r="CG26">
        <f>+'A (2)'!CG26</f>
        <v>1579</v>
      </c>
      <c r="CH26">
        <f>+'A (2)'!CH26</f>
        <v>209</v>
      </c>
      <c r="CI26" s="583">
        <f>+'A (2)'!CI26</f>
        <v>0</v>
      </c>
      <c r="CJ26" s="34">
        <f>+'A (2)'!CJ26</f>
        <v>9</v>
      </c>
      <c r="CK26" s="34">
        <f>+'A (2)'!CK26</f>
        <v>54</v>
      </c>
      <c r="CL26" s="34">
        <f>+'A (2)'!CL26</f>
        <v>101</v>
      </c>
      <c r="CM26" s="34">
        <f>+'A (2)'!CM26</f>
        <v>45</v>
      </c>
      <c r="CN26" s="34">
        <f>+'A (2)'!CN26</f>
        <v>1</v>
      </c>
      <c r="CO26" s="61">
        <f>+'A (2)'!CO26</f>
        <v>0</v>
      </c>
      <c r="CP26">
        <f>+'A (2)'!CP26</f>
        <v>517</v>
      </c>
      <c r="CQ26">
        <f>+'A (2)'!CQ26</f>
        <v>31</v>
      </c>
      <c r="CR26" s="34">
        <f>+'A (2)'!CR26</f>
        <v>299</v>
      </c>
      <c r="CS26" s="20">
        <f>+'A (2)'!CS26</f>
        <v>4</v>
      </c>
      <c r="CT26" s="34">
        <f>+'A (2)'!CT26</f>
        <v>93</v>
      </c>
      <c r="CU26" s="34">
        <f>+'A (2)'!CU26</f>
        <v>20</v>
      </c>
      <c r="CV26" s="34">
        <f>+'A (2)'!CV26</f>
        <v>196</v>
      </c>
      <c r="CW26" s="34">
        <f>+'A (2)'!CW26</f>
        <v>156</v>
      </c>
      <c r="CX26" s="34">
        <f>+'A (2)'!CX26</f>
        <v>180</v>
      </c>
      <c r="CY26" s="34">
        <f>+'A (2)'!CY26</f>
        <v>221</v>
      </c>
      <c r="CZ26" s="34">
        <f>+'A (2)'!CZ26</f>
        <v>188</v>
      </c>
      <c r="DA26" s="34">
        <f>+'A (2)'!DA26</f>
        <v>188</v>
      </c>
      <c r="DB26" s="34">
        <f>+'A (2)'!DB26</f>
        <v>225</v>
      </c>
      <c r="DC26" s="34">
        <f>+'A (2)'!DC26</f>
        <v>128</v>
      </c>
      <c r="DD26" s="112">
        <f>+'A (2)'!DD26</f>
        <v>3</v>
      </c>
      <c r="DE26" s="61">
        <f>+'A (2)'!DE26</f>
        <v>1</v>
      </c>
      <c r="DF26" s="162">
        <f>+'A (2)'!DF26</f>
        <v>38.5</v>
      </c>
      <c r="DG26" s="39">
        <f>+'A (2)'!DG26</f>
        <v>0</v>
      </c>
      <c r="DH26" s="39">
        <f>+'A (2)'!DH26</f>
        <v>1</v>
      </c>
      <c r="DI26" s="39">
        <f>+'A (2)'!DI26</f>
        <v>617</v>
      </c>
      <c r="DJ26" s="39">
        <f>+'A (2)'!DJ26</f>
        <v>3</v>
      </c>
      <c r="DK26" s="39">
        <f>+'A (2)'!DK26</f>
        <v>30</v>
      </c>
      <c r="DL26" s="39">
        <f>+'A (2)'!DL26</f>
        <v>529</v>
      </c>
      <c r="DM26" s="39">
        <f>+'A (2)'!DM26</f>
        <v>20</v>
      </c>
      <c r="DN26" s="39">
        <f>+'A (2)'!DN26</f>
        <v>43</v>
      </c>
      <c r="DO26" s="39">
        <f>+'A (2)'!DO26</f>
        <v>59</v>
      </c>
      <c r="DP26" s="39">
        <f>+'A (2)'!DP26</f>
        <v>212</v>
      </c>
      <c r="DQ26" s="39">
        <f>+'A (2)'!DQ26</f>
        <v>12</v>
      </c>
      <c r="DR26" s="39">
        <f>+'A (2)'!DR26</f>
        <v>13</v>
      </c>
      <c r="DS26" s="39">
        <f>+'A (2)'!DS26</f>
        <v>40</v>
      </c>
      <c r="DT26" s="114">
        <f>+'A (2)'!DT26</f>
        <v>0</v>
      </c>
      <c r="DU26" s="39">
        <f>+'A (2)'!DU26</f>
        <v>6</v>
      </c>
      <c r="DV26" s="39">
        <f>+'A (2)'!DV26</f>
        <v>39</v>
      </c>
      <c r="DW26" s="39">
        <f>+'A (2)'!DW26</f>
        <v>84</v>
      </c>
      <c r="DX26" s="39">
        <f>+'A (2)'!DX26</f>
        <v>150</v>
      </c>
      <c r="DY26" s="39">
        <f>+'A (2)'!DY26</f>
        <v>408</v>
      </c>
      <c r="DZ26" s="39">
        <f>+'A (2)'!DZ26</f>
        <v>29</v>
      </c>
      <c r="EA26" s="39">
        <f>+'A (2)'!EA26</f>
        <v>37</v>
      </c>
      <c r="EB26" s="39">
        <f>+'A (2)'!EB26</f>
        <v>87</v>
      </c>
      <c r="EC26" s="39">
        <f>+'A (2)'!EC26</f>
        <v>435</v>
      </c>
      <c r="ED26" s="39">
        <f>+'A (2)'!ED26</f>
        <v>0</v>
      </c>
      <c r="EE26" s="114">
        <f>+'A (2)'!EE26</f>
        <v>304</v>
      </c>
      <c r="EF26" s="39">
        <f>+'A (2)'!EF26</f>
        <v>490</v>
      </c>
      <c r="EG26" s="39">
        <f>+'A (2)'!EG26</f>
        <v>317</v>
      </c>
      <c r="EH26" s="39">
        <f>+'A (2)'!EH26</f>
        <v>123</v>
      </c>
      <c r="EI26" s="39">
        <f>+'A (2)'!EI26</f>
        <v>87</v>
      </c>
      <c r="EJ26" s="39">
        <f>+'A (2)'!EJ26</f>
        <v>267</v>
      </c>
      <c r="EK26" s="39">
        <f>+'A (2)'!EK26</f>
        <v>295</v>
      </c>
      <c r="EL26" s="446">
        <f>+'A (2)'!EL26</f>
        <v>791</v>
      </c>
      <c r="EM26" s="114">
        <f>+'A (2)'!EM26</f>
        <v>501</v>
      </c>
      <c r="EN26" s="39">
        <f>+'A (2)'!EN26</f>
        <v>0</v>
      </c>
      <c r="EO26" s="39">
        <f>+'A (2)'!EO26</f>
        <v>0</v>
      </c>
      <c r="EP26" s="114">
        <f>+'A (2)'!EP26</f>
        <v>0</v>
      </c>
      <c r="EQ26" s="39">
        <f>+'A (2)'!EQ26</f>
        <v>296</v>
      </c>
      <c r="ER26" s="39">
        <f>+'A (2)'!ER26</f>
        <v>142</v>
      </c>
      <c r="ES26" s="39">
        <f>+'A (2)'!ES26</f>
        <v>15</v>
      </c>
      <c r="ET26" s="39">
        <f>+'A (2)'!ET26</f>
        <v>7</v>
      </c>
      <c r="EU26" s="39">
        <f>+'A (2)'!EU26</f>
        <v>0</v>
      </c>
      <c r="EV26" s="114">
        <f>+'A (2)'!EV26</f>
        <v>0</v>
      </c>
      <c r="EW26" s="1">
        <f>+'A (2)'!EW26</f>
        <v>1</v>
      </c>
      <c r="EX26" s="1">
        <f>+'A (2)'!EX26</f>
        <v>7</v>
      </c>
      <c r="EY26" s="1">
        <f>+'A (2)'!EY26</f>
        <v>117</v>
      </c>
      <c r="EZ26" s="1">
        <f>+'A (2)'!EZ26</f>
        <v>78</v>
      </c>
      <c r="FA26" s="1">
        <f>+'A (2)'!FA26</f>
        <v>101</v>
      </c>
      <c r="FB26" s="1">
        <f>+'A (2)'!FB26</f>
        <v>60</v>
      </c>
      <c r="FC26" s="1">
        <f>+'A (2)'!FC26</f>
        <v>47</v>
      </c>
      <c r="FD26" s="1">
        <f>+'A (2)'!FD26</f>
        <v>21</v>
      </c>
      <c r="FE26" s="1">
        <f>+'A (2)'!FE26</f>
        <v>12</v>
      </c>
      <c r="FF26" s="39">
        <f>+'A (2)'!FF26</f>
        <v>5</v>
      </c>
      <c r="FG26" s="39">
        <f>+'A (2)'!FG26</f>
        <v>5</v>
      </c>
      <c r="FH26" s="114">
        <f>+'A (2)'!FH26</f>
        <v>6</v>
      </c>
      <c r="FI26" s="114">
        <f>+'A (2)'!FI26</f>
        <v>4988</v>
      </c>
      <c r="FJ26" s="39">
        <f>+'A (2)'!FJ26</f>
        <v>3</v>
      </c>
      <c r="FK26" s="447">
        <f>+'A (2)'!FK26</f>
        <v>0</v>
      </c>
      <c r="FL26" s="34"/>
      <c r="FM26" s="34"/>
      <c r="FN26" s="39"/>
      <c r="FO26" s="34"/>
      <c r="FP26" s="34"/>
      <c r="FQ26" s="34"/>
      <c r="FR26" s="34"/>
      <c r="FS26" s="34"/>
      <c r="FT26" s="34"/>
      <c r="FU26" s="34"/>
      <c r="FV26" s="34"/>
      <c r="FW26" s="34"/>
      <c r="FX26" s="34"/>
      <c r="FY26" s="34"/>
      <c r="FZ26" s="61"/>
      <c r="GA26" s="34"/>
      <c r="GB26" s="34"/>
      <c r="GC26" s="34"/>
      <c r="GD26" s="34"/>
      <c r="GE26" s="34"/>
      <c r="GF26" s="34"/>
      <c r="GG26" s="34"/>
      <c r="GH26" s="34"/>
      <c r="GI26" s="34"/>
      <c r="GJ26" s="52"/>
      <c r="GK26" s="34"/>
      <c r="GL26" s="34"/>
      <c r="GM26" s="34"/>
      <c r="GN26" s="34"/>
      <c r="GO26" s="34"/>
      <c r="GP26" s="34"/>
      <c r="GQ26" s="34"/>
      <c r="GR26" s="52"/>
      <c r="GT26">
        <f t="shared" si="14"/>
        <v>1070</v>
      </c>
      <c r="GU26">
        <f t="shared" si="15"/>
        <v>6186740</v>
      </c>
      <c r="GW26">
        <f t="shared" si="16"/>
        <v>460</v>
      </c>
      <c r="GX26">
        <f t="shared" si="17"/>
        <v>2294480</v>
      </c>
      <c r="GZ26">
        <f t="shared" si="18"/>
        <v>3382</v>
      </c>
      <c r="HA26">
        <f t="shared" si="19"/>
        <v>131898</v>
      </c>
      <c r="HC26">
        <f t="shared" si="20"/>
        <v>1579</v>
      </c>
      <c r="HD26">
        <f t="shared" si="21"/>
        <v>60791.5</v>
      </c>
    </row>
    <row r="27" spans="1:213" x14ac:dyDescent="0.2">
      <c r="A27" s="7" t="s">
        <v>74</v>
      </c>
      <c r="B27" s="7">
        <f>+'A (2)'!B27</f>
        <v>3518</v>
      </c>
      <c r="C27">
        <f>+'A (2)'!C27</f>
        <v>357</v>
      </c>
      <c r="D27" s="583">
        <f>+'A (2)'!D27</f>
        <v>0</v>
      </c>
      <c r="E27" s="34">
        <f>+'A (2)'!E27</f>
        <v>69</v>
      </c>
      <c r="F27" s="34">
        <f>+'A (2)'!F27</f>
        <v>61</v>
      </c>
      <c r="G27" s="34">
        <f>+'A (2)'!G27</f>
        <v>132</v>
      </c>
      <c r="H27" s="34">
        <f>+'A (2)'!H27</f>
        <v>94</v>
      </c>
      <c r="I27" s="34">
        <f>+'A (2)'!I27</f>
        <v>0</v>
      </c>
      <c r="J27" s="34">
        <f>+'A (2)'!J27</f>
        <v>1</v>
      </c>
      <c r="K27" s="583">
        <f>+'A (2)'!K27</f>
        <v>1391</v>
      </c>
      <c r="L27">
        <f>+'A (2)'!L27</f>
        <v>38</v>
      </c>
      <c r="M27">
        <f>+'A (2)'!M27</f>
        <v>482</v>
      </c>
      <c r="N27" s="20">
        <f>+'A (2)'!N27</f>
        <v>9</v>
      </c>
      <c r="O27">
        <f>+'A (2)'!O27</f>
        <v>166</v>
      </c>
      <c r="P27">
        <f>+'A (2)'!P27</f>
        <v>20</v>
      </c>
      <c r="Q27">
        <f>+'A (2)'!Q27</f>
        <v>507</v>
      </c>
      <c r="R27">
        <f>+'A (2)'!R27</f>
        <v>367</v>
      </c>
      <c r="S27">
        <f>+'A (2)'!S27</f>
        <v>400</v>
      </c>
      <c r="T27">
        <f>+'A (2)'!T27</f>
        <v>462</v>
      </c>
      <c r="U27">
        <f>+'A (2)'!U27</f>
        <v>375</v>
      </c>
      <c r="V27">
        <f>+'A (2)'!V27</f>
        <v>367</v>
      </c>
      <c r="W27">
        <f>+'A (2)'!W27</f>
        <v>459</v>
      </c>
      <c r="X27">
        <f>+'A (2)'!X27</f>
        <v>372</v>
      </c>
      <c r="Y27">
        <f>+'A (2)'!Y27</f>
        <v>42</v>
      </c>
      <c r="Z27" s="103">
        <f>+'A (2)'!Z27</f>
        <v>1</v>
      </c>
      <c r="AA27" s="152">
        <f>+'A (2)'!AA27</f>
        <v>38.700000000000003</v>
      </c>
      <c r="AB27">
        <f>+'A (2)'!AB27</f>
        <v>3</v>
      </c>
      <c r="AC27">
        <f>+'A (2)'!AC27</f>
        <v>2</v>
      </c>
      <c r="AD27">
        <f>+'A (2)'!AD27</f>
        <v>839</v>
      </c>
      <c r="AE27">
        <f>+'A (2)'!AE27</f>
        <v>2</v>
      </c>
      <c r="AF27">
        <f>+'A (2)'!AF27</f>
        <v>132</v>
      </c>
      <c r="AG27">
        <f>+'A (2)'!AG27</f>
        <v>1559</v>
      </c>
      <c r="AH27">
        <f>+'A (2)'!AH27</f>
        <v>22</v>
      </c>
      <c r="AI27">
        <f>+'A (2)'!AI27</f>
        <v>78</v>
      </c>
      <c r="AJ27">
        <f>+'A (2)'!AJ27</f>
        <v>168</v>
      </c>
      <c r="AK27">
        <f>+'A (2)'!AK27</f>
        <v>529</v>
      </c>
      <c r="AL27">
        <f>+'A (2)'!AL27</f>
        <v>27</v>
      </c>
      <c r="AM27">
        <f>+'A (2)'!AM27</f>
        <v>32</v>
      </c>
      <c r="AN27" s="34">
        <f>+'A (2)'!AN27</f>
        <v>120</v>
      </c>
      <c r="AO27" s="61">
        <f>+'A (2)'!AO27</f>
        <v>5</v>
      </c>
      <c r="AP27" s="39">
        <f>+'A (2)'!AP27</f>
        <v>24</v>
      </c>
      <c r="AQ27" s="34">
        <f>+'A (2)'!AQ27</f>
        <v>148</v>
      </c>
      <c r="AR27" s="34">
        <f>+'A (2)'!AR27</f>
        <v>330</v>
      </c>
      <c r="AS27" s="34">
        <f>+'A (2)'!AS27</f>
        <v>294</v>
      </c>
      <c r="AT27" s="34">
        <f>+'A (2)'!AT27</f>
        <v>457</v>
      </c>
      <c r="AU27" s="34">
        <f>+'A (2)'!AU27</f>
        <v>100</v>
      </c>
      <c r="AV27" s="34">
        <f>+'A (2)'!AV27</f>
        <v>1086</v>
      </c>
      <c r="AW27" s="34">
        <f>+'A (2)'!AW27</f>
        <v>132</v>
      </c>
      <c r="AX27" s="34">
        <f>+'A (2)'!AX27</f>
        <v>849</v>
      </c>
      <c r="AY27" s="34">
        <f>+'A (2)'!AY27</f>
        <v>4</v>
      </c>
      <c r="AZ27" s="61">
        <f>+'A (2)'!AZ27</f>
        <v>94</v>
      </c>
      <c r="BA27" s="39">
        <f>+'A (2)'!BA27</f>
        <v>1646</v>
      </c>
      <c r="BB27" s="34">
        <f>+'A (2)'!BB27</f>
        <v>675</v>
      </c>
      <c r="BC27" s="34">
        <f>+'A (2)'!BC27</f>
        <v>285</v>
      </c>
      <c r="BD27" s="34">
        <f>+'A (2)'!BD27</f>
        <v>181</v>
      </c>
      <c r="BE27" s="34">
        <f>+'A (2)'!BE27</f>
        <v>348</v>
      </c>
      <c r="BF27" s="61">
        <f>+'A (2)'!BF27</f>
        <v>383</v>
      </c>
      <c r="BG27" s="39">
        <f>+'A (2)'!BG27</f>
        <v>1006</v>
      </c>
      <c r="BH27" s="114">
        <f>+'A (2)'!BH27</f>
        <v>286</v>
      </c>
      <c r="BI27" s="34">
        <f>+'A (2)'!BI27</f>
        <v>0</v>
      </c>
      <c r="BJ27" s="39">
        <f>+'A (2)'!BJ27</f>
        <v>0</v>
      </c>
      <c r="BK27" s="114">
        <f>+'A (2)'!BK27</f>
        <v>0</v>
      </c>
      <c r="BL27" s="34">
        <f>+'A (2)'!BL27</f>
        <v>909</v>
      </c>
      <c r="BM27" s="34">
        <f>+'A (2)'!BM27</f>
        <v>230</v>
      </c>
      <c r="BN27" s="34">
        <f>+'A (2)'!BN27</f>
        <v>63</v>
      </c>
      <c r="BO27" s="34">
        <f>+'A (2)'!BO27</f>
        <v>19</v>
      </c>
      <c r="BP27" s="34">
        <f>+'A (2)'!BP27</f>
        <v>0</v>
      </c>
      <c r="BQ27" s="61">
        <f>+'A (2)'!BQ27</f>
        <v>0</v>
      </c>
      <c r="BR27" s="39">
        <f>+'A (2)'!BR27</f>
        <v>4</v>
      </c>
      <c r="BS27" s="34">
        <f>+'A (2)'!BS27</f>
        <v>14</v>
      </c>
      <c r="BT27" s="34">
        <f>+'A (2)'!BT27</f>
        <v>314</v>
      </c>
      <c r="BU27" s="34">
        <f>+'A (2)'!BU27</f>
        <v>198</v>
      </c>
      <c r="BV27" s="34">
        <f>+'A (2)'!BV27</f>
        <v>187</v>
      </c>
      <c r="BW27" s="34">
        <f>+'A (2)'!BW27</f>
        <v>143</v>
      </c>
      <c r="BX27" s="34">
        <f>+'A (2)'!BX27</f>
        <v>107</v>
      </c>
      <c r="BY27" s="34">
        <f>+'A (2)'!BY27</f>
        <v>78</v>
      </c>
      <c r="BZ27" s="34">
        <f>+'A (2)'!BZ27</f>
        <v>48</v>
      </c>
      <c r="CA27" s="34">
        <f>+'A (2)'!CA27</f>
        <v>29</v>
      </c>
      <c r="CB27" s="34">
        <f>+'A (2)'!CB27</f>
        <v>24</v>
      </c>
      <c r="CC27" s="20">
        <f>+'A (2)'!CC27</f>
        <v>75</v>
      </c>
      <c r="CD27" s="110">
        <f>+'A (2)'!CD27</f>
        <v>5581</v>
      </c>
      <c r="CE27" s="34">
        <f>+'A (2)'!CE27</f>
        <v>41</v>
      </c>
      <c r="CF27" s="13">
        <f>+'A (2)'!CF27</f>
        <v>0</v>
      </c>
      <c r="CG27">
        <f>+'A (2)'!CG27</f>
        <v>1835</v>
      </c>
      <c r="CH27">
        <f>+'A (2)'!CH27</f>
        <v>175</v>
      </c>
      <c r="CI27" s="583">
        <f>+'A (2)'!CI27</f>
        <v>0</v>
      </c>
      <c r="CJ27" s="34">
        <f>+'A (2)'!CJ27</f>
        <v>33</v>
      </c>
      <c r="CK27" s="34">
        <f>+'A (2)'!CK27</f>
        <v>33</v>
      </c>
      <c r="CL27" s="34">
        <f>+'A (2)'!CL27</f>
        <v>64</v>
      </c>
      <c r="CM27" s="34">
        <f>+'A (2)'!CM27</f>
        <v>45</v>
      </c>
      <c r="CN27" s="34">
        <f>+'A (2)'!CN27</f>
        <v>0</v>
      </c>
      <c r="CO27" s="61">
        <f>+'A (2)'!CO27</f>
        <v>0</v>
      </c>
      <c r="CP27">
        <f>+'A (2)'!CP27</f>
        <v>883</v>
      </c>
      <c r="CQ27">
        <f>+'A (2)'!CQ27</f>
        <v>38</v>
      </c>
      <c r="CR27" s="34">
        <f>+'A (2)'!CR27</f>
        <v>476</v>
      </c>
      <c r="CS27" s="20">
        <f>+'A (2)'!CS27</f>
        <v>1</v>
      </c>
      <c r="CT27" s="34">
        <f>+'A (2)'!CT27</f>
        <v>83</v>
      </c>
      <c r="CU27" s="34">
        <f>+'A (2)'!CU27</f>
        <v>9</v>
      </c>
      <c r="CV27" s="34">
        <f>+'A (2)'!CV27</f>
        <v>262</v>
      </c>
      <c r="CW27" s="34">
        <f>+'A (2)'!CW27</f>
        <v>184</v>
      </c>
      <c r="CX27" s="34">
        <f>+'A (2)'!CX27</f>
        <v>224</v>
      </c>
      <c r="CY27" s="34">
        <f>+'A (2)'!CY27</f>
        <v>254</v>
      </c>
      <c r="CZ27" s="34">
        <f>+'A (2)'!CZ27</f>
        <v>213</v>
      </c>
      <c r="DA27" s="34">
        <f>+'A (2)'!DA27</f>
        <v>205</v>
      </c>
      <c r="DB27" s="34">
        <f>+'A (2)'!DB27</f>
        <v>264</v>
      </c>
      <c r="DC27" s="34">
        <f>+'A (2)'!DC27</f>
        <v>144</v>
      </c>
      <c r="DD27" s="112">
        <f>+'A (2)'!DD27</f>
        <v>2</v>
      </c>
      <c r="DE27" s="61">
        <f>+'A (2)'!DE27</f>
        <v>0</v>
      </c>
      <c r="DF27" s="162">
        <f>+'A (2)'!DF27</f>
        <v>38.200000000000003</v>
      </c>
      <c r="DG27" s="39">
        <f>+'A (2)'!DG27</f>
        <v>1</v>
      </c>
      <c r="DH27" s="39">
        <f>+'A (2)'!DH27</f>
        <v>1</v>
      </c>
      <c r="DI27" s="39">
        <f>+'A (2)'!DI27</f>
        <v>471</v>
      </c>
      <c r="DJ27" s="39">
        <f>+'A (2)'!DJ27</f>
        <v>2</v>
      </c>
      <c r="DK27" s="39">
        <f>+'A (2)'!DK27</f>
        <v>73</v>
      </c>
      <c r="DL27" s="39">
        <f>+'A (2)'!DL27</f>
        <v>685</v>
      </c>
      <c r="DM27" s="39">
        <f>+'A (2)'!DM27</f>
        <v>19</v>
      </c>
      <c r="DN27" s="39">
        <f>+'A (2)'!DN27</f>
        <v>54</v>
      </c>
      <c r="DO27" s="39">
        <f>+'A (2)'!DO27</f>
        <v>87</v>
      </c>
      <c r="DP27" s="39">
        <f>+'A (2)'!DP27</f>
        <v>345</v>
      </c>
      <c r="DQ27" s="39">
        <f>+'A (2)'!DQ27</f>
        <v>17</v>
      </c>
      <c r="DR27" s="39">
        <f>+'A (2)'!DR27</f>
        <v>16</v>
      </c>
      <c r="DS27" s="39">
        <f>+'A (2)'!DS27</f>
        <v>62</v>
      </c>
      <c r="DT27" s="114">
        <f>+'A (2)'!DT27</f>
        <v>2</v>
      </c>
      <c r="DU27" s="39">
        <f>+'A (2)'!DU27</f>
        <v>12</v>
      </c>
      <c r="DV27" s="39">
        <f>+'A (2)'!DV27</f>
        <v>83</v>
      </c>
      <c r="DW27" s="39">
        <f>+'A (2)'!DW27</f>
        <v>197</v>
      </c>
      <c r="DX27" s="39">
        <f>+'A (2)'!DX27</f>
        <v>232</v>
      </c>
      <c r="DY27" s="39">
        <f>+'A (2)'!DY27</f>
        <v>365</v>
      </c>
      <c r="DZ27" s="39">
        <f>+'A (2)'!DZ27</f>
        <v>60</v>
      </c>
      <c r="EA27" s="39">
        <f>+'A (2)'!EA27</f>
        <v>289</v>
      </c>
      <c r="EB27" s="39">
        <f>+'A (2)'!EB27</f>
        <v>79</v>
      </c>
      <c r="EC27" s="39">
        <f>+'A (2)'!EC27</f>
        <v>477</v>
      </c>
      <c r="ED27" s="39">
        <f>+'A (2)'!ED27</f>
        <v>0</v>
      </c>
      <c r="EE27" s="114">
        <f>+'A (2)'!EE27</f>
        <v>41</v>
      </c>
      <c r="EF27" s="39">
        <f>+'A (2)'!EF27</f>
        <v>664</v>
      </c>
      <c r="EG27" s="39">
        <f>+'A (2)'!EG27</f>
        <v>406</v>
      </c>
      <c r="EH27" s="39">
        <f>+'A (2)'!EH27</f>
        <v>171</v>
      </c>
      <c r="EI27" s="39">
        <f>+'A (2)'!EI27</f>
        <v>107</v>
      </c>
      <c r="EJ27" s="39">
        <f>+'A (2)'!EJ27</f>
        <v>214</v>
      </c>
      <c r="EK27" s="39">
        <f>+'A (2)'!EK27</f>
        <v>273</v>
      </c>
      <c r="EL27" s="446">
        <f>+'A (2)'!EL27</f>
        <v>642</v>
      </c>
      <c r="EM27" s="114">
        <f>+'A (2)'!EM27</f>
        <v>350</v>
      </c>
      <c r="EN27" s="39">
        <f>+'A (2)'!EN27</f>
        <v>0</v>
      </c>
      <c r="EO27" s="39">
        <f>+'A (2)'!EO27</f>
        <v>0</v>
      </c>
      <c r="EP27" s="114">
        <f>+'A (2)'!EP27</f>
        <v>0</v>
      </c>
      <c r="EQ27" s="39">
        <f>+'A (2)'!EQ27</f>
        <v>363</v>
      </c>
      <c r="ER27" s="39">
        <f>+'A (2)'!ER27</f>
        <v>144</v>
      </c>
      <c r="ES27" s="39">
        <f>+'A (2)'!ES27</f>
        <v>32</v>
      </c>
      <c r="ET27" s="39">
        <f>+'A (2)'!ET27</f>
        <v>6</v>
      </c>
      <c r="EU27" s="39">
        <f>+'A (2)'!EU27</f>
        <v>0</v>
      </c>
      <c r="EV27" s="114">
        <f>+'A (2)'!EV27</f>
        <v>0</v>
      </c>
      <c r="EW27" s="1">
        <f>+'A (2)'!EW27</f>
        <v>2</v>
      </c>
      <c r="EX27" s="1">
        <f>+'A (2)'!EX27</f>
        <v>9</v>
      </c>
      <c r="EY27" s="1">
        <f>+'A (2)'!EY27</f>
        <v>166</v>
      </c>
      <c r="EZ27" s="1">
        <f>+'A (2)'!EZ27</f>
        <v>109</v>
      </c>
      <c r="FA27" s="1">
        <f>+'A (2)'!FA27</f>
        <v>107</v>
      </c>
      <c r="FB27" s="1">
        <f>+'A (2)'!FB27</f>
        <v>60</v>
      </c>
      <c r="FC27" s="1">
        <f>+'A (2)'!FC27</f>
        <v>26</v>
      </c>
      <c r="FD27" s="1">
        <f>+'A (2)'!FD27</f>
        <v>27</v>
      </c>
      <c r="FE27" s="1">
        <f>+'A (2)'!FE27</f>
        <v>11</v>
      </c>
      <c r="FF27" s="39">
        <f>+'A (2)'!FF27</f>
        <v>7</v>
      </c>
      <c r="FG27" s="39">
        <f>+'A (2)'!FG27</f>
        <v>6</v>
      </c>
      <c r="FH27" s="114">
        <f>+'A (2)'!FH27</f>
        <v>15</v>
      </c>
      <c r="FI27" s="114">
        <f>+'A (2)'!FI27</f>
        <v>4847</v>
      </c>
      <c r="FJ27" s="39">
        <f>+'A (2)'!FJ27</f>
        <v>8</v>
      </c>
      <c r="FK27" s="447">
        <f>+'A (2)'!FK27</f>
        <v>0</v>
      </c>
      <c r="FL27" s="34"/>
      <c r="FM27" s="34"/>
      <c r="FN27" s="39"/>
      <c r="FO27" s="34"/>
      <c r="FP27" s="34"/>
      <c r="FQ27" s="34"/>
      <c r="FR27" s="34"/>
      <c r="FS27" s="34"/>
      <c r="FT27" s="34"/>
      <c r="FU27" s="34"/>
      <c r="FV27" s="34"/>
      <c r="FW27" s="34"/>
      <c r="FX27" s="34"/>
      <c r="FY27" s="34"/>
      <c r="FZ27" s="61"/>
      <c r="GA27" s="34"/>
      <c r="GB27" s="34"/>
      <c r="GC27" s="34"/>
      <c r="GD27" s="34"/>
      <c r="GE27" s="34"/>
      <c r="GF27" s="34"/>
      <c r="GG27" s="34"/>
      <c r="GH27" s="34"/>
      <c r="GI27" s="34"/>
      <c r="GJ27" s="52"/>
      <c r="GK27" s="34"/>
      <c r="GL27" s="34"/>
      <c r="GM27" s="34"/>
      <c r="GN27" s="34"/>
      <c r="GO27" s="34"/>
      <c r="GP27" s="34"/>
      <c r="GQ27" s="34"/>
      <c r="GR27" s="52"/>
      <c r="GT27">
        <f t="shared" si="14"/>
        <v>1221</v>
      </c>
      <c r="GU27">
        <f t="shared" si="15"/>
        <v>6814401</v>
      </c>
      <c r="GW27">
        <f t="shared" si="16"/>
        <v>545</v>
      </c>
      <c r="GX27">
        <f t="shared" si="17"/>
        <v>2641615</v>
      </c>
      <c r="GZ27">
        <f t="shared" si="18"/>
        <v>3518</v>
      </c>
      <c r="HA27">
        <f t="shared" si="19"/>
        <v>136146.6</v>
      </c>
      <c r="HC27">
        <f t="shared" si="20"/>
        <v>1835</v>
      </c>
      <c r="HD27">
        <f t="shared" si="21"/>
        <v>70097</v>
      </c>
    </row>
    <row r="28" spans="1:213" x14ac:dyDescent="0.2">
      <c r="A28" s="7" t="s">
        <v>76</v>
      </c>
      <c r="B28" s="7">
        <f>+'A (2)'!B29</f>
        <v>2591</v>
      </c>
      <c r="C28">
        <f>+'A (2)'!C29</f>
        <v>257</v>
      </c>
      <c r="D28" s="583">
        <f>+'A (2)'!D29</f>
        <v>0</v>
      </c>
      <c r="E28" s="34">
        <f>+'A (2)'!E29</f>
        <v>4</v>
      </c>
      <c r="F28" s="34">
        <f>+'A (2)'!F29</f>
        <v>44</v>
      </c>
      <c r="G28" s="34">
        <f>+'A (2)'!G29</f>
        <v>153</v>
      </c>
      <c r="H28" s="34">
        <f>+'A (2)'!H29</f>
        <v>53</v>
      </c>
      <c r="I28" s="34">
        <f>+'A (2)'!I29</f>
        <v>1</v>
      </c>
      <c r="J28" s="34">
        <f>+'A (2)'!J29</f>
        <v>2</v>
      </c>
      <c r="K28" s="583">
        <f>+'A (2)'!K29</f>
        <v>1030</v>
      </c>
      <c r="L28">
        <f>+'A (2)'!L29</f>
        <v>26</v>
      </c>
      <c r="M28">
        <f>+'A (2)'!M29</f>
        <v>272</v>
      </c>
      <c r="N28" s="20">
        <f>+'A (2)'!N29</f>
        <v>8</v>
      </c>
      <c r="O28">
        <f>+'A (2)'!O29</f>
        <v>128</v>
      </c>
      <c r="P28">
        <f>+'A (2)'!P29</f>
        <v>24</v>
      </c>
      <c r="Q28">
        <f>+'A (2)'!Q29</f>
        <v>316</v>
      </c>
      <c r="R28">
        <f>+'A (2)'!R29</f>
        <v>279</v>
      </c>
      <c r="S28">
        <f>+'A (2)'!S29</f>
        <v>312</v>
      </c>
      <c r="T28">
        <f>+'A (2)'!T29</f>
        <v>351</v>
      </c>
      <c r="U28">
        <f>+'A (2)'!U29</f>
        <v>292</v>
      </c>
      <c r="V28">
        <f>+'A (2)'!V29</f>
        <v>278</v>
      </c>
      <c r="W28">
        <f>+'A (2)'!W29</f>
        <v>285</v>
      </c>
      <c r="X28">
        <f>+'A (2)'!X29</f>
        <v>304</v>
      </c>
      <c r="Y28">
        <f>+'A (2)'!Y29</f>
        <v>46</v>
      </c>
      <c r="Z28" s="103">
        <f>+'A (2)'!Z29</f>
        <v>0</v>
      </c>
      <c r="AA28" s="152">
        <f>+'A (2)'!AA29</f>
        <v>39.1</v>
      </c>
      <c r="AB28">
        <f>+'A (2)'!AB29</f>
        <v>0</v>
      </c>
      <c r="AC28">
        <f>+'A (2)'!AC29</f>
        <v>7</v>
      </c>
      <c r="AD28">
        <f>+'A (2)'!AD29</f>
        <v>568</v>
      </c>
      <c r="AE28">
        <f>+'A (2)'!AE29</f>
        <v>8</v>
      </c>
      <c r="AF28">
        <f>+'A (2)'!AF29</f>
        <v>46</v>
      </c>
      <c r="AG28">
        <f>+'A (2)'!AG29</f>
        <v>1138</v>
      </c>
      <c r="AH28">
        <f>+'A (2)'!AH29</f>
        <v>17</v>
      </c>
      <c r="AI28">
        <f>+'A (2)'!AI29</f>
        <v>47</v>
      </c>
      <c r="AJ28">
        <f>+'A (2)'!AJ29</f>
        <v>147</v>
      </c>
      <c r="AK28">
        <f>+'A (2)'!AK29</f>
        <v>448</v>
      </c>
      <c r="AL28">
        <f>+'A (2)'!AL29</f>
        <v>35</v>
      </c>
      <c r="AM28">
        <f>+'A (2)'!AM29</f>
        <v>32</v>
      </c>
      <c r="AN28" s="34">
        <f>+'A (2)'!AN29</f>
        <v>94</v>
      </c>
      <c r="AO28" s="61">
        <f>+'A (2)'!AO29</f>
        <v>4</v>
      </c>
      <c r="AP28" s="39">
        <f>+'A (2)'!AP29</f>
        <v>16</v>
      </c>
      <c r="AQ28" s="34">
        <f>+'A (2)'!AQ29</f>
        <v>78</v>
      </c>
      <c r="AR28" s="34">
        <f>+'A (2)'!AR29</f>
        <v>160</v>
      </c>
      <c r="AS28" s="34">
        <f>+'A (2)'!AS29</f>
        <v>244</v>
      </c>
      <c r="AT28" s="34">
        <f>+'A (2)'!AT29</f>
        <v>439</v>
      </c>
      <c r="AU28" s="34">
        <f>+'A (2)'!AU29</f>
        <v>48</v>
      </c>
      <c r="AV28" s="34">
        <f>+'A (2)'!AV29</f>
        <v>317</v>
      </c>
      <c r="AW28" s="34">
        <f>+'A (2)'!AW29</f>
        <v>225</v>
      </c>
      <c r="AX28" s="34">
        <f>+'A (2)'!AX29</f>
        <v>620</v>
      </c>
      <c r="AY28" s="34">
        <f>+'A (2)'!AY29</f>
        <v>0</v>
      </c>
      <c r="AZ28" s="61">
        <f>+'A (2)'!AZ29</f>
        <v>444</v>
      </c>
      <c r="BA28" s="39">
        <f>+'A (2)'!BA29</f>
        <v>1202</v>
      </c>
      <c r="BB28" s="34">
        <f>+'A (2)'!BB29</f>
        <v>515</v>
      </c>
      <c r="BC28" s="34">
        <f>+'A (2)'!BC29</f>
        <v>215</v>
      </c>
      <c r="BD28" s="34">
        <f>+'A (2)'!BD29</f>
        <v>118</v>
      </c>
      <c r="BE28" s="34">
        <f>+'A (2)'!BE29</f>
        <v>292</v>
      </c>
      <c r="BF28" s="61">
        <f>+'A (2)'!BF29</f>
        <v>249</v>
      </c>
      <c r="BG28" s="39">
        <f>+'A (2)'!BG29</f>
        <v>748</v>
      </c>
      <c r="BH28" s="114">
        <f>+'A (2)'!BH29</f>
        <v>289</v>
      </c>
      <c r="BI28" s="34">
        <f>+'A (2)'!BI29</f>
        <v>0</v>
      </c>
      <c r="BJ28" s="39">
        <f>+'A (2)'!BJ29</f>
        <v>0</v>
      </c>
      <c r="BK28" s="114">
        <f>+'A (2)'!BK29</f>
        <v>0</v>
      </c>
      <c r="BL28" s="34">
        <f>+'A (2)'!BL29</f>
        <v>715</v>
      </c>
      <c r="BM28" s="34">
        <f>+'A (2)'!BM29</f>
        <v>231</v>
      </c>
      <c r="BN28" s="34">
        <f>+'A (2)'!BN29</f>
        <v>49</v>
      </c>
      <c r="BO28" s="34">
        <f>+'A (2)'!BO29</f>
        <v>11</v>
      </c>
      <c r="BP28" s="34">
        <f>+'A (2)'!BP29</f>
        <v>0</v>
      </c>
      <c r="BQ28" s="61">
        <f>+'A (2)'!BQ29</f>
        <v>0</v>
      </c>
      <c r="BR28" s="39">
        <f>+'A (2)'!BR29</f>
        <v>11</v>
      </c>
      <c r="BS28" s="34">
        <f>+'A (2)'!BS29</f>
        <v>24</v>
      </c>
      <c r="BT28" s="34">
        <f>+'A (2)'!BT29</f>
        <v>316</v>
      </c>
      <c r="BU28" s="34">
        <f>+'A (2)'!BU29</f>
        <v>174</v>
      </c>
      <c r="BV28" s="34">
        <f>+'A (2)'!BV29</f>
        <v>128</v>
      </c>
      <c r="BW28" s="34">
        <f>+'A (2)'!BW29</f>
        <v>95</v>
      </c>
      <c r="BX28" s="34">
        <f>+'A (2)'!BX29</f>
        <v>83</v>
      </c>
      <c r="BY28" s="34">
        <f>+'A (2)'!BY29</f>
        <v>50</v>
      </c>
      <c r="BZ28" s="34">
        <f>+'A (2)'!BZ29</f>
        <v>48</v>
      </c>
      <c r="CA28" s="34">
        <f>+'A (2)'!CA29</f>
        <v>29</v>
      </c>
      <c r="CB28" s="34">
        <f>+'A (2)'!CB29</f>
        <v>19</v>
      </c>
      <c r="CC28" s="20">
        <f>+'A (2)'!CC29</f>
        <v>29</v>
      </c>
      <c r="CD28" s="110">
        <f>+'A (2)'!CD29</f>
        <v>5098</v>
      </c>
      <c r="CE28" s="34">
        <f>+'A (2)'!CE29</f>
        <v>16</v>
      </c>
      <c r="CF28" s="13">
        <f>+'A (2)'!CF29</f>
        <v>0</v>
      </c>
      <c r="CG28">
        <f>+'A (2)'!CG29</f>
        <v>1374</v>
      </c>
      <c r="CH28">
        <f>+'A (2)'!CH29</f>
        <v>129</v>
      </c>
      <c r="CI28" s="583">
        <f>+'A (2)'!CI29</f>
        <v>0</v>
      </c>
      <c r="CJ28" s="34">
        <f>+'A (2)'!CJ29</f>
        <v>1</v>
      </c>
      <c r="CK28" s="34">
        <f>+'A (2)'!CK29</f>
        <v>24</v>
      </c>
      <c r="CL28" s="34">
        <f>+'A (2)'!CL29</f>
        <v>74</v>
      </c>
      <c r="CM28" s="34">
        <f>+'A (2)'!CM29</f>
        <v>28</v>
      </c>
      <c r="CN28" s="34">
        <f>+'A (2)'!CN29</f>
        <v>1</v>
      </c>
      <c r="CO28" s="61">
        <f>+'A (2)'!CO29</f>
        <v>1</v>
      </c>
      <c r="CP28">
        <f>+'A (2)'!CP29</f>
        <v>629</v>
      </c>
      <c r="CQ28">
        <f>+'A (2)'!CQ29</f>
        <v>26</v>
      </c>
      <c r="CR28" s="34">
        <f>+'A (2)'!CR29</f>
        <v>271</v>
      </c>
      <c r="CS28" s="20">
        <f>+'A (2)'!CS29</f>
        <v>4</v>
      </c>
      <c r="CT28" s="34">
        <f>+'A (2)'!CT29</f>
        <v>69</v>
      </c>
      <c r="CU28" s="34">
        <f>+'A (2)'!CU29</f>
        <v>15</v>
      </c>
      <c r="CV28" s="34">
        <f>+'A (2)'!CV29</f>
        <v>151</v>
      </c>
      <c r="CW28" s="34">
        <f>+'A (2)'!CW29</f>
        <v>150</v>
      </c>
      <c r="CX28" s="34">
        <f>+'A (2)'!CX29</f>
        <v>180</v>
      </c>
      <c r="CY28" s="34">
        <f>+'A (2)'!CY29</f>
        <v>238</v>
      </c>
      <c r="CZ28" s="34">
        <f>+'A (2)'!CZ29</f>
        <v>162</v>
      </c>
      <c r="DA28" s="34">
        <f>+'A (2)'!DA29</f>
        <v>143</v>
      </c>
      <c r="DB28" s="34">
        <f>+'A (2)'!DB29</f>
        <v>152</v>
      </c>
      <c r="DC28" s="34">
        <f>+'A (2)'!DC29</f>
        <v>118</v>
      </c>
      <c r="DD28" s="112">
        <f>+'A (2)'!DD29</f>
        <v>11</v>
      </c>
      <c r="DE28" s="61">
        <f>+'A (2)'!DE29</f>
        <v>0</v>
      </c>
      <c r="DF28" s="162">
        <f>+'A (2)'!DF29</f>
        <v>38.4</v>
      </c>
      <c r="DG28" s="39">
        <f>+'A (2)'!DG29</f>
        <v>0</v>
      </c>
      <c r="DH28" s="39">
        <f>+'A (2)'!DH29</f>
        <v>4</v>
      </c>
      <c r="DI28" s="39">
        <f>+'A (2)'!DI29</f>
        <v>310</v>
      </c>
      <c r="DJ28" s="39">
        <f>+'A (2)'!DJ29</f>
        <v>7</v>
      </c>
      <c r="DK28" s="39">
        <f>+'A (2)'!DK29</f>
        <v>22</v>
      </c>
      <c r="DL28" s="39">
        <f>+'A (2)'!DL29</f>
        <v>518</v>
      </c>
      <c r="DM28" s="39">
        <f>+'A (2)'!DM29</f>
        <v>16</v>
      </c>
      <c r="DN28" s="39">
        <f>+'A (2)'!DN29</f>
        <v>27</v>
      </c>
      <c r="DO28" s="39">
        <f>+'A (2)'!DO29</f>
        <v>79</v>
      </c>
      <c r="DP28" s="39">
        <f>+'A (2)'!DP29</f>
        <v>299</v>
      </c>
      <c r="DQ28" s="39">
        <f>+'A (2)'!DQ29</f>
        <v>24</v>
      </c>
      <c r="DR28" s="39">
        <f>+'A (2)'!DR29</f>
        <v>22</v>
      </c>
      <c r="DS28" s="39">
        <f>+'A (2)'!DS29</f>
        <v>45</v>
      </c>
      <c r="DT28" s="114">
        <f>+'A (2)'!DT29</f>
        <v>1</v>
      </c>
      <c r="DU28" s="39">
        <f>+'A (2)'!DU29</f>
        <v>2</v>
      </c>
      <c r="DV28" s="39">
        <f>+'A (2)'!DV29</f>
        <v>46</v>
      </c>
      <c r="DW28" s="39">
        <f>+'A (2)'!DW29</f>
        <v>76</v>
      </c>
      <c r="DX28" s="39">
        <f>+'A (2)'!DX29</f>
        <v>218</v>
      </c>
      <c r="DY28" s="39">
        <f>+'A (2)'!DY29</f>
        <v>320</v>
      </c>
      <c r="DZ28" s="39">
        <f>+'A (2)'!DZ29</f>
        <v>29</v>
      </c>
      <c r="EA28" s="39">
        <f>+'A (2)'!EA29</f>
        <v>48</v>
      </c>
      <c r="EB28" s="39">
        <f>+'A (2)'!EB29</f>
        <v>90</v>
      </c>
      <c r="EC28" s="39">
        <f>+'A (2)'!EC29</f>
        <v>368</v>
      </c>
      <c r="ED28" s="39">
        <f>+'A (2)'!ED29</f>
        <v>0</v>
      </c>
      <c r="EE28" s="114">
        <f>+'A (2)'!EE29</f>
        <v>177</v>
      </c>
      <c r="EF28" s="39">
        <f>+'A (2)'!EF29</f>
        <v>535</v>
      </c>
      <c r="EG28" s="39">
        <f>+'A (2)'!EG29</f>
        <v>295</v>
      </c>
      <c r="EH28" s="39">
        <f>+'A (2)'!EH29</f>
        <v>127</v>
      </c>
      <c r="EI28" s="39">
        <f>+'A (2)'!EI29</f>
        <v>77</v>
      </c>
      <c r="EJ28" s="39">
        <f>+'A (2)'!EJ29</f>
        <v>182</v>
      </c>
      <c r="EK28" s="39">
        <f>+'A (2)'!EK29</f>
        <v>158</v>
      </c>
      <c r="EL28" s="446">
        <f>+'A (2)'!EL29</f>
        <v>434</v>
      </c>
      <c r="EM28" s="114">
        <f>+'A (2)'!EM29</f>
        <v>316</v>
      </c>
      <c r="EN28" s="39">
        <f>+'A (2)'!EN29</f>
        <v>0</v>
      </c>
      <c r="EO28" s="39">
        <f>+'A (2)'!EO29</f>
        <v>0</v>
      </c>
      <c r="EP28" s="114">
        <f>+'A (2)'!EP29</f>
        <v>0</v>
      </c>
      <c r="EQ28" s="39">
        <f>+'A (2)'!EQ29</f>
        <v>323</v>
      </c>
      <c r="ER28" s="39">
        <f>+'A (2)'!ER29</f>
        <v>138</v>
      </c>
      <c r="ES28" s="39">
        <f>+'A (2)'!ES29</f>
        <v>24</v>
      </c>
      <c r="ET28" s="39">
        <f>+'A (2)'!ET29</f>
        <v>5</v>
      </c>
      <c r="EU28" s="39">
        <f>+'A (2)'!EU29</f>
        <v>0</v>
      </c>
      <c r="EV28" s="114">
        <f>+'A (2)'!EV29</f>
        <v>0</v>
      </c>
      <c r="EW28" s="1">
        <f>+'A (2)'!EW29</f>
        <v>2</v>
      </c>
      <c r="EX28" s="1">
        <f>+'A (2)'!EX29</f>
        <v>15</v>
      </c>
      <c r="EY28" s="1">
        <f>+'A (2)'!EY29</f>
        <v>167</v>
      </c>
      <c r="EZ28" s="1">
        <f>+'A (2)'!EZ29</f>
        <v>105</v>
      </c>
      <c r="FA28" s="1">
        <f>+'A (2)'!FA29</f>
        <v>77</v>
      </c>
      <c r="FB28" s="1">
        <f>+'A (2)'!FB29</f>
        <v>49</v>
      </c>
      <c r="FC28" s="1">
        <f>+'A (2)'!FC29</f>
        <v>28</v>
      </c>
      <c r="FD28" s="1">
        <f>+'A (2)'!FD29</f>
        <v>15</v>
      </c>
      <c r="FE28" s="1">
        <f>+'A (2)'!FE29</f>
        <v>13</v>
      </c>
      <c r="FF28" s="39">
        <f>+'A (2)'!FF29</f>
        <v>8</v>
      </c>
      <c r="FG28" s="39">
        <f>+'A (2)'!FG29</f>
        <v>7</v>
      </c>
      <c r="FH28" s="114">
        <f>+'A (2)'!FH29</f>
        <v>4</v>
      </c>
      <c r="FI28" s="114">
        <f>+'A (2)'!FI29</f>
        <v>4570</v>
      </c>
      <c r="FJ28" s="39">
        <f>+'A (2)'!FJ29</f>
        <v>3</v>
      </c>
      <c r="FK28" s="447">
        <f>+'A (2)'!FK29</f>
        <v>0</v>
      </c>
      <c r="FL28" s="34"/>
      <c r="FM28" s="34"/>
      <c r="FN28" s="39"/>
      <c r="FO28" s="34"/>
      <c r="FP28" s="34"/>
      <c r="FQ28" s="34"/>
      <c r="FR28" s="34"/>
      <c r="FS28" s="34"/>
      <c r="FT28" s="34"/>
      <c r="FU28" s="34"/>
      <c r="FV28" s="34"/>
      <c r="FW28" s="34"/>
      <c r="FX28" s="34"/>
      <c r="FY28" s="34"/>
      <c r="FZ28" s="61"/>
      <c r="GA28" s="34"/>
      <c r="GB28" s="34"/>
      <c r="GC28" s="34"/>
      <c r="GD28" s="34"/>
      <c r="GE28" s="34"/>
      <c r="GF28" s="34"/>
      <c r="GG28" s="34"/>
      <c r="GH28" s="34"/>
      <c r="GI28" s="34"/>
      <c r="GJ28" s="52"/>
      <c r="GK28" s="34"/>
      <c r="GL28" s="34"/>
      <c r="GM28" s="34"/>
      <c r="GN28" s="34"/>
      <c r="GO28" s="34"/>
      <c r="GP28" s="34"/>
      <c r="GQ28" s="34"/>
      <c r="GR28" s="52"/>
      <c r="GT28">
        <f t="shared" si="14"/>
        <v>1006</v>
      </c>
      <c r="GU28">
        <f t="shared" si="15"/>
        <v>5128588</v>
      </c>
      <c r="GW28">
        <f t="shared" si="16"/>
        <v>490</v>
      </c>
      <c r="GX28">
        <f t="shared" si="17"/>
        <v>2239300</v>
      </c>
      <c r="GZ28">
        <f t="shared" si="18"/>
        <v>2591</v>
      </c>
      <c r="HA28">
        <f t="shared" si="19"/>
        <v>101308.1</v>
      </c>
      <c r="HC28">
        <f t="shared" si="20"/>
        <v>1374</v>
      </c>
      <c r="HD28">
        <f t="shared" si="21"/>
        <v>52761.599999999999</v>
      </c>
    </row>
    <row r="29" spans="1:213" x14ac:dyDescent="0.2">
      <c r="A29" s="7" t="s">
        <v>77</v>
      </c>
      <c r="B29" s="7">
        <f>+'A (2)'!B30</f>
        <v>1865</v>
      </c>
      <c r="C29">
        <f>+'A (2)'!C30</f>
        <v>269</v>
      </c>
      <c r="D29" s="583">
        <f>+'A (2)'!D30</f>
        <v>2</v>
      </c>
      <c r="E29" s="34">
        <f>+'A (2)'!E30</f>
        <v>21</v>
      </c>
      <c r="F29" s="34">
        <f>+'A (2)'!F30</f>
        <v>29</v>
      </c>
      <c r="G29" s="34">
        <f>+'A (2)'!G30</f>
        <v>126</v>
      </c>
      <c r="H29" s="34">
        <f>+'A (2)'!H30</f>
        <v>89</v>
      </c>
      <c r="I29" s="34">
        <f>+'A (2)'!I30</f>
        <v>0</v>
      </c>
      <c r="J29" s="34">
        <f>+'A (2)'!J30</f>
        <v>2</v>
      </c>
      <c r="K29" s="583">
        <f>+'A (2)'!K30</f>
        <v>697</v>
      </c>
      <c r="L29">
        <f>+'A (2)'!L30</f>
        <v>26</v>
      </c>
      <c r="M29">
        <f>+'A (2)'!M30</f>
        <v>279</v>
      </c>
      <c r="N29" s="20">
        <f>+'A (2)'!N30</f>
        <v>14</v>
      </c>
      <c r="O29">
        <f>+'A (2)'!O30</f>
        <v>116</v>
      </c>
      <c r="P29">
        <f>+'A (2)'!P30</f>
        <v>31</v>
      </c>
      <c r="Q29">
        <f>+'A (2)'!Q30</f>
        <v>253</v>
      </c>
      <c r="R29">
        <f>+'A (2)'!R30</f>
        <v>202</v>
      </c>
      <c r="S29">
        <f>+'A (2)'!S30</f>
        <v>230</v>
      </c>
      <c r="T29">
        <f>+'A (2)'!T30</f>
        <v>202</v>
      </c>
      <c r="U29">
        <f>+'A (2)'!U30</f>
        <v>192</v>
      </c>
      <c r="V29">
        <f>+'A (2)'!V30</f>
        <v>203</v>
      </c>
      <c r="W29">
        <f>+'A (2)'!W30</f>
        <v>198</v>
      </c>
      <c r="X29">
        <f>+'A (2)'!X30</f>
        <v>221</v>
      </c>
      <c r="Y29">
        <f>+'A (2)'!Y30</f>
        <v>48</v>
      </c>
      <c r="Z29" s="103">
        <f>+'A (2)'!Z30</f>
        <v>0</v>
      </c>
      <c r="AA29" s="152">
        <f>+'A (2)'!AA30</f>
        <v>38.700000000000003</v>
      </c>
      <c r="AB29">
        <f>+'A (2)'!AB30</f>
        <v>1</v>
      </c>
      <c r="AC29">
        <f>+'A (2)'!AC30</f>
        <v>3</v>
      </c>
      <c r="AD29">
        <f>+'A (2)'!AD30</f>
        <v>538</v>
      </c>
      <c r="AE29">
        <f>+'A (2)'!AE30</f>
        <v>3</v>
      </c>
      <c r="AF29">
        <f>+'A (2)'!AF30</f>
        <v>54</v>
      </c>
      <c r="AG29">
        <f>+'A (2)'!AG30</f>
        <v>830</v>
      </c>
      <c r="AH29">
        <f>+'A (2)'!AH30</f>
        <v>6</v>
      </c>
      <c r="AI29">
        <f>+'A (2)'!AI30</f>
        <v>52</v>
      </c>
      <c r="AJ29">
        <f>+'A (2)'!AJ30</f>
        <v>77</v>
      </c>
      <c r="AK29">
        <f>+'A (2)'!AK30</f>
        <v>222</v>
      </c>
      <c r="AL29">
        <f>+'A (2)'!AL30</f>
        <v>16</v>
      </c>
      <c r="AM29">
        <f>+'A (2)'!AM30</f>
        <v>19</v>
      </c>
      <c r="AN29" s="34">
        <f>+'A (2)'!AN30</f>
        <v>43</v>
      </c>
      <c r="AO29" s="61">
        <f>+'A (2)'!AO30</f>
        <v>1</v>
      </c>
      <c r="AP29" s="39">
        <f>+'A (2)'!AP30</f>
        <v>8</v>
      </c>
      <c r="AQ29" s="34">
        <f>+'A (2)'!AQ30</f>
        <v>44</v>
      </c>
      <c r="AR29" s="34">
        <f>+'A (2)'!AR30</f>
        <v>122</v>
      </c>
      <c r="AS29" s="34">
        <f>+'A (2)'!AS30</f>
        <v>136</v>
      </c>
      <c r="AT29" s="34">
        <f>+'A (2)'!AT30</f>
        <v>279</v>
      </c>
      <c r="AU29" s="34">
        <f>+'A (2)'!AU30</f>
        <v>79</v>
      </c>
      <c r="AV29" s="34">
        <f>+'A (2)'!AV30</f>
        <v>405</v>
      </c>
      <c r="AW29" s="34">
        <f>+'A (2)'!AW30</f>
        <v>254</v>
      </c>
      <c r="AX29" s="34">
        <f>+'A (2)'!AX30</f>
        <v>501</v>
      </c>
      <c r="AY29" s="34">
        <f>+'A (2)'!AY30</f>
        <v>1</v>
      </c>
      <c r="AZ29" s="61">
        <f>+'A (2)'!AZ30</f>
        <v>36</v>
      </c>
      <c r="BA29" s="39">
        <f>+'A (2)'!BA30</f>
        <v>924</v>
      </c>
      <c r="BB29" s="34">
        <f>+'A (2)'!BB30</f>
        <v>341</v>
      </c>
      <c r="BC29" s="34">
        <f>+'A (2)'!BC30</f>
        <v>166</v>
      </c>
      <c r="BD29" s="34">
        <f>+'A (2)'!BD30</f>
        <v>96</v>
      </c>
      <c r="BE29" s="34">
        <f>+'A (2)'!BE30</f>
        <v>219</v>
      </c>
      <c r="BF29" s="61">
        <f>+'A (2)'!BF30</f>
        <v>119</v>
      </c>
      <c r="BG29" s="39">
        <f>+'A (2)'!BG30</f>
        <v>437</v>
      </c>
      <c r="BH29" s="114">
        <f>+'A (2)'!BH30</f>
        <v>234</v>
      </c>
      <c r="BI29" s="34">
        <f>+'A (2)'!BI30</f>
        <v>0</v>
      </c>
      <c r="BJ29" s="39">
        <f>+'A (2)'!BJ30</f>
        <v>0</v>
      </c>
      <c r="BK29" s="114">
        <f>+'A (2)'!BK30</f>
        <v>0</v>
      </c>
      <c r="BL29" s="34">
        <f>+'A (2)'!BL30</f>
        <v>559</v>
      </c>
      <c r="BM29" s="34">
        <f>+'A (2)'!BM30</f>
        <v>151</v>
      </c>
      <c r="BN29" s="34">
        <f>+'A (2)'!BN30</f>
        <v>30</v>
      </c>
      <c r="BO29" s="34">
        <f>+'A (2)'!BO30</f>
        <v>14</v>
      </c>
      <c r="BP29" s="34">
        <f>+'A (2)'!BP30</f>
        <v>3</v>
      </c>
      <c r="BQ29" s="61">
        <f>+'A (2)'!BQ30</f>
        <v>0</v>
      </c>
      <c r="BR29" s="39">
        <f>+'A (2)'!BR30</f>
        <v>4</v>
      </c>
      <c r="BS29" s="34">
        <f>+'A (2)'!BS30</f>
        <v>22</v>
      </c>
      <c r="BT29" s="34">
        <f>+'A (2)'!BT30</f>
        <v>234</v>
      </c>
      <c r="BU29" s="34">
        <f>+'A (2)'!BU30</f>
        <v>108</v>
      </c>
      <c r="BV29" s="34">
        <f>+'A (2)'!BV30</f>
        <v>96</v>
      </c>
      <c r="BW29" s="34">
        <f>+'A (2)'!BW30</f>
        <v>88</v>
      </c>
      <c r="BX29" s="34">
        <f>+'A (2)'!BX30</f>
        <v>62</v>
      </c>
      <c r="BY29" s="34">
        <f>+'A (2)'!BY30</f>
        <v>48</v>
      </c>
      <c r="BZ29" s="34">
        <f>+'A (2)'!BZ30</f>
        <v>35</v>
      </c>
      <c r="CA29" s="34">
        <f>+'A (2)'!CA30</f>
        <v>12</v>
      </c>
      <c r="CB29" s="34">
        <f>+'A (2)'!CB30</f>
        <v>8</v>
      </c>
      <c r="CC29" s="20">
        <f>+'A (2)'!CC30</f>
        <v>40</v>
      </c>
      <c r="CD29" s="110">
        <f>+'A (2)'!CD30</f>
        <v>5308</v>
      </c>
      <c r="CE29" s="34">
        <f>+'A (2)'!CE30</f>
        <v>24</v>
      </c>
      <c r="CF29" s="13">
        <f>+'A (2)'!CF30</f>
        <v>0</v>
      </c>
      <c r="CG29">
        <f>+'A (2)'!CG30</f>
        <v>823</v>
      </c>
      <c r="CH29">
        <f>+'A (2)'!CH30</f>
        <v>133</v>
      </c>
      <c r="CI29" s="583">
        <f>+'A (2)'!CI30</f>
        <v>0</v>
      </c>
      <c r="CJ29" s="34">
        <f>+'A (2)'!CJ30</f>
        <v>13</v>
      </c>
      <c r="CK29" s="34">
        <f>+'A (2)'!CK30</f>
        <v>20</v>
      </c>
      <c r="CL29" s="34">
        <f>+'A (2)'!CL30</f>
        <v>52</v>
      </c>
      <c r="CM29" s="34">
        <f>+'A (2)'!CM30</f>
        <v>47</v>
      </c>
      <c r="CN29" s="34">
        <f>+'A (2)'!CN30</f>
        <v>0</v>
      </c>
      <c r="CO29" s="61">
        <f>+'A (2)'!CO30</f>
        <v>1</v>
      </c>
      <c r="CP29">
        <f>+'A (2)'!CP30</f>
        <v>386</v>
      </c>
      <c r="CQ29">
        <f>+'A (2)'!CQ30</f>
        <v>26</v>
      </c>
      <c r="CR29" s="34">
        <f>+'A (2)'!CR30</f>
        <v>275</v>
      </c>
      <c r="CS29" s="20">
        <f>+'A (2)'!CS30</f>
        <v>3</v>
      </c>
      <c r="CT29" s="34">
        <f>+'A (2)'!CT30</f>
        <v>50</v>
      </c>
      <c r="CU29" s="34">
        <f>+'A (2)'!CU30</f>
        <v>15</v>
      </c>
      <c r="CV29" s="34">
        <f>+'A (2)'!CV30</f>
        <v>107</v>
      </c>
      <c r="CW29" s="34">
        <f>+'A (2)'!CW30</f>
        <v>82</v>
      </c>
      <c r="CX29" s="34">
        <f>+'A (2)'!CX30</f>
        <v>107</v>
      </c>
      <c r="CY29" s="34">
        <f>+'A (2)'!CY30</f>
        <v>97</v>
      </c>
      <c r="CZ29" s="34">
        <f>+'A (2)'!CZ30</f>
        <v>102</v>
      </c>
      <c r="DA29" s="34">
        <f>+'A (2)'!DA30</f>
        <v>96</v>
      </c>
      <c r="DB29" s="34">
        <f>+'A (2)'!DB30</f>
        <v>101</v>
      </c>
      <c r="DC29" s="34">
        <f>+'A (2)'!DC30</f>
        <v>76</v>
      </c>
      <c r="DD29" s="112">
        <f>+'A (2)'!DD30</f>
        <v>5</v>
      </c>
      <c r="DE29" s="61">
        <f>+'A (2)'!DE30</f>
        <v>0</v>
      </c>
      <c r="DF29" s="162">
        <f>+'A (2)'!DF30</f>
        <v>38.4</v>
      </c>
      <c r="DG29" s="39">
        <f>+'A (2)'!DG30</f>
        <v>0</v>
      </c>
      <c r="DH29" s="39">
        <f>+'A (2)'!DH30</f>
        <v>3</v>
      </c>
      <c r="DI29" s="39">
        <f>+'A (2)'!DI30</f>
        <v>252</v>
      </c>
      <c r="DJ29" s="39">
        <f>+'A (2)'!DJ30</f>
        <v>2</v>
      </c>
      <c r="DK29" s="39">
        <f>+'A (2)'!DK30</f>
        <v>26</v>
      </c>
      <c r="DL29" s="39">
        <f>+'A (2)'!DL30</f>
        <v>305</v>
      </c>
      <c r="DM29" s="39">
        <f>+'A (2)'!DM30</f>
        <v>4</v>
      </c>
      <c r="DN29" s="39">
        <f>+'A (2)'!DN30</f>
        <v>30</v>
      </c>
      <c r="DO29" s="39">
        <f>+'A (2)'!DO30</f>
        <v>27</v>
      </c>
      <c r="DP29" s="39">
        <f>+'A (2)'!DP30</f>
        <v>123</v>
      </c>
      <c r="DQ29" s="39">
        <f>+'A (2)'!DQ30</f>
        <v>12</v>
      </c>
      <c r="DR29" s="39">
        <f>+'A (2)'!DR30</f>
        <v>14</v>
      </c>
      <c r="DS29" s="39">
        <f>+'A (2)'!DS30</f>
        <v>24</v>
      </c>
      <c r="DT29" s="114">
        <f>+'A (2)'!DT30</f>
        <v>1</v>
      </c>
      <c r="DU29" s="39">
        <f>+'A (2)'!DU30</f>
        <v>3</v>
      </c>
      <c r="DV29" s="39">
        <f>+'A (2)'!DV30</f>
        <v>25</v>
      </c>
      <c r="DW29" s="39">
        <f>+'A (2)'!DW30</f>
        <v>60</v>
      </c>
      <c r="DX29" s="39">
        <f>+'A (2)'!DX30</f>
        <v>106</v>
      </c>
      <c r="DY29" s="39">
        <f>+'A (2)'!DY30</f>
        <v>202</v>
      </c>
      <c r="DZ29" s="39">
        <f>+'A (2)'!DZ30</f>
        <v>30</v>
      </c>
      <c r="EA29" s="39">
        <f>+'A (2)'!EA30</f>
        <v>31</v>
      </c>
      <c r="EB29" s="39">
        <f>+'A (2)'!EB30</f>
        <v>101</v>
      </c>
      <c r="EC29" s="39">
        <f>+'A (2)'!EC30</f>
        <v>255</v>
      </c>
      <c r="ED29" s="39">
        <f>+'A (2)'!ED30</f>
        <v>0</v>
      </c>
      <c r="EE29" s="114">
        <f>+'A (2)'!EE30</f>
        <v>10</v>
      </c>
      <c r="EF29" s="39">
        <f>+'A (2)'!EF30</f>
        <v>315</v>
      </c>
      <c r="EG29" s="39">
        <f>+'A (2)'!EG30</f>
        <v>183</v>
      </c>
      <c r="EH29" s="39">
        <f>+'A (2)'!EH30</f>
        <v>83</v>
      </c>
      <c r="EI29" s="39">
        <f>+'A (2)'!EI30</f>
        <v>55</v>
      </c>
      <c r="EJ29" s="39">
        <f>+'A (2)'!EJ30</f>
        <v>116</v>
      </c>
      <c r="EK29" s="39">
        <f>+'A (2)'!EK30</f>
        <v>71</v>
      </c>
      <c r="EL29" s="446">
        <f>+'A (2)'!EL30</f>
        <v>232</v>
      </c>
      <c r="EM29" s="114">
        <f>+'A (2)'!EM30</f>
        <v>282</v>
      </c>
      <c r="EN29" s="39">
        <f>+'A (2)'!EN30</f>
        <v>0</v>
      </c>
      <c r="EO29" s="39">
        <f>+'A (2)'!EO30</f>
        <v>0</v>
      </c>
      <c r="EP29" s="114">
        <f>+'A (2)'!EP30</f>
        <v>0</v>
      </c>
      <c r="EQ29" s="39">
        <f>+'A (2)'!EQ30</f>
        <v>185</v>
      </c>
      <c r="ER29" s="39">
        <f>+'A (2)'!ER30</f>
        <v>95</v>
      </c>
      <c r="ES29" s="39">
        <f>+'A (2)'!ES30</f>
        <v>9</v>
      </c>
      <c r="ET29" s="39">
        <f>+'A (2)'!ET30</f>
        <v>10</v>
      </c>
      <c r="EU29" s="39">
        <f>+'A (2)'!EU30</f>
        <v>1</v>
      </c>
      <c r="EV29" s="114">
        <f>+'A (2)'!EV30</f>
        <v>0</v>
      </c>
      <c r="EW29" s="1">
        <f>+'A (2)'!EW30</f>
        <v>2</v>
      </c>
      <c r="EX29" s="1">
        <f>+'A (2)'!EX30</f>
        <v>8</v>
      </c>
      <c r="EY29" s="1">
        <f>+'A (2)'!EY30</f>
        <v>92</v>
      </c>
      <c r="EZ29" s="1">
        <f>+'A (2)'!EZ30</f>
        <v>55</v>
      </c>
      <c r="FA29" s="1">
        <f>+'A (2)'!FA30</f>
        <v>47</v>
      </c>
      <c r="FB29" s="1">
        <f>+'A (2)'!FB30</f>
        <v>32</v>
      </c>
      <c r="FC29" s="1">
        <f>+'A (2)'!FC30</f>
        <v>22</v>
      </c>
      <c r="FD29" s="1">
        <f>+'A (2)'!FD30</f>
        <v>13</v>
      </c>
      <c r="FE29" s="1">
        <f>+'A (2)'!FE30</f>
        <v>11</v>
      </c>
      <c r="FF29" s="39">
        <f>+'A (2)'!FF30</f>
        <v>8</v>
      </c>
      <c r="FG29" s="39">
        <f>+'A (2)'!FG30</f>
        <v>3</v>
      </c>
      <c r="FH29" s="114">
        <f>+'A (2)'!FH30</f>
        <v>7</v>
      </c>
      <c r="FI29" s="114">
        <f>+'A (2)'!FI30</f>
        <v>4936</v>
      </c>
      <c r="FJ29" s="39">
        <f>+'A (2)'!FJ30</f>
        <v>3</v>
      </c>
      <c r="FK29" s="447">
        <f>+'A (2)'!FK30</f>
        <v>0</v>
      </c>
      <c r="FL29" s="34"/>
      <c r="FM29" s="34"/>
      <c r="FN29" s="39"/>
      <c r="FO29" s="34"/>
      <c r="FP29" s="34"/>
      <c r="FQ29" s="34"/>
      <c r="FR29" s="34"/>
      <c r="FS29" s="34"/>
      <c r="FT29" s="34"/>
      <c r="FU29" s="34"/>
      <c r="FV29" s="34"/>
      <c r="FW29" s="34"/>
      <c r="FX29" s="34"/>
      <c r="FY29" s="34"/>
      <c r="FZ29" s="61"/>
      <c r="GA29" s="34"/>
      <c r="GB29" s="34"/>
      <c r="GC29" s="34"/>
      <c r="GD29" s="34"/>
      <c r="GE29" s="34"/>
      <c r="GF29" s="34"/>
      <c r="GG29" s="34"/>
      <c r="GH29" s="34"/>
      <c r="GI29" s="34"/>
      <c r="GJ29" s="52"/>
      <c r="GK29" s="34"/>
      <c r="GL29" s="34"/>
      <c r="GM29" s="34"/>
      <c r="GN29" s="34"/>
      <c r="GO29" s="34"/>
      <c r="GP29" s="34"/>
      <c r="GQ29" s="34"/>
      <c r="GR29" s="52"/>
      <c r="GT29">
        <f t="shared" si="14"/>
        <v>757</v>
      </c>
      <c r="GU29">
        <f t="shared" si="15"/>
        <v>4018156</v>
      </c>
      <c r="GW29">
        <f t="shared" si="16"/>
        <v>300</v>
      </c>
      <c r="GX29">
        <f t="shared" si="17"/>
        <v>1480800</v>
      </c>
      <c r="GZ29">
        <f t="shared" si="18"/>
        <v>1865</v>
      </c>
      <c r="HA29">
        <f t="shared" si="19"/>
        <v>72175.5</v>
      </c>
      <c r="HC29">
        <f t="shared" si="20"/>
        <v>823</v>
      </c>
      <c r="HD29">
        <f t="shared" si="21"/>
        <v>31603.199999999997</v>
      </c>
    </row>
    <row r="30" spans="1:213" x14ac:dyDescent="0.2">
      <c r="A30" s="7" t="s">
        <v>78</v>
      </c>
      <c r="B30" s="7">
        <f>+'A (2)'!B31</f>
        <v>3356</v>
      </c>
      <c r="C30">
        <f>+'A (2)'!C31</f>
        <v>596</v>
      </c>
      <c r="D30" s="583">
        <f>+'A (2)'!D31</f>
        <v>1</v>
      </c>
      <c r="E30" s="34">
        <f>+'A (2)'!E31</f>
        <v>64</v>
      </c>
      <c r="F30" s="34">
        <f>+'A (2)'!F31</f>
        <v>48</v>
      </c>
      <c r="G30" s="34">
        <f>+'A (2)'!G31</f>
        <v>277</v>
      </c>
      <c r="H30" s="34">
        <f>+'A (2)'!H31</f>
        <v>205</v>
      </c>
      <c r="I30" s="34">
        <f>+'A (2)'!I31</f>
        <v>1</v>
      </c>
      <c r="J30" s="34">
        <f>+'A (2)'!J31</f>
        <v>0</v>
      </c>
      <c r="K30" s="583">
        <f>+'A (2)'!K31</f>
        <v>1911</v>
      </c>
      <c r="L30">
        <f>+'A (2)'!L31</f>
        <v>25</v>
      </c>
      <c r="M30">
        <f>+'A (2)'!M31</f>
        <v>470</v>
      </c>
      <c r="N30" s="20">
        <f>+'A (2)'!N31</f>
        <v>2</v>
      </c>
      <c r="O30">
        <f>+'A (2)'!O31</f>
        <v>163</v>
      </c>
      <c r="P30">
        <f>+'A (2)'!P31</f>
        <v>27</v>
      </c>
      <c r="Q30">
        <f>+'A (2)'!Q31</f>
        <v>459</v>
      </c>
      <c r="R30">
        <f>+'A (2)'!R31</f>
        <v>364</v>
      </c>
      <c r="S30">
        <f>+'A (2)'!S31</f>
        <v>409</v>
      </c>
      <c r="T30">
        <f>+'A (2)'!T31</f>
        <v>396</v>
      </c>
      <c r="U30">
        <f>+'A (2)'!U31</f>
        <v>343</v>
      </c>
      <c r="V30">
        <f>+'A (2)'!V31</f>
        <v>342</v>
      </c>
      <c r="W30">
        <f>+'A (2)'!W31</f>
        <v>387</v>
      </c>
      <c r="X30">
        <f>+'A (2)'!X31</f>
        <v>438</v>
      </c>
      <c r="Y30">
        <f>+'A (2)'!Y31</f>
        <v>53</v>
      </c>
      <c r="Z30" s="103">
        <f>+'A (2)'!Z31</f>
        <v>2</v>
      </c>
      <c r="AA30" s="152">
        <f>+'A (2)'!AA31</f>
        <v>39.1</v>
      </c>
      <c r="AB30">
        <f>+'A (2)'!AB31</f>
        <v>3</v>
      </c>
      <c r="AC30">
        <f>+'A (2)'!AC31</f>
        <v>6</v>
      </c>
      <c r="AD30">
        <f>+'A (2)'!AD31</f>
        <v>769</v>
      </c>
      <c r="AE30">
        <f>+'A (2)'!AE31</f>
        <v>3</v>
      </c>
      <c r="AF30">
        <f>+'A (2)'!AF31</f>
        <v>55</v>
      </c>
      <c r="AG30">
        <f>+'A (2)'!AG31</f>
        <v>1505</v>
      </c>
      <c r="AH30">
        <f>+'A (2)'!AH31</f>
        <v>24</v>
      </c>
      <c r="AI30">
        <f>+'A (2)'!AI31</f>
        <v>71</v>
      </c>
      <c r="AJ30">
        <f>+'A (2)'!AJ31</f>
        <v>150</v>
      </c>
      <c r="AK30">
        <f>+'A (2)'!AK31</f>
        <v>579</v>
      </c>
      <c r="AL30">
        <f>+'A (2)'!AL31</f>
        <v>32</v>
      </c>
      <c r="AM30">
        <f>+'A (2)'!AM31</f>
        <v>29</v>
      </c>
      <c r="AN30" s="34">
        <f>+'A (2)'!AN31</f>
        <v>127</v>
      </c>
      <c r="AO30" s="61">
        <f>+'A (2)'!AO31</f>
        <v>3</v>
      </c>
      <c r="AP30" s="39">
        <f>+'A (2)'!AP31</f>
        <v>25</v>
      </c>
      <c r="AQ30" s="34">
        <f>+'A (2)'!AQ31</f>
        <v>134</v>
      </c>
      <c r="AR30" s="34">
        <f>+'A (2)'!AR31</f>
        <v>334</v>
      </c>
      <c r="AS30" s="34">
        <f>+'A (2)'!AS31</f>
        <v>336</v>
      </c>
      <c r="AT30" s="34">
        <f>+'A (2)'!AT31</f>
        <v>588</v>
      </c>
      <c r="AU30" s="34">
        <f>+'A (2)'!AU31</f>
        <v>76</v>
      </c>
      <c r="AV30" s="34">
        <f>+'A (2)'!AV31</f>
        <v>687</v>
      </c>
      <c r="AW30" s="34">
        <f>+'A (2)'!AW31</f>
        <v>312</v>
      </c>
      <c r="AX30" s="34">
        <f>+'A (2)'!AX31</f>
        <v>690</v>
      </c>
      <c r="AY30" s="34">
        <f>+'A (2)'!AY31</f>
        <v>1</v>
      </c>
      <c r="AZ30" s="61">
        <f>+'A (2)'!AZ31</f>
        <v>173</v>
      </c>
      <c r="BA30" s="39">
        <f>+'A (2)'!BA31</f>
        <v>1055</v>
      </c>
      <c r="BB30" s="34">
        <f>+'A (2)'!BB31</f>
        <v>558</v>
      </c>
      <c r="BC30" s="34">
        <f>+'A (2)'!BC31</f>
        <v>270</v>
      </c>
      <c r="BD30" s="34">
        <f>+'A (2)'!BD31</f>
        <v>195</v>
      </c>
      <c r="BE30" s="34">
        <f>+'A (2)'!BE31</f>
        <v>541</v>
      </c>
      <c r="BF30" s="61">
        <f>+'A (2)'!BF31</f>
        <v>737</v>
      </c>
      <c r="BG30" s="39">
        <f>+'A (2)'!BG31</f>
        <v>1722</v>
      </c>
      <c r="BH30" s="114">
        <f>+'A (2)'!BH31</f>
        <v>513</v>
      </c>
      <c r="BI30" s="34">
        <f>+'A (2)'!BI31</f>
        <v>0</v>
      </c>
      <c r="BJ30" s="39">
        <f>+'A (2)'!BJ31</f>
        <v>0</v>
      </c>
      <c r="BK30" s="114">
        <f>+'A (2)'!BK31</f>
        <v>0</v>
      </c>
      <c r="BL30" s="34">
        <f>+'A (2)'!BL31</f>
        <v>614</v>
      </c>
      <c r="BM30" s="34">
        <f>+'A (2)'!BM31</f>
        <v>229</v>
      </c>
      <c r="BN30" s="34">
        <f>+'A (2)'!BN31</f>
        <v>56</v>
      </c>
      <c r="BO30" s="34">
        <f>+'A (2)'!BO31</f>
        <v>24</v>
      </c>
      <c r="BP30" s="34">
        <f>+'A (2)'!BP31</f>
        <v>0</v>
      </c>
      <c r="BQ30" s="61">
        <f>+'A (2)'!BQ31</f>
        <v>0</v>
      </c>
      <c r="BR30" s="39">
        <f>+'A (2)'!BR31</f>
        <v>5</v>
      </c>
      <c r="BS30" s="34">
        <f>+'A (2)'!BS31</f>
        <v>23</v>
      </c>
      <c r="BT30" s="34">
        <f>+'A (2)'!BT31</f>
        <v>273</v>
      </c>
      <c r="BU30" s="34">
        <f>+'A (2)'!BU31</f>
        <v>129</v>
      </c>
      <c r="BV30" s="34">
        <f>+'A (2)'!BV31</f>
        <v>120</v>
      </c>
      <c r="BW30" s="34">
        <f>+'A (2)'!BW31</f>
        <v>107</v>
      </c>
      <c r="BX30" s="34">
        <f>+'A (2)'!BX31</f>
        <v>73</v>
      </c>
      <c r="BY30" s="34">
        <f>+'A (2)'!BY31</f>
        <v>49</v>
      </c>
      <c r="BZ30" s="34">
        <f>+'A (2)'!BZ31</f>
        <v>44</v>
      </c>
      <c r="CA30" s="34">
        <f>+'A (2)'!CA31</f>
        <v>31</v>
      </c>
      <c r="CB30" s="34">
        <f>+'A (2)'!CB31</f>
        <v>20</v>
      </c>
      <c r="CC30" s="20">
        <f>+'A (2)'!CC31</f>
        <v>49</v>
      </c>
      <c r="CD30" s="110">
        <f>+'A (2)'!CD31</f>
        <v>5467</v>
      </c>
      <c r="CE30" s="34">
        <f>+'A (2)'!CE31</f>
        <v>29</v>
      </c>
      <c r="CF30" s="13">
        <f>+'A (2)'!CF31</f>
        <v>0</v>
      </c>
      <c r="CG30">
        <f>+'A (2)'!CG31</f>
        <v>1611</v>
      </c>
      <c r="CH30">
        <f>+'A (2)'!CH31</f>
        <v>307</v>
      </c>
      <c r="CI30" s="583">
        <f>+'A (2)'!CI31</f>
        <v>0</v>
      </c>
      <c r="CJ30" s="34">
        <f>+'A (2)'!CJ31</f>
        <v>35</v>
      </c>
      <c r="CK30" s="34">
        <f>+'A (2)'!CK31</f>
        <v>23</v>
      </c>
      <c r="CL30" s="34">
        <f>+'A (2)'!CL31</f>
        <v>154</v>
      </c>
      <c r="CM30" s="34">
        <f>+'A (2)'!CM31</f>
        <v>95</v>
      </c>
      <c r="CN30" s="34">
        <f>+'A (2)'!CN31</f>
        <v>0</v>
      </c>
      <c r="CO30" s="61">
        <f>+'A (2)'!CO31</f>
        <v>0</v>
      </c>
      <c r="CP30">
        <f>+'A (2)'!CP31</f>
        <v>1050</v>
      </c>
      <c r="CQ30">
        <f>+'A (2)'!CQ31</f>
        <v>25</v>
      </c>
      <c r="CR30" s="34">
        <f>+'A (2)'!CR31</f>
        <v>468</v>
      </c>
      <c r="CS30" s="20">
        <f>+'A (2)'!CS31</f>
        <v>1</v>
      </c>
      <c r="CT30" s="34">
        <f>+'A (2)'!CT31</f>
        <v>72</v>
      </c>
      <c r="CU30" s="34">
        <f>+'A (2)'!CU31</f>
        <v>11</v>
      </c>
      <c r="CV30" s="34">
        <f>+'A (2)'!CV31</f>
        <v>198</v>
      </c>
      <c r="CW30" s="34">
        <f>+'A (2)'!CW31</f>
        <v>170</v>
      </c>
      <c r="CX30" s="34">
        <f>+'A (2)'!CX31</f>
        <v>194</v>
      </c>
      <c r="CY30" s="34">
        <f>+'A (2)'!CY31</f>
        <v>226</v>
      </c>
      <c r="CZ30" s="34">
        <f>+'A (2)'!CZ31</f>
        <v>189</v>
      </c>
      <c r="DA30" s="34">
        <f>+'A (2)'!DA31</f>
        <v>180</v>
      </c>
      <c r="DB30" s="34">
        <f>+'A (2)'!DB31</f>
        <v>204</v>
      </c>
      <c r="DC30" s="34">
        <f>+'A (2)'!DC31</f>
        <v>173</v>
      </c>
      <c r="DD30" s="112">
        <f>+'A (2)'!DD31</f>
        <v>4</v>
      </c>
      <c r="DE30" s="61">
        <f>+'A (2)'!DE31</f>
        <v>1</v>
      </c>
      <c r="DF30" s="162">
        <f>+'A (2)'!DF31</f>
        <v>38.9</v>
      </c>
      <c r="DG30" s="39">
        <f>+'A (2)'!DG31</f>
        <v>1</v>
      </c>
      <c r="DH30" s="39">
        <f>+'A (2)'!DH31</f>
        <v>1</v>
      </c>
      <c r="DI30" s="39">
        <f>+'A (2)'!DI31</f>
        <v>387</v>
      </c>
      <c r="DJ30" s="39">
        <f>+'A (2)'!DJ31</f>
        <v>2</v>
      </c>
      <c r="DK30" s="39">
        <f>+'A (2)'!DK31</f>
        <v>30</v>
      </c>
      <c r="DL30" s="39">
        <f>+'A (2)'!DL31</f>
        <v>593</v>
      </c>
      <c r="DM30" s="39">
        <f>+'A (2)'!DM31</f>
        <v>19</v>
      </c>
      <c r="DN30" s="39">
        <f>+'A (2)'!DN31</f>
        <v>48</v>
      </c>
      <c r="DO30" s="39">
        <f>+'A (2)'!DO31</f>
        <v>74</v>
      </c>
      <c r="DP30" s="39">
        <f>+'A (2)'!DP31</f>
        <v>344</v>
      </c>
      <c r="DQ30" s="39">
        <f>+'A (2)'!DQ31</f>
        <v>24</v>
      </c>
      <c r="DR30" s="39">
        <f>+'A (2)'!DR31</f>
        <v>22</v>
      </c>
      <c r="DS30" s="39">
        <f>+'A (2)'!DS31</f>
        <v>66</v>
      </c>
      <c r="DT30" s="114">
        <f>+'A (2)'!DT31</f>
        <v>0</v>
      </c>
      <c r="DU30" s="39">
        <f>+'A (2)'!DU31</f>
        <v>6</v>
      </c>
      <c r="DV30" s="39">
        <f>+'A (2)'!DV31</f>
        <v>81</v>
      </c>
      <c r="DW30" s="39">
        <f>+'A (2)'!DW31</f>
        <v>174</v>
      </c>
      <c r="DX30" s="39">
        <f>+'A (2)'!DX31</f>
        <v>265</v>
      </c>
      <c r="DY30" s="39">
        <f>+'A (2)'!DY31</f>
        <v>435</v>
      </c>
      <c r="DZ30" s="39">
        <f>+'A (2)'!DZ31</f>
        <v>32</v>
      </c>
      <c r="EA30" s="39">
        <f>+'A (2)'!EA31</f>
        <v>83</v>
      </c>
      <c r="EB30" s="39">
        <f>+'A (2)'!EB31</f>
        <v>93</v>
      </c>
      <c r="EC30" s="39">
        <f>+'A (2)'!EC31</f>
        <v>360</v>
      </c>
      <c r="ED30" s="39">
        <f>+'A (2)'!ED31</f>
        <v>0</v>
      </c>
      <c r="EE30" s="114">
        <f>+'A (2)'!EE31</f>
        <v>82</v>
      </c>
      <c r="EF30" s="39">
        <f>+'A (2)'!EF31</f>
        <v>370</v>
      </c>
      <c r="EG30" s="39">
        <f>+'A (2)'!EG31</f>
        <v>295</v>
      </c>
      <c r="EH30" s="39">
        <f>+'A (2)'!EH31</f>
        <v>157</v>
      </c>
      <c r="EI30" s="39">
        <f>+'A (2)'!EI31</f>
        <v>94</v>
      </c>
      <c r="EJ30" s="39">
        <f>+'A (2)'!EJ31</f>
        <v>288</v>
      </c>
      <c r="EK30" s="39">
        <f>+'A (2)'!EK31</f>
        <v>407</v>
      </c>
      <c r="EL30" s="446">
        <f>+'A (2)'!EL31</f>
        <v>949</v>
      </c>
      <c r="EM30" s="114">
        <f>+'A (2)'!EM31</f>
        <v>589</v>
      </c>
      <c r="EN30" s="39">
        <f>+'A (2)'!EN31</f>
        <v>0</v>
      </c>
      <c r="EO30" s="39">
        <f>+'A (2)'!EO31</f>
        <v>0</v>
      </c>
      <c r="EP30" s="114">
        <f>+'A (2)'!EP31</f>
        <v>0</v>
      </c>
      <c r="EQ30" s="39">
        <f>+'A (2)'!EQ31</f>
        <v>207</v>
      </c>
      <c r="ER30" s="39">
        <f>+'A (2)'!ER31</f>
        <v>123</v>
      </c>
      <c r="ES30" s="39">
        <f>+'A (2)'!ES31</f>
        <v>37</v>
      </c>
      <c r="ET30" s="39">
        <f>+'A (2)'!ET31</f>
        <v>9</v>
      </c>
      <c r="EU30" s="39">
        <f>+'A (2)'!EU31</f>
        <v>0</v>
      </c>
      <c r="EV30" s="114">
        <f>+'A (2)'!EV31</f>
        <v>0</v>
      </c>
      <c r="EW30" s="1">
        <f>+'A (2)'!EW31</f>
        <v>2</v>
      </c>
      <c r="EX30" s="1">
        <f>+'A (2)'!EX31</f>
        <v>14</v>
      </c>
      <c r="EY30" s="1">
        <f>+'A (2)'!EY31</f>
        <v>116</v>
      </c>
      <c r="EZ30" s="1">
        <f>+'A (2)'!EZ31</f>
        <v>73</v>
      </c>
      <c r="FA30" s="1">
        <f>+'A (2)'!FA31</f>
        <v>58</v>
      </c>
      <c r="FB30" s="1">
        <f>+'A (2)'!FB31</f>
        <v>48</v>
      </c>
      <c r="FC30" s="1">
        <f>+'A (2)'!FC31</f>
        <v>24</v>
      </c>
      <c r="FD30" s="1">
        <f>+'A (2)'!FD31</f>
        <v>18</v>
      </c>
      <c r="FE30" s="1">
        <f>+'A (2)'!FE31</f>
        <v>11</v>
      </c>
      <c r="FF30" s="39">
        <f>+'A (2)'!FF31</f>
        <v>5</v>
      </c>
      <c r="FG30" s="39">
        <f>+'A (2)'!FG31</f>
        <v>3</v>
      </c>
      <c r="FH30" s="114">
        <f>+'A (2)'!FH31</f>
        <v>4</v>
      </c>
      <c r="FI30" s="114">
        <f>+'A (2)'!FI31</f>
        <v>4687</v>
      </c>
      <c r="FJ30" s="39">
        <f>+'A (2)'!FJ31</f>
        <v>2</v>
      </c>
      <c r="FK30" s="447">
        <f>+'A (2)'!FK31</f>
        <v>0</v>
      </c>
      <c r="FL30" s="34"/>
      <c r="FM30" s="34"/>
      <c r="FN30" s="39"/>
      <c r="FO30" s="34"/>
      <c r="FP30" s="34"/>
      <c r="FQ30" s="34"/>
      <c r="FR30" s="34"/>
      <c r="FS30" s="34"/>
      <c r="FT30" s="34"/>
      <c r="FU30" s="34"/>
      <c r="FV30" s="34"/>
      <c r="FW30" s="34"/>
      <c r="FX30" s="34"/>
      <c r="FY30" s="34"/>
      <c r="FZ30" s="61"/>
      <c r="GA30" s="34"/>
      <c r="GB30" s="34"/>
      <c r="GC30" s="34"/>
      <c r="GD30" s="34"/>
      <c r="GE30" s="34"/>
      <c r="GF30" s="34"/>
      <c r="GG30" s="34"/>
      <c r="GH30" s="34"/>
      <c r="GI30" s="34"/>
      <c r="GJ30" s="52"/>
      <c r="GK30" s="34"/>
      <c r="GL30" s="34"/>
      <c r="GM30" s="34"/>
      <c r="GN30" s="34"/>
      <c r="GO30" s="34"/>
      <c r="GP30" s="34"/>
      <c r="GQ30" s="34"/>
      <c r="GR30" s="52"/>
      <c r="GT30">
        <f t="shared" si="14"/>
        <v>923</v>
      </c>
      <c r="GU30">
        <f t="shared" si="15"/>
        <v>5046041</v>
      </c>
      <c r="GW30">
        <f t="shared" si="16"/>
        <v>376</v>
      </c>
      <c r="GX30">
        <f t="shared" si="17"/>
        <v>1762312</v>
      </c>
      <c r="GZ30">
        <f t="shared" si="18"/>
        <v>3356</v>
      </c>
      <c r="HA30">
        <f t="shared" si="19"/>
        <v>131219.6</v>
      </c>
      <c r="HC30">
        <f t="shared" si="20"/>
        <v>1611</v>
      </c>
      <c r="HD30">
        <f t="shared" si="21"/>
        <v>62667.899999999994</v>
      </c>
    </row>
    <row r="31" spans="1:213" x14ac:dyDescent="0.2">
      <c r="A31" s="7" t="s">
        <v>79</v>
      </c>
      <c r="B31" s="7">
        <f>+'A (2)'!B32</f>
        <v>4980</v>
      </c>
      <c r="C31">
        <f>+'A (2)'!C32</f>
        <v>693</v>
      </c>
      <c r="D31" s="583">
        <f>+'A (2)'!D32</f>
        <v>0</v>
      </c>
      <c r="E31" s="34">
        <f>+'A (2)'!E32</f>
        <v>11</v>
      </c>
      <c r="F31" s="34">
        <f>+'A (2)'!F32</f>
        <v>87</v>
      </c>
      <c r="G31" s="34">
        <f>+'A (2)'!G32</f>
        <v>383</v>
      </c>
      <c r="H31" s="34">
        <f>+'A (2)'!H32</f>
        <v>212</v>
      </c>
      <c r="I31" s="34">
        <f>+'A (2)'!I32</f>
        <v>0</v>
      </c>
      <c r="J31" s="34">
        <f>+'A (2)'!J32</f>
        <v>0</v>
      </c>
      <c r="K31" s="583">
        <f>+'A (2)'!K32</f>
        <v>2863</v>
      </c>
      <c r="L31">
        <f>+'A (2)'!L32</f>
        <v>70</v>
      </c>
      <c r="M31">
        <f>+'A (2)'!M32</f>
        <v>822</v>
      </c>
      <c r="N31" s="20">
        <f>+'A (2)'!N32</f>
        <v>7</v>
      </c>
      <c r="O31">
        <f>+'A (2)'!O32</f>
        <v>191</v>
      </c>
      <c r="P31">
        <f>+'A (2)'!P32</f>
        <v>32</v>
      </c>
      <c r="Q31">
        <f>+'A (2)'!Q32</f>
        <v>653</v>
      </c>
      <c r="R31">
        <f>+'A (2)'!R32</f>
        <v>578</v>
      </c>
      <c r="S31">
        <f>+'A (2)'!S32</f>
        <v>579</v>
      </c>
      <c r="T31">
        <f>+'A (2)'!T32</f>
        <v>629</v>
      </c>
      <c r="U31">
        <f>+'A (2)'!U32</f>
        <v>518</v>
      </c>
      <c r="V31">
        <f>+'A (2)'!V32</f>
        <v>547</v>
      </c>
      <c r="W31">
        <f>+'A (2)'!W32</f>
        <v>609</v>
      </c>
      <c r="X31">
        <f>+'A (2)'!X32</f>
        <v>613</v>
      </c>
      <c r="Y31">
        <f>+'A (2)'!Y32</f>
        <v>63</v>
      </c>
      <c r="Z31" s="103">
        <f>+'A (2)'!Z32</f>
        <v>0</v>
      </c>
      <c r="AA31" s="152">
        <f>+'A (2)'!AA32</f>
        <v>39.299999999999997</v>
      </c>
      <c r="AB31">
        <f>+'A (2)'!AB32</f>
        <v>12</v>
      </c>
      <c r="AC31">
        <f>+'A (2)'!AC32</f>
        <v>7</v>
      </c>
      <c r="AD31">
        <f>+'A (2)'!AD32</f>
        <v>1012</v>
      </c>
      <c r="AE31">
        <f>+'A (2)'!AE32</f>
        <v>2</v>
      </c>
      <c r="AF31">
        <f>+'A (2)'!AF32</f>
        <v>147</v>
      </c>
      <c r="AG31">
        <f>+'A (2)'!AG32</f>
        <v>2120</v>
      </c>
      <c r="AH31">
        <f>+'A (2)'!AH32</f>
        <v>48</v>
      </c>
      <c r="AI31">
        <f>+'A (2)'!AI32</f>
        <v>136</v>
      </c>
      <c r="AJ31">
        <f>+'A (2)'!AJ32</f>
        <v>264</v>
      </c>
      <c r="AK31">
        <f>+'A (2)'!AK32</f>
        <v>835</v>
      </c>
      <c r="AL31">
        <f>+'A (2)'!AL32</f>
        <v>81</v>
      </c>
      <c r="AM31">
        <f>+'A (2)'!AM32</f>
        <v>62</v>
      </c>
      <c r="AN31" s="34">
        <f>+'A (2)'!AN32</f>
        <v>253</v>
      </c>
      <c r="AO31" s="61">
        <f>+'A (2)'!AO32</f>
        <v>1</v>
      </c>
      <c r="AP31" s="39">
        <f>+'A (2)'!AP32</f>
        <v>50</v>
      </c>
      <c r="AQ31" s="34">
        <f>+'A (2)'!AQ32</f>
        <v>235</v>
      </c>
      <c r="AR31" s="34">
        <f>+'A (2)'!AR32</f>
        <v>479</v>
      </c>
      <c r="AS31" s="34">
        <f>+'A (2)'!AS32</f>
        <v>580</v>
      </c>
      <c r="AT31" s="34">
        <f>+'A (2)'!AT32</f>
        <v>1122</v>
      </c>
      <c r="AU31" s="34">
        <f>+'A (2)'!AU32</f>
        <v>86</v>
      </c>
      <c r="AV31" s="34">
        <f>+'A (2)'!AV32</f>
        <v>903</v>
      </c>
      <c r="AW31" s="34">
        <f>+'A (2)'!AW32</f>
        <v>402</v>
      </c>
      <c r="AX31" s="34">
        <f>+'A (2)'!AX32</f>
        <v>1072</v>
      </c>
      <c r="AY31" s="34">
        <f>+'A (2)'!AY32</f>
        <v>1</v>
      </c>
      <c r="AZ31" s="61">
        <f>+'A (2)'!AZ32</f>
        <v>50</v>
      </c>
      <c r="BA31" s="39">
        <f>+'A (2)'!BA32</f>
        <v>1543</v>
      </c>
      <c r="BB31" s="34">
        <f>+'A (2)'!BB32</f>
        <v>791</v>
      </c>
      <c r="BC31" s="34">
        <f>+'A (2)'!BC32</f>
        <v>501</v>
      </c>
      <c r="BD31" s="34">
        <f>+'A (2)'!BD32</f>
        <v>373</v>
      </c>
      <c r="BE31" s="34">
        <f>+'A (2)'!BE32</f>
        <v>856</v>
      </c>
      <c r="BF31" s="61">
        <f>+'A (2)'!BF32</f>
        <v>916</v>
      </c>
      <c r="BG31" s="39">
        <f>+'A (2)'!BG32</f>
        <v>2098</v>
      </c>
      <c r="BH31" s="114">
        <f>+'A (2)'!BH32</f>
        <v>421</v>
      </c>
      <c r="BI31" s="34">
        <f>+'A (2)'!BI32</f>
        <v>0</v>
      </c>
      <c r="BJ31" s="39">
        <f>+'A (2)'!BJ32</f>
        <v>0</v>
      </c>
      <c r="BK31" s="114">
        <f>+'A (2)'!BK32</f>
        <v>0</v>
      </c>
      <c r="BL31" s="34">
        <f>+'A (2)'!BL32</f>
        <v>873</v>
      </c>
      <c r="BM31" s="34">
        <f>+'A (2)'!BM32</f>
        <v>296</v>
      </c>
      <c r="BN31" s="34">
        <f>+'A (2)'!BN32</f>
        <v>152</v>
      </c>
      <c r="BO31" s="34">
        <f>+'A (2)'!BO32</f>
        <v>33</v>
      </c>
      <c r="BP31" s="34">
        <f>+'A (2)'!BP32</f>
        <v>6</v>
      </c>
      <c r="BQ31" s="61">
        <f>+'A (2)'!BQ32</f>
        <v>0</v>
      </c>
      <c r="BR31" s="39">
        <f>+'A (2)'!BR32</f>
        <v>11</v>
      </c>
      <c r="BS31" s="34">
        <f>+'A (2)'!BS32</f>
        <v>28</v>
      </c>
      <c r="BT31" s="34">
        <f>+'A (2)'!BT32</f>
        <v>377</v>
      </c>
      <c r="BU31" s="34">
        <f>+'A (2)'!BU32</f>
        <v>211</v>
      </c>
      <c r="BV31" s="34">
        <f>+'A (2)'!BV32</f>
        <v>192</v>
      </c>
      <c r="BW31" s="34">
        <f>+'A (2)'!BW32</f>
        <v>170</v>
      </c>
      <c r="BX31" s="34">
        <f>+'A (2)'!BX32</f>
        <v>124</v>
      </c>
      <c r="BY31" s="34">
        <f>+'A (2)'!BY32</f>
        <v>97</v>
      </c>
      <c r="BZ31" s="34">
        <f>+'A (2)'!BZ32</f>
        <v>57</v>
      </c>
      <c r="CA31" s="34">
        <f>+'A (2)'!CA32</f>
        <v>27</v>
      </c>
      <c r="CB31" s="34">
        <f>+'A (2)'!CB32</f>
        <v>26</v>
      </c>
      <c r="CC31" s="20">
        <f>+'A (2)'!CC32</f>
        <v>40</v>
      </c>
      <c r="CD31" s="110">
        <f>+'A (2)'!CD32</f>
        <v>5295</v>
      </c>
      <c r="CE31" s="34">
        <f>+'A (2)'!CE32</f>
        <v>21</v>
      </c>
      <c r="CF31" s="13">
        <f>+'A (2)'!CF32</f>
        <v>0</v>
      </c>
      <c r="CG31">
        <f>+'A (2)'!CG32</f>
        <v>2545</v>
      </c>
      <c r="CH31">
        <f>+'A (2)'!CH32</f>
        <v>350</v>
      </c>
      <c r="CI31" s="583">
        <f>+'A (2)'!CI32</f>
        <v>0</v>
      </c>
      <c r="CJ31" s="34">
        <f>+'A (2)'!CJ32</f>
        <v>8</v>
      </c>
      <c r="CK31" s="34">
        <f>+'A (2)'!CK32</f>
        <v>42</v>
      </c>
      <c r="CL31" s="34">
        <f>+'A (2)'!CL32</f>
        <v>194</v>
      </c>
      <c r="CM31" s="34">
        <f>+'A (2)'!CM32</f>
        <v>106</v>
      </c>
      <c r="CN31" s="34">
        <f>+'A (2)'!CN32</f>
        <v>0</v>
      </c>
      <c r="CO31" s="61">
        <f>+'A (2)'!CO32</f>
        <v>0</v>
      </c>
      <c r="CP31">
        <f>+'A (2)'!CP32</f>
        <v>1619</v>
      </c>
      <c r="CQ31">
        <f>+'A (2)'!CQ32</f>
        <v>70</v>
      </c>
      <c r="CR31" s="34">
        <f>+'A (2)'!CR32</f>
        <v>816</v>
      </c>
      <c r="CS31" s="20">
        <f>+'A (2)'!CS32</f>
        <v>3</v>
      </c>
      <c r="CT31" s="34">
        <f>+'A (2)'!CT32</f>
        <v>91</v>
      </c>
      <c r="CU31" s="34">
        <f>+'A (2)'!CU32</f>
        <v>20</v>
      </c>
      <c r="CV31" s="34">
        <f>+'A (2)'!CV32</f>
        <v>299</v>
      </c>
      <c r="CW31" s="34">
        <f>+'A (2)'!CW32</f>
        <v>268</v>
      </c>
      <c r="CX31" s="34">
        <f>+'A (2)'!CX32</f>
        <v>344</v>
      </c>
      <c r="CY31" s="34">
        <f>+'A (2)'!CY32</f>
        <v>371</v>
      </c>
      <c r="CZ31" s="34">
        <f>+'A (2)'!CZ32</f>
        <v>292</v>
      </c>
      <c r="DA31" s="34">
        <f>+'A (2)'!DA32</f>
        <v>284</v>
      </c>
      <c r="DB31" s="34">
        <f>+'A (2)'!DB32</f>
        <v>331</v>
      </c>
      <c r="DC31" s="34">
        <f>+'A (2)'!DC32</f>
        <v>254</v>
      </c>
      <c r="DD31" s="112">
        <f>+'A (2)'!DD32</f>
        <v>11</v>
      </c>
      <c r="DE31" s="61">
        <f>+'A (2)'!DE32</f>
        <v>0</v>
      </c>
      <c r="DF31" s="162">
        <f>+'A (2)'!DF32</f>
        <v>39</v>
      </c>
      <c r="DG31" s="39">
        <f>+'A (2)'!DG32</f>
        <v>10</v>
      </c>
      <c r="DH31" s="39">
        <f>+'A (2)'!DH32</f>
        <v>2</v>
      </c>
      <c r="DI31" s="39">
        <f>+'A (2)'!DI32</f>
        <v>544</v>
      </c>
      <c r="DJ31" s="39">
        <f>+'A (2)'!DJ32</f>
        <v>2</v>
      </c>
      <c r="DK31" s="39">
        <f>+'A (2)'!DK32</f>
        <v>70</v>
      </c>
      <c r="DL31" s="39">
        <f>+'A (2)'!DL32</f>
        <v>930</v>
      </c>
      <c r="DM31" s="39">
        <f>+'A (2)'!DM32</f>
        <v>45</v>
      </c>
      <c r="DN31" s="39">
        <f>+'A (2)'!DN32</f>
        <v>96</v>
      </c>
      <c r="DO31" s="39">
        <f>+'A (2)'!DO32</f>
        <v>130</v>
      </c>
      <c r="DP31" s="39">
        <f>+'A (2)'!DP32</f>
        <v>508</v>
      </c>
      <c r="DQ31" s="39">
        <f>+'A (2)'!DQ32</f>
        <v>56</v>
      </c>
      <c r="DR31" s="39">
        <f>+'A (2)'!DR32</f>
        <v>40</v>
      </c>
      <c r="DS31" s="39">
        <f>+'A (2)'!DS32</f>
        <v>111</v>
      </c>
      <c r="DT31" s="114">
        <f>+'A (2)'!DT32</f>
        <v>1</v>
      </c>
      <c r="DU31" s="39">
        <f>+'A (2)'!DU32</f>
        <v>16</v>
      </c>
      <c r="DV31" s="39">
        <f>+'A (2)'!DV32</f>
        <v>126</v>
      </c>
      <c r="DW31" s="39">
        <f>+'A (2)'!DW32</f>
        <v>209</v>
      </c>
      <c r="DX31" s="39">
        <f>+'A (2)'!DX32</f>
        <v>491</v>
      </c>
      <c r="DY31" s="39">
        <f>+'A (2)'!DY32</f>
        <v>866</v>
      </c>
      <c r="DZ31" s="39">
        <f>+'A (2)'!DZ32</f>
        <v>48</v>
      </c>
      <c r="EA31" s="39">
        <f>+'A (2)'!EA32</f>
        <v>132</v>
      </c>
      <c r="EB31" s="39">
        <f>+'A (2)'!EB32</f>
        <v>46</v>
      </c>
      <c r="EC31" s="39">
        <f>+'A (2)'!EC32</f>
        <v>586</v>
      </c>
      <c r="ED31" s="39">
        <f>+'A (2)'!ED32</f>
        <v>0</v>
      </c>
      <c r="EE31" s="114">
        <f>+'A (2)'!EE32</f>
        <v>25</v>
      </c>
      <c r="EF31" s="39">
        <f>+'A (2)'!EF32</f>
        <v>627</v>
      </c>
      <c r="EG31" s="39">
        <f>+'A (2)'!EG32</f>
        <v>431</v>
      </c>
      <c r="EH31" s="39">
        <f>+'A (2)'!EH32</f>
        <v>284</v>
      </c>
      <c r="EI31" s="39">
        <f>+'A (2)'!EI32</f>
        <v>171</v>
      </c>
      <c r="EJ31" s="39">
        <f>+'A (2)'!EJ32</f>
        <v>483</v>
      </c>
      <c r="EK31" s="39">
        <f>+'A (2)'!EK32</f>
        <v>549</v>
      </c>
      <c r="EL31" s="446">
        <f>+'A (2)'!EL32</f>
        <v>1227</v>
      </c>
      <c r="EM31" s="114">
        <f>+'A (2)'!EM32</f>
        <v>482</v>
      </c>
      <c r="EN31" s="39">
        <f>+'A (2)'!EN32</f>
        <v>0</v>
      </c>
      <c r="EO31" s="39">
        <f>+'A (2)'!EO32</f>
        <v>0</v>
      </c>
      <c r="EP31" s="114">
        <f>+'A (2)'!EP32</f>
        <v>0</v>
      </c>
      <c r="EQ31" s="39">
        <f>+'A (2)'!EQ32</f>
        <v>380</v>
      </c>
      <c r="ER31" s="39">
        <f>+'A (2)'!ER32</f>
        <v>176</v>
      </c>
      <c r="ES31" s="39">
        <f>+'A (2)'!ES32</f>
        <v>80</v>
      </c>
      <c r="ET31" s="39">
        <f>+'A (2)'!ET32</f>
        <v>12</v>
      </c>
      <c r="EU31" s="39">
        <f>+'A (2)'!EU32</f>
        <v>2</v>
      </c>
      <c r="EV31" s="114">
        <f>+'A (2)'!EV32</f>
        <v>0</v>
      </c>
      <c r="EW31" s="1">
        <f>+'A (2)'!EW32</f>
        <v>6</v>
      </c>
      <c r="EX31" s="1">
        <f>+'A (2)'!EX32</f>
        <v>15</v>
      </c>
      <c r="EY31" s="1">
        <f>+'A (2)'!EY32</f>
        <v>196</v>
      </c>
      <c r="EZ31" s="1">
        <f>+'A (2)'!EZ32</f>
        <v>117</v>
      </c>
      <c r="FA31" s="1">
        <f>+'A (2)'!FA32</f>
        <v>118</v>
      </c>
      <c r="FB31" s="1">
        <f>+'A (2)'!FB32</f>
        <v>77</v>
      </c>
      <c r="FC31" s="1">
        <f>+'A (2)'!FC32</f>
        <v>46</v>
      </c>
      <c r="FD31" s="1">
        <f>+'A (2)'!FD32</f>
        <v>29</v>
      </c>
      <c r="FE31" s="1">
        <f>+'A (2)'!FE32</f>
        <v>19</v>
      </c>
      <c r="FF31" s="39">
        <f>+'A (2)'!FF32</f>
        <v>8</v>
      </c>
      <c r="FG31" s="39">
        <f>+'A (2)'!FG32</f>
        <v>4</v>
      </c>
      <c r="FH31" s="114">
        <f>+'A (2)'!FH32</f>
        <v>15</v>
      </c>
      <c r="FI31" s="114">
        <f>+'A (2)'!FI32</f>
        <v>4856</v>
      </c>
      <c r="FJ31" s="39">
        <f>+'A (2)'!FJ32</f>
        <v>7</v>
      </c>
      <c r="FK31" s="447">
        <f>+'A (2)'!FK32</f>
        <v>0</v>
      </c>
      <c r="FL31" s="34"/>
      <c r="FM31" s="34"/>
      <c r="FN31" s="39"/>
      <c r="FO31" s="34"/>
      <c r="FP31" s="34"/>
      <c r="FQ31" s="34"/>
      <c r="FR31" s="34"/>
      <c r="FS31" s="34"/>
      <c r="FT31" s="34"/>
      <c r="FU31" s="34"/>
      <c r="FV31" s="34"/>
      <c r="FW31" s="34"/>
      <c r="FX31" s="34"/>
      <c r="FY31" s="34"/>
      <c r="FZ31" s="61"/>
      <c r="GA31" s="34"/>
      <c r="GB31" s="34"/>
      <c r="GC31" s="34"/>
      <c r="GD31" s="34"/>
      <c r="GE31" s="34"/>
      <c r="GF31" s="34"/>
      <c r="GG31" s="34"/>
      <c r="GH31" s="34"/>
      <c r="GI31" s="34"/>
      <c r="GJ31" s="52"/>
      <c r="GK31" s="34"/>
      <c r="GL31" s="34"/>
      <c r="GM31" s="34"/>
      <c r="GN31" s="34"/>
      <c r="GO31" s="34"/>
      <c r="GP31" s="34"/>
      <c r="GQ31" s="34"/>
      <c r="GR31" s="52"/>
      <c r="GT31">
        <f t="shared" si="14"/>
        <v>1360</v>
      </c>
      <c r="GU31">
        <f t="shared" si="15"/>
        <v>7201200</v>
      </c>
      <c r="GW31">
        <f t="shared" si="16"/>
        <v>650</v>
      </c>
      <c r="GX31">
        <f t="shared" si="17"/>
        <v>3156400</v>
      </c>
      <c r="GZ31">
        <f t="shared" si="18"/>
        <v>4980</v>
      </c>
      <c r="HA31">
        <f t="shared" si="19"/>
        <v>195714</v>
      </c>
      <c r="HC31">
        <f t="shared" si="20"/>
        <v>2545</v>
      </c>
      <c r="HD31">
        <f t="shared" si="21"/>
        <v>99255</v>
      </c>
    </row>
    <row r="32" spans="1:213" x14ac:dyDescent="0.2">
      <c r="A32" s="7" t="s">
        <v>81</v>
      </c>
      <c r="B32" s="7">
        <f>+'A (2)'!B34</f>
        <v>2539</v>
      </c>
      <c r="C32">
        <f>+'A (2)'!C34</f>
        <v>433</v>
      </c>
      <c r="D32" s="583">
        <f>+'A (2)'!D34</f>
        <v>0</v>
      </c>
      <c r="E32" s="34">
        <f>+'A (2)'!E34</f>
        <v>2</v>
      </c>
      <c r="F32" s="34">
        <f>+'A (2)'!F34</f>
        <v>23</v>
      </c>
      <c r="G32" s="34">
        <f>+'A (2)'!G34</f>
        <v>253</v>
      </c>
      <c r="H32" s="34">
        <f>+'A (2)'!H34</f>
        <v>150</v>
      </c>
      <c r="I32" s="34">
        <f>+'A (2)'!I34</f>
        <v>1</v>
      </c>
      <c r="J32" s="34">
        <f>+'A (2)'!J34</f>
        <v>4</v>
      </c>
      <c r="K32" s="583">
        <f>+'A (2)'!K34</f>
        <v>1425</v>
      </c>
      <c r="L32">
        <f>+'A (2)'!L34</f>
        <v>19</v>
      </c>
      <c r="M32">
        <f>+'A (2)'!M34</f>
        <v>534</v>
      </c>
      <c r="N32" s="20">
        <f>+'A (2)'!N34</f>
        <v>2</v>
      </c>
      <c r="O32">
        <f>+'A (2)'!O34</f>
        <v>139</v>
      </c>
      <c r="P32">
        <f>+'A (2)'!P34</f>
        <v>35</v>
      </c>
      <c r="Q32">
        <f>+'A (2)'!Q34</f>
        <v>310</v>
      </c>
      <c r="R32">
        <f>+'A (2)'!R34</f>
        <v>243</v>
      </c>
      <c r="S32">
        <f>+'A (2)'!S34</f>
        <v>262</v>
      </c>
      <c r="T32">
        <f>+'A (2)'!T34</f>
        <v>320</v>
      </c>
      <c r="U32">
        <f>+'A (2)'!U34</f>
        <v>284</v>
      </c>
      <c r="V32">
        <f>+'A (2)'!V34</f>
        <v>297</v>
      </c>
      <c r="W32">
        <f>+'A (2)'!W34</f>
        <v>309</v>
      </c>
      <c r="X32">
        <f>+'A (2)'!X34</f>
        <v>328</v>
      </c>
      <c r="Y32">
        <f>+'A (2)'!Y34</f>
        <v>45</v>
      </c>
      <c r="Z32" s="103">
        <f>+'A (2)'!Z34</f>
        <v>2</v>
      </c>
      <c r="AA32" s="152">
        <f>+'A (2)'!AA34</f>
        <v>39.700000000000003</v>
      </c>
      <c r="AB32">
        <f>+'A (2)'!AB34</f>
        <v>2</v>
      </c>
      <c r="AC32">
        <f>+'A (2)'!AC34</f>
        <v>14</v>
      </c>
      <c r="AD32">
        <f>+'A (2)'!AD34</f>
        <v>789</v>
      </c>
      <c r="AE32">
        <f>+'A (2)'!AE34</f>
        <v>6</v>
      </c>
      <c r="AF32">
        <f>+'A (2)'!AF34</f>
        <v>64</v>
      </c>
      <c r="AG32">
        <f>+'A (2)'!AG34</f>
        <v>1017</v>
      </c>
      <c r="AH32">
        <f>+'A (2)'!AH34</f>
        <v>16</v>
      </c>
      <c r="AI32">
        <f>+'A (2)'!AI34</f>
        <v>45</v>
      </c>
      <c r="AJ32">
        <f>+'A (2)'!AJ34</f>
        <v>94</v>
      </c>
      <c r="AK32">
        <f>+'A (2)'!AK34</f>
        <v>393</v>
      </c>
      <c r="AL32">
        <f>+'A (2)'!AL34</f>
        <v>12</v>
      </c>
      <c r="AM32">
        <f>+'A (2)'!AM34</f>
        <v>20</v>
      </c>
      <c r="AN32" s="34">
        <f>+'A (2)'!AN34</f>
        <v>64</v>
      </c>
      <c r="AO32" s="61">
        <f>+'A (2)'!AO34</f>
        <v>3</v>
      </c>
      <c r="AP32" s="39">
        <f>+'A (2)'!AP34</f>
        <v>22</v>
      </c>
      <c r="AQ32" s="34">
        <f>+'A (2)'!AQ34</f>
        <v>79</v>
      </c>
      <c r="AR32" s="34">
        <f>+'A (2)'!AR34</f>
        <v>128</v>
      </c>
      <c r="AS32" s="34">
        <f>+'A (2)'!AS34</f>
        <v>263</v>
      </c>
      <c r="AT32" s="34">
        <f>+'A (2)'!AT34</f>
        <v>387</v>
      </c>
      <c r="AU32" s="34">
        <f>+'A (2)'!AU34</f>
        <v>57</v>
      </c>
      <c r="AV32" s="34">
        <f>+'A (2)'!AV34</f>
        <v>389</v>
      </c>
      <c r="AW32" s="34">
        <f>+'A (2)'!AW34</f>
        <v>249</v>
      </c>
      <c r="AX32" s="34">
        <f>+'A (2)'!AX34</f>
        <v>827</v>
      </c>
      <c r="AY32" s="34">
        <f>+'A (2)'!AY34</f>
        <v>0</v>
      </c>
      <c r="AZ32" s="61">
        <f>+'A (2)'!AZ34</f>
        <v>138</v>
      </c>
      <c r="BA32" s="39">
        <f>+'A (2)'!BA34</f>
        <v>833</v>
      </c>
      <c r="BB32" s="34">
        <f>+'A (2)'!BB34</f>
        <v>386</v>
      </c>
      <c r="BC32" s="34">
        <f>+'A (2)'!BC34</f>
        <v>185</v>
      </c>
      <c r="BD32" s="34">
        <f>+'A (2)'!BD34</f>
        <v>136</v>
      </c>
      <c r="BE32" s="34">
        <f>+'A (2)'!BE34</f>
        <v>363</v>
      </c>
      <c r="BF32" s="61">
        <f>+'A (2)'!BF34</f>
        <v>636</v>
      </c>
      <c r="BG32" s="39">
        <f>+'A (2)'!BG34</f>
        <v>1365</v>
      </c>
      <c r="BH32" s="114">
        <f>+'A (2)'!BH34</f>
        <v>538</v>
      </c>
      <c r="BI32" s="34">
        <f>+'A (2)'!BI34</f>
        <v>0</v>
      </c>
      <c r="BJ32" s="39">
        <f>+'A (2)'!BJ34</f>
        <v>0</v>
      </c>
      <c r="BK32" s="114">
        <f>+'A (2)'!BK34</f>
        <v>0</v>
      </c>
      <c r="BL32" s="34">
        <f>+'A (2)'!BL34</f>
        <v>318</v>
      </c>
      <c r="BM32" s="34">
        <f>+'A (2)'!BM34</f>
        <v>157</v>
      </c>
      <c r="BN32" s="34">
        <f>+'A (2)'!BN34</f>
        <v>38</v>
      </c>
      <c r="BO32" s="34">
        <f>+'A (2)'!BO34</f>
        <v>15</v>
      </c>
      <c r="BP32" s="34">
        <f>+'A (2)'!BP34</f>
        <v>0</v>
      </c>
      <c r="BQ32" s="61">
        <f>+'A (2)'!BQ34</f>
        <v>0</v>
      </c>
      <c r="BR32" s="39">
        <f>+'A (2)'!BR34</f>
        <v>0</v>
      </c>
      <c r="BS32" s="34">
        <f>+'A (2)'!BS34</f>
        <v>10</v>
      </c>
      <c r="BT32" s="34">
        <f>+'A (2)'!BT34</f>
        <v>129</v>
      </c>
      <c r="BU32" s="34">
        <f>+'A (2)'!BU34</f>
        <v>62</v>
      </c>
      <c r="BV32" s="34">
        <f>+'A (2)'!BV34</f>
        <v>92</v>
      </c>
      <c r="BW32" s="34">
        <f>+'A (2)'!BW34</f>
        <v>74</v>
      </c>
      <c r="BX32" s="34">
        <f>+'A (2)'!BX34</f>
        <v>51</v>
      </c>
      <c r="BY32" s="34">
        <f>+'A (2)'!BY34</f>
        <v>39</v>
      </c>
      <c r="BZ32" s="34">
        <f>+'A (2)'!BZ34</f>
        <v>21</v>
      </c>
      <c r="CA32" s="34">
        <f>+'A (2)'!CA34</f>
        <v>20</v>
      </c>
      <c r="CB32" s="34">
        <f>+'A (2)'!CB34</f>
        <v>9</v>
      </c>
      <c r="CC32" s="20">
        <f>+'A (2)'!CC34</f>
        <v>21</v>
      </c>
      <c r="CD32" s="110">
        <f>+'A (2)'!CD34</f>
        <v>5628</v>
      </c>
      <c r="CE32" s="34">
        <f>+'A (2)'!CE34</f>
        <v>13</v>
      </c>
      <c r="CF32" s="13">
        <f>+'A (2)'!CF34</f>
        <v>0</v>
      </c>
      <c r="CG32">
        <f>+'A (2)'!CG34</f>
        <v>1244</v>
      </c>
      <c r="CH32">
        <f>+'A (2)'!CH34</f>
        <v>232</v>
      </c>
      <c r="CI32" s="583">
        <f>+'A (2)'!CI34</f>
        <v>0</v>
      </c>
      <c r="CJ32" s="34">
        <f>+'A (2)'!CJ34</f>
        <v>1</v>
      </c>
      <c r="CK32" s="34">
        <f>+'A (2)'!CK34</f>
        <v>13</v>
      </c>
      <c r="CL32" s="34">
        <f>+'A (2)'!CL34</f>
        <v>140</v>
      </c>
      <c r="CM32" s="34">
        <f>+'A (2)'!CM34</f>
        <v>77</v>
      </c>
      <c r="CN32" s="34">
        <f>+'A (2)'!CN34</f>
        <v>0</v>
      </c>
      <c r="CO32" s="61">
        <f>+'A (2)'!CO34</f>
        <v>1</v>
      </c>
      <c r="CP32">
        <f>+'A (2)'!CP34</f>
        <v>794</v>
      </c>
      <c r="CQ32">
        <f>+'A (2)'!CQ34</f>
        <v>19</v>
      </c>
      <c r="CR32" s="34">
        <f>+'A (2)'!CR34</f>
        <v>378</v>
      </c>
      <c r="CS32" s="20">
        <f>+'A (2)'!CS34</f>
        <v>0</v>
      </c>
      <c r="CT32" s="34">
        <f>+'A (2)'!CT34</f>
        <v>59</v>
      </c>
      <c r="CU32" s="34">
        <f>+'A (2)'!CU34</f>
        <v>15</v>
      </c>
      <c r="CV32" s="34">
        <f>+'A (2)'!CV34</f>
        <v>124</v>
      </c>
      <c r="CW32" s="34">
        <f>+'A (2)'!CW34</f>
        <v>107</v>
      </c>
      <c r="CX32" s="34">
        <f>+'A (2)'!CX34</f>
        <v>128</v>
      </c>
      <c r="CY32" s="34">
        <f>+'A (2)'!CY34</f>
        <v>185</v>
      </c>
      <c r="CZ32" s="34">
        <f>+'A (2)'!CZ34</f>
        <v>166</v>
      </c>
      <c r="DA32" s="34">
        <f>+'A (2)'!DA34</f>
        <v>168</v>
      </c>
      <c r="DB32" s="34">
        <f>+'A (2)'!DB34</f>
        <v>166</v>
      </c>
      <c r="DC32" s="34">
        <f>+'A (2)'!DC34</f>
        <v>133</v>
      </c>
      <c r="DD32" s="112">
        <f>+'A (2)'!DD34</f>
        <v>7</v>
      </c>
      <c r="DE32" s="61">
        <f>+'A (2)'!DE34</f>
        <v>1</v>
      </c>
      <c r="DF32" s="162">
        <f>+'A (2)'!DF34</f>
        <v>40</v>
      </c>
      <c r="DG32" s="39">
        <f>+'A (2)'!DG34</f>
        <v>2</v>
      </c>
      <c r="DH32" s="39">
        <f>+'A (2)'!DH34</f>
        <v>10</v>
      </c>
      <c r="DI32" s="39">
        <f>+'A (2)'!DI34</f>
        <v>416</v>
      </c>
      <c r="DJ32" s="39">
        <f>+'A (2)'!DJ34</f>
        <v>3</v>
      </c>
      <c r="DK32" s="39">
        <f>+'A (2)'!DK34</f>
        <v>21</v>
      </c>
      <c r="DL32" s="39">
        <f>+'A (2)'!DL34</f>
        <v>447</v>
      </c>
      <c r="DM32" s="39">
        <f>+'A (2)'!DM34</f>
        <v>10</v>
      </c>
      <c r="DN32" s="39">
        <f>+'A (2)'!DN34</f>
        <v>24</v>
      </c>
      <c r="DO32" s="39">
        <f>+'A (2)'!DO34</f>
        <v>45</v>
      </c>
      <c r="DP32" s="39">
        <f>+'A (2)'!DP34</f>
        <v>215</v>
      </c>
      <c r="DQ32" s="39">
        <f>+'A (2)'!DQ34</f>
        <v>9</v>
      </c>
      <c r="DR32" s="39">
        <f>+'A (2)'!DR34</f>
        <v>8</v>
      </c>
      <c r="DS32" s="39">
        <f>+'A (2)'!DS34</f>
        <v>33</v>
      </c>
      <c r="DT32" s="114">
        <f>+'A (2)'!DT34</f>
        <v>1</v>
      </c>
      <c r="DU32" s="39">
        <f>+'A (2)'!DU34</f>
        <v>5</v>
      </c>
      <c r="DV32" s="39">
        <f>+'A (2)'!DV34</f>
        <v>36</v>
      </c>
      <c r="DW32" s="39">
        <f>+'A (2)'!DW34</f>
        <v>52</v>
      </c>
      <c r="DX32" s="39">
        <f>+'A (2)'!DX34</f>
        <v>194</v>
      </c>
      <c r="DY32" s="39">
        <f>+'A (2)'!DY34</f>
        <v>270</v>
      </c>
      <c r="DZ32" s="39">
        <f>+'A (2)'!DZ34</f>
        <v>29</v>
      </c>
      <c r="EA32" s="39">
        <f>+'A (2)'!EA34</f>
        <v>49</v>
      </c>
      <c r="EB32" s="39">
        <f>+'A (2)'!EB34</f>
        <v>74</v>
      </c>
      <c r="EC32" s="39">
        <f>+'A (2)'!EC34</f>
        <v>484</v>
      </c>
      <c r="ED32" s="39">
        <f>+'A (2)'!ED34</f>
        <v>0</v>
      </c>
      <c r="EE32" s="114">
        <f>+'A (2)'!EE34</f>
        <v>51</v>
      </c>
      <c r="EF32" s="39">
        <f>+'A (2)'!EF34</f>
        <v>306</v>
      </c>
      <c r="EG32" s="39">
        <f>+'A (2)'!EG34</f>
        <v>204</v>
      </c>
      <c r="EH32" s="39">
        <f>+'A (2)'!EH34</f>
        <v>98</v>
      </c>
      <c r="EI32" s="39">
        <f>+'A (2)'!EI34</f>
        <v>63</v>
      </c>
      <c r="EJ32" s="39">
        <f>+'A (2)'!EJ34</f>
        <v>185</v>
      </c>
      <c r="EK32" s="39">
        <f>+'A (2)'!EK34</f>
        <v>388</v>
      </c>
      <c r="EL32" s="446">
        <f>+'A (2)'!EL34</f>
        <v>820</v>
      </c>
      <c r="EM32" s="114">
        <f>+'A (2)'!EM34</f>
        <v>659</v>
      </c>
      <c r="EN32" s="39">
        <f>+'A (2)'!EN34</f>
        <v>0</v>
      </c>
      <c r="EO32" s="39">
        <f>+'A (2)'!EO34</f>
        <v>0</v>
      </c>
      <c r="EP32" s="114">
        <f>+'A (2)'!EP34</f>
        <v>0</v>
      </c>
      <c r="EQ32" s="39">
        <f>+'A (2)'!EQ34</f>
        <v>127</v>
      </c>
      <c r="ER32" s="39">
        <f>+'A (2)'!ER34</f>
        <v>97</v>
      </c>
      <c r="ES32" s="39">
        <f>+'A (2)'!ES34</f>
        <v>15</v>
      </c>
      <c r="ET32" s="39">
        <f>+'A (2)'!ET34</f>
        <v>4</v>
      </c>
      <c r="EU32" s="39">
        <f>+'A (2)'!EU34</f>
        <v>0</v>
      </c>
      <c r="EV32" s="114">
        <f>+'A (2)'!EV34</f>
        <v>0</v>
      </c>
      <c r="EW32" s="1">
        <f>+'A (2)'!EW34</f>
        <v>0</v>
      </c>
      <c r="EX32" s="1">
        <f>+'A (2)'!EX34</f>
        <v>6</v>
      </c>
      <c r="EY32" s="1">
        <f>+'A (2)'!EY34</f>
        <v>69</v>
      </c>
      <c r="EZ32" s="1">
        <f>+'A (2)'!EZ34</f>
        <v>25</v>
      </c>
      <c r="FA32" s="1">
        <f>+'A (2)'!FA34</f>
        <v>63</v>
      </c>
      <c r="FB32" s="1">
        <f>+'A (2)'!FB34</f>
        <v>37</v>
      </c>
      <c r="FC32" s="1">
        <f>+'A (2)'!FC34</f>
        <v>20</v>
      </c>
      <c r="FD32" s="1">
        <f>+'A (2)'!FD34</f>
        <v>7</v>
      </c>
      <c r="FE32" s="1">
        <f>+'A (2)'!FE34</f>
        <v>4</v>
      </c>
      <c r="FF32" s="39">
        <f>+'A (2)'!FF34</f>
        <v>5</v>
      </c>
      <c r="FG32" s="39">
        <f>+'A (2)'!FG34</f>
        <v>4</v>
      </c>
      <c r="FH32" s="114">
        <f>+'A (2)'!FH34</f>
        <v>3</v>
      </c>
      <c r="FI32" s="114">
        <f>+'A (2)'!FI34</f>
        <v>4969</v>
      </c>
      <c r="FJ32" s="39">
        <f>+'A (2)'!FJ34</f>
        <v>1</v>
      </c>
      <c r="FK32" s="447">
        <f>+'A (2)'!FK34</f>
        <v>0</v>
      </c>
      <c r="FL32" s="34"/>
      <c r="FM32" s="34"/>
      <c r="FN32" s="39"/>
      <c r="FO32" s="34"/>
      <c r="FP32" s="34"/>
      <c r="FQ32" s="34"/>
      <c r="FR32" s="34"/>
      <c r="FS32" s="34"/>
      <c r="FT32" s="34"/>
      <c r="FU32" s="34"/>
      <c r="FV32" s="34"/>
      <c r="FW32" s="34"/>
      <c r="FX32" s="34"/>
      <c r="FY32" s="34"/>
      <c r="FZ32" s="61"/>
      <c r="GA32" s="34"/>
      <c r="GB32" s="34"/>
      <c r="GC32" s="34"/>
      <c r="GD32" s="34"/>
      <c r="GE32" s="34"/>
      <c r="GF32" s="34"/>
      <c r="GG32" s="34"/>
      <c r="GH32" s="34"/>
      <c r="GI32" s="34"/>
      <c r="GJ32" s="52"/>
      <c r="GK32" s="34"/>
      <c r="GL32" s="34"/>
      <c r="GM32" s="34"/>
      <c r="GN32" s="34"/>
      <c r="GO32" s="34"/>
      <c r="GP32" s="34"/>
      <c r="GQ32" s="34"/>
      <c r="GR32" s="52"/>
      <c r="GT32">
        <f t="shared" si="14"/>
        <v>528</v>
      </c>
      <c r="GU32">
        <f t="shared" si="15"/>
        <v>2971584</v>
      </c>
      <c r="GW32">
        <f t="shared" si="16"/>
        <v>243</v>
      </c>
      <c r="GX32">
        <f t="shared" si="17"/>
        <v>1207467</v>
      </c>
      <c r="GZ32">
        <f t="shared" si="18"/>
        <v>2539</v>
      </c>
      <c r="HA32">
        <f t="shared" si="19"/>
        <v>100798.3</v>
      </c>
      <c r="HC32">
        <f t="shared" si="20"/>
        <v>1244</v>
      </c>
      <c r="HD32">
        <f t="shared" si="21"/>
        <v>49760</v>
      </c>
    </row>
    <row r="33" spans="1:213" x14ac:dyDescent="0.2">
      <c r="A33" s="7" t="s">
        <v>84</v>
      </c>
      <c r="B33" s="7">
        <f>+'A (2)'!B37</f>
        <v>3997</v>
      </c>
      <c r="C33" s="34">
        <f>+'A (2)'!C37</f>
        <v>536</v>
      </c>
      <c r="D33" s="583">
        <f>+'A (2)'!D37</f>
        <v>0</v>
      </c>
      <c r="E33" s="34">
        <f>+'A (2)'!E37</f>
        <v>10</v>
      </c>
      <c r="F33" s="34">
        <f>+'A (2)'!F37</f>
        <v>24</v>
      </c>
      <c r="G33" s="34">
        <f>+'A (2)'!G37</f>
        <v>309</v>
      </c>
      <c r="H33" s="34">
        <f>+'A (2)'!H37</f>
        <v>192</v>
      </c>
      <c r="I33" s="34">
        <f>+'A (2)'!I37</f>
        <v>1</v>
      </c>
      <c r="J33" s="34">
        <f>+'A (2)'!J37</f>
        <v>0</v>
      </c>
      <c r="K33" s="583">
        <f>+'A (2)'!K37</f>
        <v>1946</v>
      </c>
      <c r="L33" s="34">
        <f>+'A (2)'!L37</f>
        <v>30</v>
      </c>
      <c r="M33" s="34">
        <f>+'A (2)'!M37</f>
        <v>662</v>
      </c>
      <c r="N33" s="20">
        <f>+'A (2)'!N37</f>
        <v>15</v>
      </c>
      <c r="O33" s="34">
        <f>+'A (2)'!O37</f>
        <v>184</v>
      </c>
      <c r="P33" s="34">
        <f>+'A (2)'!P37</f>
        <v>47</v>
      </c>
      <c r="Q33" s="34">
        <f>+'A (2)'!Q37</f>
        <v>497</v>
      </c>
      <c r="R33" s="34">
        <f>+'A (2)'!R37</f>
        <v>420</v>
      </c>
      <c r="S33" s="34">
        <f>+'A (2)'!S37</f>
        <v>442</v>
      </c>
      <c r="T33" s="34">
        <f>+'A (2)'!T37</f>
        <v>492</v>
      </c>
      <c r="U33" s="34">
        <f>+'A (2)'!U37</f>
        <v>415</v>
      </c>
      <c r="V33" s="34">
        <f>+'A (2)'!V37</f>
        <v>439</v>
      </c>
      <c r="W33" s="34">
        <f>+'A (2)'!W37</f>
        <v>528</v>
      </c>
      <c r="X33" s="34">
        <f>+'A (2)'!X37</f>
        <v>526</v>
      </c>
      <c r="Y33" s="34">
        <f>+'A (2)'!Y37</f>
        <v>52</v>
      </c>
      <c r="Z33" s="103">
        <f>+'A (2)'!Z37</f>
        <v>2</v>
      </c>
      <c r="AA33" s="152">
        <f>+'A (2)'!AA37</f>
        <v>39.700000000000003</v>
      </c>
      <c r="AB33" s="34">
        <f>+'A (2)'!AB37</f>
        <v>2</v>
      </c>
      <c r="AC33" s="34">
        <f>+'A (2)'!AC37</f>
        <v>4</v>
      </c>
      <c r="AD33" s="34">
        <f>+'A (2)'!AD37</f>
        <v>1001</v>
      </c>
      <c r="AE33" s="34">
        <f>+'A (2)'!AE37</f>
        <v>0</v>
      </c>
      <c r="AF33" s="34">
        <f>+'A (2)'!AF37</f>
        <v>63</v>
      </c>
      <c r="AG33" s="34">
        <f>+'A (2)'!AG37</f>
        <v>1763</v>
      </c>
      <c r="AH33" s="34">
        <f>+'A (2)'!AH37</f>
        <v>35</v>
      </c>
      <c r="AI33" s="34">
        <f>+'A (2)'!AI37</f>
        <v>85</v>
      </c>
      <c r="AJ33" s="34">
        <f>+'A (2)'!AJ37</f>
        <v>185</v>
      </c>
      <c r="AK33" s="34">
        <f>+'A (2)'!AK37</f>
        <v>627</v>
      </c>
      <c r="AL33" s="34">
        <f>+'A (2)'!AL37</f>
        <v>24</v>
      </c>
      <c r="AM33" s="34">
        <f>+'A (2)'!AM37</f>
        <v>43</v>
      </c>
      <c r="AN33" s="34">
        <f>+'A (2)'!AN37</f>
        <v>162</v>
      </c>
      <c r="AO33" s="61">
        <f>+'A (2)'!AO37</f>
        <v>3</v>
      </c>
      <c r="AP33" s="39">
        <f>+'A (2)'!AP37</f>
        <v>32</v>
      </c>
      <c r="AQ33" s="34">
        <f>+'A (2)'!AQ37</f>
        <v>146</v>
      </c>
      <c r="AR33" s="34">
        <f>+'A (2)'!AR37</f>
        <v>283</v>
      </c>
      <c r="AS33" s="34">
        <f>+'A (2)'!AS37</f>
        <v>332</v>
      </c>
      <c r="AT33" s="34">
        <f>+'A (2)'!AT37</f>
        <v>737</v>
      </c>
      <c r="AU33" s="34">
        <f>+'A (2)'!AU37</f>
        <v>84</v>
      </c>
      <c r="AV33" s="34">
        <f>+'A (2)'!AV37</f>
        <v>614</v>
      </c>
      <c r="AW33" s="34">
        <f>+'A (2)'!AW37</f>
        <v>406</v>
      </c>
      <c r="AX33" s="34">
        <f>+'A (2)'!AX37</f>
        <v>1073</v>
      </c>
      <c r="AY33" s="34">
        <f>+'A (2)'!AY37</f>
        <v>1</v>
      </c>
      <c r="AZ33" s="61">
        <f>+'A (2)'!AZ37</f>
        <v>289</v>
      </c>
      <c r="BA33" s="39">
        <f>+'A (2)'!BA37</f>
        <v>1596</v>
      </c>
      <c r="BB33" s="34">
        <f>+'A (2)'!BB37</f>
        <v>626</v>
      </c>
      <c r="BC33" s="34">
        <f>+'A (2)'!BC37</f>
        <v>300</v>
      </c>
      <c r="BD33" s="34">
        <f>+'A (2)'!BD37</f>
        <v>225</v>
      </c>
      <c r="BE33" s="34">
        <f>+'A (2)'!BE37</f>
        <v>554</v>
      </c>
      <c r="BF33" s="61">
        <f>+'A (2)'!BF37</f>
        <v>696</v>
      </c>
      <c r="BG33" s="39">
        <f>+'A (2)'!BG37</f>
        <v>1704</v>
      </c>
      <c r="BH33" s="114">
        <f>+'A (2)'!BH37</f>
        <v>426</v>
      </c>
      <c r="BI33" s="34">
        <f>+'A (2)'!BI37</f>
        <v>0</v>
      </c>
      <c r="BJ33" s="39">
        <f>+'A (2)'!BJ37</f>
        <v>0</v>
      </c>
      <c r="BK33" s="114">
        <f>+'A (2)'!BK37</f>
        <v>0</v>
      </c>
      <c r="BL33" s="34">
        <f>+'A (2)'!BL37</f>
        <v>940</v>
      </c>
      <c r="BM33" s="34">
        <f>+'A (2)'!BM37</f>
        <v>252</v>
      </c>
      <c r="BN33" s="34">
        <f>+'A (2)'!BN37</f>
        <v>66</v>
      </c>
      <c r="BO33" s="34">
        <f>+'A (2)'!BO37</f>
        <v>22</v>
      </c>
      <c r="BP33" s="34">
        <f>+'A (2)'!BP37</f>
        <v>1</v>
      </c>
      <c r="BQ33" s="61">
        <f>+'A (2)'!BQ37</f>
        <v>0</v>
      </c>
      <c r="BR33" s="39">
        <f>+'A (2)'!BR37</f>
        <v>5</v>
      </c>
      <c r="BS33" s="34">
        <f>+'A (2)'!BS37</f>
        <v>23</v>
      </c>
      <c r="BT33" s="34">
        <f>+'A (2)'!BT37</f>
        <v>339</v>
      </c>
      <c r="BU33" s="34">
        <f>+'A (2)'!BU37</f>
        <v>168</v>
      </c>
      <c r="BV33" s="34">
        <f>+'A (2)'!BV37</f>
        <v>191</v>
      </c>
      <c r="BW33" s="34">
        <f>+'A (2)'!BW37</f>
        <v>153</v>
      </c>
      <c r="BX33" s="34">
        <f>+'A (2)'!BX37</f>
        <v>128</v>
      </c>
      <c r="BY33" s="34">
        <f>+'A (2)'!BY37</f>
        <v>78</v>
      </c>
      <c r="BZ33" s="34">
        <f>+'A (2)'!BZ37</f>
        <v>45</v>
      </c>
      <c r="CA33" s="34">
        <f>+'A (2)'!CA37</f>
        <v>45</v>
      </c>
      <c r="CB33" s="34">
        <f>+'A (2)'!CB37</f>
        <v>30</v>
      </c>
      <c r="CC33" s="32">
        <f>+'A (2)'!CC37</f>
        <v>76</v>
      </c>
      <c r="CD33" s="110">
        <f>+'A (2)'!CD37</f>
        <v>5660</v>
      </c>
      <c r="CE33" s="39">
        <f>+'A (2)'!CE37</f>
        <v>42</v>
      </c>
      <c r="CF33" s="13">
        <f>+'A (2)'!CF37</f>
        <v>0</v>
      </c>
      <c r="CG33" s="34">
        <f>+'A (2)'!CG37</f>
        <v>1917</v>
      </c>
      <c r="CH33" s="34">
        <f>+'A (2)'!CH37</f>
        <v>280</v>
      </c>
      <c r="CI33" s="583">
        <f>+'A (2)'!CI37</f>
        <v>0</v>
      </c>
      <c r="CJ33" s="34">
        <f>+'A (2)'!CJ37</f>
        <v>4</v>
      </c>
      <c r="CK33" s="34">
        <f>+'A (2)'!CK37</f>
        <v>19</v>
      </c>
      <c r="CL33" s="34">
        <f>+'A (2)'!CL37</f>
        <v>158</v>
      </c>
      <c r="CM33" s="34">
        <f>+'A (2)'!CM37</f>
        <v>99</v>
      </c>
      <c r="CN33" s="34">
        <f>+'A (2)'!CN37</f>
        <v>0</v>
      </c>
      <c r="CO33" s="61">
        <f>+'A (2)'!CO37</f>
        <v>0</v>
      </c>
      <c r="CP33" s="34">
        <f>+'A (2)'!CP37</f>
        <v>1082</v>
      </c>
      <c r="CQ33" s="34">
        <f>+'A (2)'!CQ37</f>
        <v>30</v>
      </c>
      <c r="CR33" s="34">
        <f>+'A (2)'!CR37</f>
        <v>652</v>
      </c>
      <c r="CS33" s="20">
        <f>+'A (2)'!CS37</f>
        <v>6</v>
      </c>
      <c r="CT33" s="34">
        <f>+'A (2)'!CT37</f>
        <v>75</v>
      </c>
      <c r="CU33" s="34">
        <f>+'A (2)'!CU37</f>
        <v>22</v>
      </c>
      <c r="CV33" s="34">
        <f>+'A (2)'!CV37</f>
        <v>196</v>
      </c>
      <c r="CW33" s="34">
        <f>+'A (2)'!CW37</f>
        <v>174</v>
      </c>
      <c r="CX33" s="34">
        <f>+'A (2)'!CX37</f>
        <v>233</v>
      </c>
      <c r="CY33" s="34">
        <f>+'A (2)'!CY37</f>
        <v>280</v>
      </c>
      <c r="CZ33" s="34">
        <f>+'A (2)'!CZ37</f>
        <v>238</v>
      </c>
      <c r="DA33" s="34">
        <f>+'A (2)'!DA37</f>
        <v>208</v>
      </c>
      <c r="DB33" s="34">
        <f>+'A (2)'!DB37</f>
        <v>276</v>
      </c>
      <c r="DC33" s="34">
        <f>+'A (2)'!DC37</f>
        <v>231</v>
      </c>
      <c r="DD33" s="112">
        <f>+'A (2)'!DD37</f>
        <v>6</v>
      </c>
      <c r="DE33" s="61">
        <f>+'A (2)'!DE37</f>
        <v>0</v>
      </c>
      <c r="DF33" s="162">
        <f>+'A (2)'!DF37</f>
        <v>40</v>
      </c>
      <c r="DG33" s="39">
        <f>+'A (2)'!DG37</f>
        <v>1</v>
      </c>
      <c r="DH33" s="39">
        <f>+'A (2)'!DH37</f>
        <v>3</v>
      </c>
      <c r="DI33" s="39">
        <f>+'A (2)'!DI37</f>
        <v>510</v>
      </c>
      <c r="DJ33" s="39">
        <f>+'A (2)'!DJ37</f>
        <v>0</v>
      </c>
      <c r="DK33" s="39">
        <f>+'A (2)'!DK37</f>
        <v>19</v>
      </c>
      <c r="DL33" s="39">
        <f>+'A (2)'!DL37</f>
        <v>747</v>
      </c>
      <c r="DM33" s="39">
        <f>+'A (2)'!DM37</f>
        <v>29</v>
      </c>
      <c r="DN33" s="39">
        <f>+'A (2)'!DN37</f>
        <v>46</v>
      </c>
      <c r="DO33" s="39">
        <f>+'A (2)'!DO37</f>
        <v>82</v>
      </c>
      <c r="DP33" s="39">
        <f>+'A (2)'!DP37</f>
        <v>375</v>
      </c>
      <c r="DQ33" s="39">
        <f>+'A (2)'!DQ37</f>
        <v>17</v>
      </c>
      <c r="DR33" s="39">
        <f>+'A (2)'!DR37</f>
        <v>27</v>
      </c>
      <c r="DS33" s="39">
        <f>+'A (2)'!DS37</f>
        <v>60</v>
      </c>
      <c r="DT33" s="114">
        <f>+'A (2)'!DT37</f>
        <v>1</v>
      </c>
      <c r="DU33" s="39">
        <f>+'A (2)'!DU37</f>
        <v>5</v>
      </c>
      <c r="DV33" s="39">
        <f>+'A (2)'!DV37</f>
        <v>73</v>
      </c>
      <c r="DW33" s="39">
        <f>+'A (2)'!DW37</f>
        <v>137</v>
      </c>
      <c r="DX33" s="39">
        <f>+'A (2)'!DX37</f>
        <v>276</v>
      </c>
      <c r="DY33" s="39">
        <f>+'A (2)'!DY37</f>
        <v>507</v>
      </c>
      <c r="DZ33" s="39">
        <f>+'A (2)'!DZ37</f>
        <v>34</v>
      </c>
      <c r="EA33" s="39">
        <f>+'A (2)'!EA37</f>
        <v>97</v>
      </c>
      <c r="EB33" s="39">
        <f>+'A (2)'!EB37</f>
        <v>91</v>
      </c>
      <c r="EC33" s="39">
        <f>+'A (2)'!EC37</f>
        <v>586</v>
      </c>
      <c r="ED33" s="39">
        <f>+'A (2)'!ED37</f>
        <v>0</v>
      </c>
      <c r="EE33" s="114">
        <f>+'A (2)'!EE37</f>
        <v>111</v>
      </c>
      <c r="EF33" s="39">
        <f>+'A (2)'!EF37</f>
        <v>606</v>
      </c>
      <c r="EG33" s="39">
        <f>+'A (2)'!EG37</f>
        <v>325</v>
      </c>
      <c r="EH33" s="39">
        <f>+'A (2)'!EH37</f>
        <v>160</v>
      </c>
      <c r="EI33" s="39">
        <f>+'A (2)'!EI37</f>
        <v>129</v>
      </c>
      <c r="EJ33" s="39">
        <f>+'A (2)'!EJ37</f>
        <v>296</v>
      </c>
      <c r="EK33" s="39">
        <f>+'A (2)'!EK37</f>
        <v>401</v>
      </c>
      <c r="EL33" s="446">
        <f>+'A (2)'!EL37</f>
        <v>972</v>
      </c>
      <c r="EM33" s="114">
        <f>+'A (2)'!EM37</f>
        <v>507</v>
      </c>
      <c r="EN33" s="39">
        <f>+'A (2)'!EN37</f>
        <v>0</v>
      </c>
      <c r="EO33" s="39">
        <f>+'A (2)'!EO37</f>
        <v>0</v>
      </c>
      <c r="EP33" s="114">
        <f>+'A (2)'!EP37</f>
        <v>0</v>
      </c>
      <c r="EQ33" s="39">
        <f>+'A (2)'!EQ37</f>
        <v>394</v>
      </c>
      <c r="ER33" s="39">
        <f>+'A (2)'!ER37</f>
        <v>156</v>
      </c>
      <c r="ES33" s="39">
        <f>+'A (2)'!ES37</f>
        <v>39</v>
      </c>
      <c r="ET33" s="39">
        <f>+'A (2)'!ET37</f>
        <v>10</v>
      </c>
      <c r="EU33" s="39">
        <f>+'A (2)'!EU37</f>
        <v>1</v>
      </c>
      <c r="EV33" s="114">
        <f>+'A (2)'!EV37</f>
        <v>0</v>
      </c>
      <c r="EW33" s="39">
        <f>+'A (2)'!EW37</f>
        <v>3</v>
      </c>
      <c r="EX33" s="39">
        <f>+'A (2)'!EX37</f>
        <v>14</v>
      </c>
      <c r="EY33" s="39">
        <f>+'A (2)'!EY37</f>
        <v>173</v>
      </c>
      <c r="EZ33" s="39">
        <f>+'A (2)'!EZ37</f>
        <v>94</v>
      </c>
      <c r="FA33" s="39">
        <f>+'A (2)'!FA37</f>
        <v>130</v>
      </c>
      <c r="FB33" s="39">
        <f>+'A (2)'!FB37</f>
        <v>65</v>
      </c>
      <c r="FC33" s="39">
        <f>+'A (2)'!FC37</f>
        <v>55</v>
      </c>
      <c r="FD33" s="39">
        <f>+'A (2)'!FD37</f>
        <v>22</v>
      </c>
      <c r="FE33" s="39">
        <f>+'A (2)'!FE37</f>
        <v>8</v>
      </c>
      <c r="FF33" s="39">
        <f>+'A (2)'!FF37</f>
        <v>10</v>
      </c>
      <c r="FG33" s="39">
        <f>+'A (2)'!FG37</f>
        <v>9</v>
      </c>
      <c r="FH33" s="114">
        <f>+'A (2)'!FH37</f>
        <v>17</v>
      </c>
      <c r="FI33" s="114">
        <f>+'A (2)'!FI37</f>
        <v>4975</v>
      </c>
      <c r="FJ33" s="39">
        <f>+'A (2)'!FJ37</f>
        <v>12</v>
      </c>
      <c r="FK33" s="447">
        <f>+'A (2)'!FK37</f>
        <v>0</v>
      </c>
      <c r="FL33" s="34"/>
      <c r="FM33" s="34"/>
      <c r="FN33" s="39"/>
      <c r="FO33" s="34"/>
      <c r="FP33" s="34"/>
      <c r="FQ33" s="34"/>
      <c r="FR33" s="34"/>
      <c r="FS33" s="34"/>
      <c r="FT33" s="34"/>
      <c r="FU33" s="34"/>
      <c r="FV33" s="34"/>
      <c r="FW33" s="34"/>
      <c r="FX33" s="34"/>
      <c r="FY33" s="34"/>
      <c r="FZ33" s="61"/>
      <c r="GA33" s="34"/>
      <c r="GB33" s="34"/>
      <c r="GC33" s="34"/>
      <c r="GD33" s="34"/>
      <c r="GE33" s="34"/>
      <c r="GF33" s="34"/>
      <c r="GG33" s="34"/>
      <c r="GH33" s="34"/>
      <c r="GI33" s="34"/>
      <c r="GJ33" s="52"/>
      <c r="GK33" s="34"/>
      <c r="GL33" s="34"/>
      <c r="GM33" s="34"/>
      <c r="GN33" s="34"/>
      <c r="GO33" s="34"/>
      <c r="GP33" s="34"/>
      <c r="GQ33" s="34"/>
      <c r="GR33" s="52"/>
      <c r="GT33">
        <f t="shared" si="14"/>
        <v>1281</v>
      </c>
      <c r="GU33">
        <f t="shared" si="15"/>
        <v>7250460</v>
      </c>
      <c r="GW33">
        <f t="shared" si="16"/>
        <v>600</v>
      </c>
      <c r="GX33">
        <f t="shared" si="17"/>
        <v>2985000</v>
      </c>
      <c r="GZ33">
        <f t="shared" si="18"/>
        <v>3997</v>
      </c>
      <c r="HA33">
        <f t="shared" si="19"/>
        <v>158680.90000000002</v>
      </c>
      <c r="HC33">
        <f t="shared" si="20"/>
        <v>1917</v>
      </c>
      <c r="HD33">
        <f t="shared" si="21"/>
        <v>76680</v>
      </c>
    </row>
    <row r="34" spans="1:213" x14ac:dyDescent="0.2">
      <c r="A34" s="7" t="s">
        <v>85</v>
      </c>
      <c r="B34" s="7">
        <f>+'A (2)'!B38</f>
        <v>6524</v>
      </c>
      <c r="C34">
        <f>+'A (2)'!C38</f>
        <v>588</v>
      </c>
      <c r="D34" s="583">
        <f>+'A (2)'!D38</f>
        <v>1</v>
      </c>
      <c r="E34" s="34">
        <f>+'A (2)'!E38</f>
        <v>95</v>
      </c>
      <c r="F34" s="34">
        <f>+'A (2)'!F38</f>
        <v>133</v>
      </c>
      <c r="G34" s="34">
        <f>+'A (2)'!G38</f>
        <v>230</v>
      </c>
      <c r="H34" s="34">
        <f>+'A (2)'!H38</f>
        <v>124</v>
      </c>
      <c r="I34" s="34">
        <f>+'A (2)'!I38</f>
        <v>1</v>
      </c>
      <c r="J34" s="34">
        <f>+'A (2)'!J38</f>
        <v>4</v>
      </c>
      <c r="K34" s="583">
        <f>+'A (2)'!K38</f>
        <v>3488</v>
      </c>
      <c r="L34">
        <f>+'A (2)'!L38</f>
        <v>38</v>
      </c>
      <c r="M34">
        <f>+'A (2)'!M38</f>
        <v>445</v>
      </c>
      <c r="N34" s="20">
        <f>+'A (2)'!N38</f>
        <v>4</v>
      </c>
      <c r="O34">
        <f>+'A (2)'!O38</f>
        <v>271</v>
      </c>
      <c r="P34">
        <f>+'A (2)'!P38</f>
        <v>61</v>
      </c>
      <c r="Q34">
        <f>+'A (2)'!Q38</f>
        <v>905</v>
      </c>
      <c r="R34">
        <f>+'A (2)'!R38</f>
        <v>865</v>
      </c>
      <c r="S34">
        <f>+'A (2)'!S38</f>
        <v>844</v>
      </c>
      <c r="T34">
        <f>+'A (2)'!T38</f>
        <v>833</v>
      </c>
      <c r="U34">
        <f>+'A (2)'!U38</f>
        <v>604</v>
      </c>
      <c r="V34">
        <f>+'A (2)'!V38</f>
        <v>684</v>
      </c>
      <c r="W34">
        <f>+'A (2)'!W38</f>
        <v>634</v>
      </c>
      <c r="X34">
        <f>+'A (2)'!X38</f>
        <v>779</v>
      </c>
      <c r="Y34">
        <f>+'A (2)'!Y38</f>
        <v>102</v>
      </c>
      <c r="Z34" s="103">
        <f>+'A (2)'!Z38</f>
        <v>3</v>
      </c>
      <c r="AA34" s="152">
        <f>+'A (2)'!AA38</f>
        <v>38.4</v>
      </c>
      <c r="AB34">
        <f>+'A (2)'!AB38</f>
        <v>5</v>
      </c>
      <c r="AC34">
        <f>+'A (2)'!AC38</f>
        <v>41</v>
      </c>
      <c r="AD34">
        <f>+'A (2)'!AD38</f>
        <v>1759</v>
      </c>
      <c r="AE34">
        <f>+'A (2)'!AE38</f>
        <v>11</v>
      </c>
      <c r="AF34">
        <f>+'A (2)'!AF38</f>
        <v>83</v>
      </c>
      <c r="AG34">
        <f>+'A (2)'!AG38</f>
        <v>2140</v>
      </c>
      <c r="AH34">
        <f>+'A (2)'!AH38</f>
        <v>54</v>
      </c>
      <c r="AI34">
        <f>+'A (2)'!AI38</f>
        <v>221</v>
      </c>
      <c r="AJ34">
        <f>+'A (2)'!AJ38</f>
        <v>316</v>
      </c>
      <c r="AK34">
        <f>+'A (2)'!AK38</f>
        <v>1284</v>
      </c>
      <c r="AL34">
        <f>+'A (2)'!AL38</f>
        <v>49</v>
      </c>
      <c r="AM34">
        <f>+'A (2)'!AM38</f>
        <v>152</v>
      </c>
      <c r="AN34" s="34">
        <f>+'A (2)'!AN38</f>
        <v>392</v>
      </c>
      <c r="AO34" s="61">
        <f>+'A (2)'!AO38</f>
        <v>17</v>
      </c>
      <c r="AP34" s="39">
        <f>+'A (2)'!AP38</f>
        <v>87</v>
      </c>
      <c r="AQ34" s="34">
        <f>+'A (2)'!AQ38</f>
        <v>390</v>
      </c>
      <c r="AR34" s="34">
        <f>+'A (2)'!AR38</f>
        <v>766</v>
      </c>
      <c r="AS34" s="34">
        <f>+'A (2)'!AS38</f>
        <v>959</v>
      </c>
      <c r="AT34" s="34">
        <f>+'A (2)'!AT38</f>
        <v>1233</v>
      </c>
      <c r="AU34" s="34">
        <f>+'A (2)'!AU38</f>
        <v>35</v>
      </c>
      <c r="AV34" s="34">
        <f>+'A (2)'!AV38</f>
        <v>572</v>
      </c>
      <c r="AW34" s="34">
        <f>+'A (2)'!AW38</f>
        <v>438</v>
      </c>
      <c r="AX34" s="34">
        <f>+'A (2)'!AX38</f>
        <v>1930</v>
      </c>
      <c r="AY34" s="34">
        <f>+'A (2)'!AY38</f>
        <v>0</v>
      </c>
      <c r="AZ34" s="61">
        <f>+'A (2)'!AZ38</f>
        <v>114</v>
      </c>
      <c r="BA34" s="39">
        <f>+'A (2)'!BA38</f>
        <v>2161</v>
      </c>
      <c r="BB34" s="34">
        <f>+'A (2)'!BB38</f>
        <v>1328</v>
      </c>
      <c r="BC34" s="34">
        <f>+'A (2)'!BC38</f>
        <v>737</v>
      </c>
      <c r="BD34" s="34">
        <f>+'A (2)'!BD38</f>
        <v>468</v>
      </c>
      <c r="BE34" s="34">
        <f>+'A (2)'!BE38</f>
        <v>992</v>
      </c>
      <c r="BF34" s="61">
        <f>+'A (2)'!BF38</f>
        <v>838</v>
      </c>
      <c r="BG34" s="39">
        <f>+'A (2)'!BG38</f>
        <v>2247</v>
      </c>
      <c r="BH34" s="114">
        <f>+'A (2)'!BH38</f>
        <v>344</v>
      </c>
      <c r="BI34" s="34">
        <f>+'A (2)'!BI38</f>
        <v>0</v>
      </c>
      <c r="BJ34" s="39">
        <f>+'A (2)'!BJ38</f>
        <v>0</v>
      </c>
      <c r="BK34" s="114">
        <f>+'A (2)'!BK38</f>
        <v>0</v>
      </c>
      <c r="BL34" s="34">
        <f>+'A (2)'!BL38</f>
        <v>946</v>
      </c>
      <c r="BM34" s="34">
        <f>+'A (2)'!BM38</f>
        <v>544</v>
      </c>
      <c r="BN34" s="34">
        <f>+'A (2)'!BN38</f>
        <v>171</v>
      </c>
      <c r="BO34" s="34">
        <f>+'A (2)'!BO38</f>
        <v>54</v>
      </c>
      <c r="BP34" s="34">
        <f>+'A (2)'!BP38</f>
        <v>2</v>
      </c>
      <c r="BQ34" s="61">
        <f>+'A (2)'!BQ38</f>
        <v>0</v>
      </c>
      <c r="BR34" s="39">
        <f>+'A (2)'!BR38</f>
        <v>12</v>
      </c>
      <c r="BS34" s="34">
        <f>+'A (2)'!BS38</f>
        <v>37</v>
      </c>
      <c r="BT34" s="34">
        <f>+'A (2)'!BT38</f>
        <v>333</v>
      </c>
      <c r="BU34" s="34">
        <f>+'A (2)'!BU38</f>
        <v>257</v>
      </c>
      <c r="BV34" s="34">
        <f>+'A (2)'!BV38</f>
        <v>211</v>
      </c>
      <c r="BW34" s="34">
        <f>+'A (2)'!BW38</f>
        <v>210</v>
      </c>
      <c r="BX34" s="34">
        <f>+'A (2)'!BX38</f>
        <v>197</v>
      </c>
      <c r="BY34" s="34">
        <f>+'A (2)'!BY38</f>
        <v>143</v>
      </c>
      <c r="BZ34" s="34">
        <f>+'A (2)'!BZ38</f>
        <v>103</v>
      </c>
      <c r="CA34" s="34">
        <f>+'A (2)'!CA38</f>
        <v>76</v>
      </c>
      <c r="CB34" s="34">
        <f>+'A (2)'!CB38</f>
        <v>41</v>
      </c>
      <c r="CC34" s="20">
        <f>+'A (2)'!CC38</f>
        <v>97</v>
      </c>
      <c r="CD34" s="110">
        <f>+'A (2)'!CD38</f>
        <v>6001</v>
      </c>
      <c r="CE34" s="34">
        <f>+'A (2)'!CE38</f>
        <v>57</v>
      </c>
      <c r="CF34" s="13">
        <f>+'A (2)'!CF38</f>
        <v>0</v>
      </c>
      <c r="CG34">
        <f>+'A (2)'!CG38</f>
        <v>3324</v>
      </c>
      <c r="CH34">
        <f>+'A (2)'!CH38</f>
        <v>288</v>
      </c>
      <c r="CI34" s="583">
        <f>+'A (2)'!CI38</f>
        <v>1</v>
      </c>
      <c r="CJ34" s="34">
        <f>+'A (2)'!CJ38</f>
        <v>43</v>
      </c>
      <c r="CK34" s="34">
        <f>+'A (2)'!CK38</f>
        <v>74</v>
      </c>
      <c r="CL34" s="34">
        <f>+'A (2)'!CL38</f>
        <v>121</v>
      </c>
      <c r="CM34" s="34">
        <f>+'A (2)'!CM38</f>
        <v>48</v>
      </c>
      <c r="CN34" s="34">
        <f>+'A (2)'!CN38</f>
        <v>0</v>
      </c>
      <c r="CO34" s="61">
        <f>+'A (2)'!CO38</f>
        <v>1</v>
      </c>
      <c r="CP34">
        <f>+'A (2)'!CP38</f>
        <v>1915</v>
      </c>
      <c r="CQ34">
        <f>+'A (2)'!CQ38</f>
        <v>37</v>
      </c>
      <c r="CR34" s="34">
        <f>+'A (2)'!CR38</f>
        <v>433</v>
      </c>
      <c r="CS34" s="20">
        <f>+'A (2)'!CS38</f>
        <v>2</v>
      </c>
      <c r="CT34" s="34">
        <f>+'A (2)'!CT38</f>
        <v>142</v>
      </c>
      <c r="CU34" s="34">
        <f>+'A (2)'!CU38</f>
        <v>35</v>
      </c>
      <c r="CV34" s="34">
        <f>+'A (2)'!CV38</f>
        <v>405</v>
      </c>
      <c r="CW34" s="34">
        <f>+'A (2)'!CW38</f>
        <v>446</v>
      </c>
      <c r="CX34" s="34">
        <f>+'A (2)'!CX38</f>
        <v>446</v>
      </c>
      <c r="CY34" s="34">
        <f>+'A (2)'!CY38</f>
        <v>514</v>
      </c>
      <c r="CZ34" s="34">
        <f>+'A (2)'!CZ38</f>
        <v>338</v>
      </c>
      <c r="DA34" s="34">
        <f>+'A (2)'!DA38</f>
        <v>358</v>
      </c>
      <c r="DB34" s="34">
        <f>+'A (2)'!DB38</f>
        <v>332</v>
      </c>
      <c r="DC34" s="34">
        <f>+'A (2)'!DC38</f>
        <v>329</v>
      </c>
      <c r="DD34" s="112">
        <f>+'A (2)'!DD38</f>
        <v>13</v>
      </c>
      <c r="DE34" s="61">
        <f>+'A (2)'!DE38</f>
        <v>1</v>
      </c>
      <c r="DF34" s="162">
        <f>+'A (2)'!DF38</f>
        <v>38</v>
      </c>
      <c r="DG34" s="39">
        <f>+'A (2)'!DG38</f>
        <v>5</v>
      </c>
      <c r="DH34" s="39">
        <f>+'A (2)'!DH38</f>
        <v>18</v>
      </c>
      <c r="DI34" s="39">
        <f>+'A (2)'!DI38</f>
        <v>866</v>
      </c>
      <c r="DJ34" s="39">
        <f>+'A (2)'!DJ38</f>
        <v>9</v>
      </c>
      <c r="DK34" s="39">
        <f>+'A (2)'!DK38</f>
        <v>40</v>
      </c>
      <c r="DL34" s="39">
        <f>+'A (2)'!DL38</f>
        <v>1003</v>
      </c>
      <c r="DM34" s="39">
        <f>+'A (2)'!DM38</f>
        <v>46</v>
      </c>
      <c r="DN34" s="39">
        <f>+'A (2)'!DN38</f>
        <v>127</v>
      </c>
      <c r="DO34" s="39">
        <f>+'A (2)'!DO38</f>
        <v>140</v>
      </c>
      <c r="DP34" s="39">
        <f>+'A (2)'!DP38</f>
        <v>750</v>
      </c>
      <c r="DQ34" s="39">
        <f>+'A (2)'!DQ38</f>
        <v>34</v>
      </c>
      <c r="DR34" s="39">
        <f>+'A (2)'!DR38</f>
        <v>91</v>
      </c>
      <c r="DS34" s="39">
        <f>+'A (2)'!DS38</f>
        <v>186</v>
      </c>
      <c r="DT34" s="114">
        <f>+'A (2)'!DT38</f>
        <v>9</v>
      </c>
      <c r="DU34" s="39">
        <f>+'A (2)'!DU38</f>
        <v>27</v>
      </c>
      <c r="DV34" s="39">
        <f>+'A (2)'!DV38</f>
        <v>184</v>
      </c>
      <c r="DW34" s="39">
        <f>+'A (2)'!DW38</f>
        <v>348</v>
      </c>
      <c r="DX34" s="39">
        <f>+'A (2)'!DX38</f>
        <v>755</v>
      </c>
      <c r="DY34" s="39">
        <f>+'A (2)'!DY38</f>
        <v>881</v>
      </c>
      <c r="DZ34" s="39">
        <f>+'A (2)'!DZ38</f>
        <v>20</v>
      </c>
      <c r="EA34" s="39">
        <f>+'A (2)'!EA38</f>
        <v>53</v>
      </c>
      <c r="EB34" s="39">
        <f>+'A (2)'!EB38</f>
        <v>48</v>
      </c>
      <c r="EC34" s="39">
        <f>+'A (2)'!EC38</f>
        <v>966</v>
      </c>
      <c r="ED34" s="39">
        <f>+'A (2)'!ED38</f>
        <v>0</v>
      </c>
      <c r="EE34" s="114">
        <f>+'A (2)'!EE38</f>
        <v>42</v>
      </c>
      <c r="EF34" s="39">
        <f>+'A (2)'!EF38</f>
        <v>958</v>
      </c>
      <c r="EG34" s="39">
        <f>+'A (2)'!EG38</f>
        <v>706</v>
      </c>
      <c r="EH34" s="39">
        <f>+'A (2)'!EH38</f>
        <v>404</v>
      </c>
      <c r="EI34" s="39">
        <f>+'A (2)'!EI38</f>
        <v>244</v>
      </c>
      <c r="EJ34" s="39">
        <f>+'A (2)'!EJ38</f>
        <v>534</v>
      </c>
      <c r="EK34" s="39">
        <f>+'A (2)'!EK38</f>
        <v>478</v>
      </c>
      <c r="EL34" s="446">
        <f>+'A (2)'!EL38</f>
        <v>1242</v>
      </c>
      <c r="EM34" s="114">
        <f>+'A (2)'!EM38</f>
        <v>374</v>
      </c>
      <c r="EN34" s="39">
        <f>+'A (2)'!EN38</f>
        <v>0</v>
      </c>
      <c r="EO34" s="39">
        <f>+'A (2)'!EO38</f>
        <v>0</v>
      </c>
      <c r="EP34" s="114">
        <f>+'A (2)'!EP38</f>
        <v>0</v>
      </c>
      <c r="EQ34" s="39">
        <f>+'A (2)'!EQ38</f>
        <v>465</v>
      </c>
      <c r="ER34" s="39">
        <f>+'A (2)'!ER38</f>
        <v>303</v>
      </c>
      <c r="ES34" s="39">
        <f>+'A (2)'!ES38</f>
        <v>84</v>
      </c>
      <c r="ET34" s="39">
        <f>+'A (2)'!ET38</f>
        <v>32</v>
      </c>
      <c r="EU34" s="39">
        <f>+'A (2)'!EU38</f>
        <v>1</v>
      </c>
      <c r="EV34" s="114">
        <f>+'A (2)'!EV38</f>
        <v>0</v>
      </c>
      <c r="EW34" s="1">
        <f>+'A (2)'!EW38</f>
        <v>4</v>
      </c>
      <c r="EX34" s="1">
        <f>+'A (2)'!EX38</f>
        <v>23</v>
      </c>
      <c r="EY34" s="1">
        <f>+'A (2)'!EY38</f>
        <v>237</v>
      </c>
      <c r="EZ34" s="1">
        <f>+'A (2)'!EZ38</f>
        <v>140</v>
      </c>
      <c r="FA34" s="1">
        <f>+'A (2)'!FA38</f>
        <v>131</v>
      </c>
      <c r="FB34" s="1">
        <f>+'A (2)'!FB38</f>
        <v>104</v>
      </c>
      <c r="FC34" s="1">
        <f>+'A (2)'!FC38</f>
        <v>90</v>
      </c>
      <c r="FD34" s="1">
        <f>+'A (2)'!FD38</f>
        <v>55</v>
      </c>
      <c r="FE34" s="1">
        <f>+'A (2)'!FE38</f>
        <v>36</v>
      </c>
      <c r="FF34" s="39">
        <f>+'A (2)'!FF38</f>
        <v>26</v>
      </c>
      <c r="FG34" s="39">
        <f>+'A (2)'!FG38</f>
        <v>15</v>
      </c>
      <c r="FH34" s="114">
        <f>+'A (2)'!FH38</f>
        <v>24</v>
      </c>
      <c r="FI34" s="114">
        <f>+'A (2)'!FI38</f>
        <v>5288</v>
      </c>
      <c r="FJ34" s="39">
        <f>+'A (2)'!FJ38</f>
        <v>12</v>
      </c>
      <c r="FK34" s="447">
        <f>+'A (2)'!FK38</f>
        <v>0</v>
      </c>
      <c r="FL34" s="34"/>
      <c r="FM34" s="34"/>
      <c r="FN34" s="39"/>
      <c r="FO34" s="34"/>
      <c r="FP34" s="34"/>
      <c r="FQ34" s="34"/>
      <c r="FR34" s="34"/>
      <c r="FS34" s="34"/>
      <c r="FT34" s="34"/>
      <c r="FU34" s="34"/>
      <c r="FV34" s="34"/>
      <c r="FW34" s="34"/>
      <c r="FX34" s="34"/>
      <c r="FY34" s="34"/>
      <c r="FZ34" s="61"/>
      <c r="GA34" s="34"/>
      <c r="GB34" s="34"/>
      <c r="GC34" s="34"/>
      <c r="GD34" s="34"/>
      <c r="GE34" s="34"/>
      <c r="GF34" s="34"/>
      <c r="GG34" s="34"/>
      <c r="GH34" s="34"/>
      <c r="GI34" s="34"/>
      <c r="GJ34" s="52"/>
      <c r="GK34" s="34"/>
      <c r="GL34" s="34"/>
      <c r="GM34" s="34"/>
      <c r="GN34" s="34"/>
      <c r="GO34" s="34"/>
      <c r="GP34" s="34"/>
      <c r="GQ34" s="34"/>
      <c r="GR34" s="52"/>
      <c r="GT34">
        <f t="shared" si="14"/>
        <v>1717</v>
      </c>
      <c r="GU34">
        <f t="shared" si="15"/>
        <v>10303717</v>
      </c>
      <c r="GW34">
        <f t="shared" si="16"/>
        <v>885</v>
      </c>
      <c r="GX34">
        <f t="shared" si="17"/>
        <v>4679880</v>
      </c>
      <c r="GZ34">
        <f t="shared" si="18"/>
        <v>6524</v>
      </c>
      <c r="HA34">
        <f t="shared" si="19"/>
        <v>250521.59999999998</v>
      </c>
      <c r="HC34">
        <f t="shared" si="20"/>
        <v>3324</v>
      </c>
      <c r="HD34">
        <f t="shared" si="21"/>
        <v>126312</v>
      </c>
    </row>
    <row r="35" spans="1:213" x14ac:dyDescent="0.2">
      <c r="A35" s="7" t="s">
        <v>86</v>
      </c>
      <c r="B35" s="7">
        <f>+'A (2)'!B39</f>
        <v>1932</v>
      </c>
      <c r="C35">
        <f>+'A (2)'!C39</f>
        <v>274</v>
      </c>
      <c r="D35" s="583">
        <f>+'A (2)'!D39</f>
        <v>0</v>
      </c>
      <c r="E35" s="34">
        <f>+'A (2)'!E39</f>
        <v>20</v>
      </c>
      <c r="F35" s="34">
        <f>+'A (2)'!F39</f>
        <v>17</v>
      </c>
      <c r="G35" s="34">
        <f>+'A (2)'!G39</f>
        <v>115</v>
      </c>
      <c r="H35" s="34">
        <f>+'A (2)'!H39</f>
        <v>122</v>
      </c>
      <c r="I35" s="34">
        <f>+'A (2)'!I39</f>
        <v>0</v>
      </c>
      <c r="J35" s="34">
        <f>+'A (2)'!J39</f>
        <v>0</v>
      </c>
      <c r="K35" s="583">
        <f>+'A (2)'!K39</f>
        <v>957</v>
      </c>
      <c r="L35">
        <f>+'A (2)'!L39</f>
        <v>18</v>
      </c>
      <c r="M35">
        <f>+'A (2)'!M39</f>
        <v>210</v>
      </c>
      <c r="N35" s="20">
        <f>+'A (2)'!N39</f>
        <v>3</v>
      </c>
      <c r="O35">
        <f>+'A (2)'!O39</f>
        <v>113</v>
      </c>
      <c r="P35">
        <f>+'A (2)'!P39</f>
        <v>18</v>
      </c>
      <c r="Q35">
        <f>+'A (2)'!Q39</f>
        <v>284</v>
      </c>
      <c r="R35">
        <f>+'A (2)'!R39</f>
        <v>214</v>
      </c>
      <c r="S35">
        <f>+'A (2)'!S39</f>
        <v>219</v>
      </c>
      <c r="T35">
        <f>+'A (2)'!T39</f>
        <v>237</v>
      </c>
      <c r="U35">
        <f>+'A (2)'!U39</f>
        <v>184</v>
      </c>
      <c r="V35">
        <f>+'A (2)'!V39</f>
        <v>194</v>
      </c>
      <c r="W35">
        <f>+'A (2)'!W39</f>
        <v>215</v>
      </c>
      <c r="X35">
        <f>+'A (2)'!X39</f>
        <v>235</v>
      </c>
      <c r="Y35">
        <f>+'A (2)'!Y39</f>
        <v>36</v>
      </c>
      <c r="Z35" s="103">
        <f>+'A (2)'!Z39</f>
        <v>1</v>
      </c>
      <c r="AA35" s="152">
        <f>+'A (2)'!AA39</f>
        <v>38.5</v>
      </c>
      <c r="AB35">
        <f>+'A (2)'!AB39</f>
        <v>0</v>
      </c>
      <c r="AC35">
        <f>+'A (2)'!AC39</f>
        <v>8</v>
      </c>
      <c r="AD35">
        <f>+'A (2)'!AD39</f>
        <v>546</v>
      </c>
      <c r="AE35">
        <f>+'A (2)'!AE39</f>
        <v>1</v>
      </c>
      <c r="AF35">
        <f>+'A (2)'!AF39</f>
        <v>72</v>
      </c>
      <c r="AG35">
        <f>+'A (2)'!AG39</f>
        <v>790</v>
      </c>
      <c r="AH35">
        <f>+'A (2)'!AH39</f>
        <v>12</v>
      </c>
      <c r="AI35">
        <f>+'A (2)'!AI39</f>
        <v>32</v>
      </c>
      <c r="AJ35">
        <f>+'A (2)'!AJ39</f>
        <v>107</v>
      </c>
      <c r="AK35">
        <f>+'A (2)'!AK39</f>
        <v>261</v>
      </c>
      <c r="AL35">
        <f>+'A (2)'!AL39</f>
        <v>15</v>
      </c>
      <c r="AM35">
        <f>+'A (2)'!AM39</f>
        <v>25</v>
      </c>
      <c r="AN35" s="34">
        <f>+'A (2)'!AN39</f>
        <v>61</v>
      </c>
      <c r="AO35" s="61">
        <f>+'A (2)'!AO39</f>
        <v>2</v>
      </c>
      <c r="AP35" s="39">
        <f>+'A (2)'!AP39</f>
        <v>25</v>
      </c>
      <c r="AQ35" s="34">
        <f>+'A (2)'!AQ39</f>
        <v>62</v>
      </c>
      <c r="AR35" s="34">
        <f>+'A (2)'!AR39</f>
        <v>130</v>
      </c>
      <c r="AS35" s="34">
        <f>+'A (2)'!AS39</f>
        <v>236</v>
      </c>
      <c r="AT35" s="34">
        <f>+'A (2)'!AT39</f>
        <v>383</v>
      </c>
      <c r="AU35" s="34">
        <f>+'A (2)'!AU39</f>
        <v>53</v>
      </c>
      <c r="AV35" s="34">
        <f>+'A (2)'!AV39</f>
        <v>322</v>
      </c>
      <c r="AW35" s="34">
        <f>+'A (2)'!AW39</f>
        <v>283</v>
      </c>
      <c r="AX35" s="34">
        <f>+'A (2)'!AX39</f>
        <v>427</v>
      </c>
      <c r="AY35" s="34">
        <f>+'A (2)'!AY39</f>
        <v>0</v>
      </c>
      <c r="AZ35" s="61">
        <f>+'A (2)'!AZ39</f>
        <v>11</v>
      </c>
      <c r="BA35" s="39">
        <f>+'A (2)'!BA39</f>
        <v>705</v>
      </c>
      <c r="BB35" s="34">
        <f>+'A (2)'!BB39</f>
        <v>374</v>
      </c>
      <c r="BC35" s="34">
        <f>+'A (2)'!BC39</f>
        <v>187</v>
      </c>
      <c r="BD35" s="34">
        <f>+'A (2)'!BD39</f>
        <v>107</v>
      </c>
      <c r="BE35" s="34">
        <f>+'A (2)'!BE39</f>
        <v>275</v>
      </c>
      <c r="BF35" s="61">
        <f>+'A (2)'!BF39</f>
        <v>284</v>
      </c>
      <c r="BG35" s="39">
        <f>+'A (2)'!BG39</f>
        <v>684</v>
      </c>
      <c r="BH35" s="114">
        <f>+'A (2)'!BH39</f>
        <v>354</v>
      </c>
      <c r="BI35" s="34">
        <f>+'A (2)'!BI39</f>
        <v>0</v>
      </c>
      <c r="BJ35" s="39">
        <f>+'A (2)'!BJ39</f>
        <v>0</v>
      </c>
      <c r="BK35" s="114">
        <f>+'A (2)'!BK39</f>
        <v>0</v>
      </c>
      <c r="BL35" s="34">
        <f>+'A (2)'!BL39</f>
        <v>419</v>
      </c>
      <c r="BM35" s="34">
        <f>+'A (2)'!BM39</f>
        <v>159</v>
      </c>
      <c r="BN35" s="34">
        <f>+'A (2)'!BN39</f>
        <v>43</v>
      </c>
      <c r="BO35" s="34">
        <f>+'A (2)'!BO39</f>
        <v>13</v>
      </c>
      <c r="BP35" s="34">
        <f>+'A (2)'!BP39</f>
        <v>1</v>
      </c>
      <c r="BQ35" s="61">
        <f>+'A (2)'!BQ39</f>
        <v>0</v>
      </c>
      <c r="BR35" s="39">
        <f>+'A (2)'!BR39</f>
        <v>2</v>
      </c>
      <c r="BS35" s="34">
        <f>+'A (2)'!BS39</f>
        <v>11</v>
      </c>
      <c r="BT35" s="34">
        <f>+'A (2)'!BT39</f>
        <v>135</v>
      </c>
      <c r="BU35" s="34">
        <f>+'A (2)'!BU39</f>
        <v>78</v>
      </c>
      <c r="BV35" s="34">
        <f>+'A (2)'!BV39</f>
        <v>98</v>
      </c>
      <c r="BW35" s="34">
        <f>+'A (2)'!BW39</f>
        <v>92</v>
      </c>
      <c r="BX35" s="34">
        <f>+'A (2)'!BX39</f>
        <v>77</v>
      </c>
      <c r="BY35" s="34">
        <f>+'A (2)'!BY39</f>
        <v>43</v>
      </c>
      <c r="BZ35" s="34">
        <f>+'A (2)'!BZ39</f>
        <v>36</v>
      </c>
      <c r="CA35" s="34">
        <f>+'A (2)'!CA39</f>
        <v>15</v>
      </c>
      <c r="CB35" s="34">
        <f>+'A (2)'!CB39</f>
        <v>10</v>
      </c>
      <c r="CC35" s="20">
        <f>+'A (2)'!CC39</f>
        <v>38</v>
      </c>
      <c r="CD35" s="110">
        <f>+'A (2)'!CD39</f>
        <v>5866</v>
      </c>
      <c r="CE35" s="34">
        <f>+'A (2)'!CE39</f>
        <v>20</v>
      </c>
      <c r="CF35" s="13">
        <f>+'A (2)'!CF39</f>
        <v>0</v>
      </c>
      <c r="CG35">
        <f>+'A (2)'!CG39</f>
        <v>981</v>
      </c>
      <c r="CH35">
        <f>+'A (2)'!CH39</f>
        <v>152</v>
      </c>
      <c r="CI35" s="583">
        <f>+'A (2)'!CI39</f>
        <v>0</v>
      </c>
      <c r="CJ35" s="34">
        <f>+'A (2)'!CJ39</f>
        <v>5</v>
      </c>
      <c r="CK35" s="34">
        <f>+'A (2)'!CK39</f>
        <v>10</v>
      </c>
      <c r="CL35" s="34">
        <f>+'A (2)'!CL39</f>
        <v>70</v>
      </c>
      <c r="CM35" s="34">
        <f>+'A (2)'!CM39</f>
        <v>67</v>
      </c>
      <c r="CN35" s="34">
        <f>+'A (2)'!CN39</f>
        <v>0</v>
      </c>
      <c r="CO35" s="61">
        <f>+'A (2)'!CO39</f>
        <v>0</v>
      </c>
      <c r="CP35">
        <f>+'A (2)'!CP39</f>
        <v>549</v>
      </c>
      <c r="CQ35">
        <f>+'A (2)'!CQ39</f>
        <v>18</v>
      </c>
      <c r="CR35" s="34">
        <f>+'A (2)'!CR39</f>
        <v>208</v>
      </c>
      <c r="CS35" s="20">
        <f>+'A (2)'!CS39</f>
        <v>1</v>
      </c>
      <c r="CT35" s="34">
        <f>+'A (2)'!CT39</f>
        <v>46</v>
      </c>
      <c r="CU35" s="34">
        <f>+'A (2)'!CU39</f>
        <v>4</v>
      </c>
      <c r="CV35" s="34">
        <f>+'A (2)'!CV39</f>
        <v>141</v>
      </c>
      <c r="CW35" s="34">
        <f>+'A (2)'!CW39</f>
        <v>100</v>
      </c>
      <c r="CX35" s="34">
        <f>+'A (2)'!CX39</f>
        <v>126</v>
      </c>
      <c r="CY35" s="34">
        <f>+'A (2)'!CY39</f>
        <v>136</v>
      </c>
      <c r="CZ35" s="34">
        <f>+'A (2)'!CZ39</f>
        <v>104</v>
      </c>
      <c r="DA35" s="34">
        <f>+'A (2)'!DA39</f>
        <v>101</v>
      </c>
      <c r="DB35" s="34">
        <f>+'A (2)'!DB39</f>
        <v>119</v>
      </c>
      <c r="DC35" s="34">
        <f>+'A (2)'!DC39</f>
        <v>107</v>
      </c>
      <c r="DD35" s="112">
        <f>+'A (2)'!DD39</f>
        <v>1</v>
      </c>
      <c r="DE35" s="61">
        <f>+'A (2)'!DE39</f>
        <v>0</v>
      </c>
      <c r="DF35" s="162">
        <f>+'A (2)'!DF39</f>
        <v>38.299999999999997</v>
      </c>
      <c r="DG35" s="39">
        <f>+'A (2)'!DG39</f>
        <v>0</v>
      </c>
      <c r="DH35" s="39">
        <f>+'A (2)'!DH39</f>
        <v>3</v>
      </c>
      <c r="DI35" s="39">
        <f>+'A (2)'!DI39</f>
        <v>298</v>
      </c>
      <c r="DJ35" s="39">
        <f>+'A (2)'!DJ39</f>
        <v>1</v>
      </c>
      <c r="DK35" s="39">
        <f>+'A (2)'!DK39</f>
        <v>29</v>
      </c>
      <c r="DL35" s="39">
        <f>+'A (2)'!DL39</f>
        <v>353</v>
      </c>
      <c r="DM35" s="39">
        <f>+'A (2)'!DM39</f>
        <v>12</v>
      </c>
      <c r="DN35" s="39">
        <f>+'A (2)'!DN39</f>
        <v>26</v>
      </c>
      <c r="DO35" s="39">
        <f>+'A (2)'!DO39</f>
        <v>53</v>
      </c>
      <c r="DP35" s="39">
        <f>+'A (2)'!DP39</f>
        <v>151</v>
      </c>
      <c r="DQ35" s="39">
        <f>+'A (2)'!DQ39</f>
        <v>13</v>
      </c>
      <c r="DR35" s="39">
        <f>+'A (2)'!DR39</f>
        <v>16</v>
      </c>
      <c r="DS35" s="39">
        <f>+'A (2)'!DS39</f>
        <v>26</v>
      </c>
      <c r="DT35" s="114">
        <f>+'A (2)'!DT39</f>
        <v>0</v>
      </c>
      <c r="DU35" s="39">
        <f>+'A (2)'!DU39</f>
        <v>9</v>
      </c>
      <c r="DV35" s="39">
        <f>+'A (2)'!DV39</f>
        <v>26</v>
      </c>
      <c r="DW35" s="39">
        <f>+'A (2)'!DW39</f>
        <v>58</v>
      </c>
      <c r="DX35" s="39">
        <f>+'A (2)'!DX39</f>
        <v>190</v>
      </c>
      <c r="DY35" s="39">
        <f>+'A (2)'!DY39</f>
        <v>286</v>
      </c>
      <c r="DZ35" s="39">
        <f>+'A (2)'!DZ39</f>
        <v>34</v>
      </c>
      <c r="EA35" s="39">
        <f>+'A (2)'!EA39</f>
        <v>43</v>
      </c>
      <c r="EB35" s="39">
        <f>+'A (2)'!EB39</f>
        <v>75</v>
      </c>
      <c r="EC35" s="39">
        <f>+'A (2)'!EC39</f>
        <v>256</v>
      </c>
      <c r="ED35" s="39">
        <f>+'A (2)'!ED39</f>
        <v>0</v>
      </c>
      <c r="EE35" s="114">
        <f>+'A (2)'!EE39</f>
        <v>4</v>
      </c>
      <c r="EF35" s="39">
        <f>+'A (2)'!EF39</f>
        <v>286</v>
      </c>
      <c r="EG35" s="39">
        <f>+'A (2)'!EG39</f>
        <v>216</v>
      </c>
      <c r="EH35" s="39">
        <f>+'A (2)'!EH39</f>
        <v>98</v>
      </c>
      <c r="EI35" s="39">
        <f>+'A (2)'!EI39</f>
        <v>53</v>
      </c>
      <c r="EJ35" s="39">
        <f>+'A (2)'!EJ39</f>
        <v>157</v>
      </c>
      <c r="EK35" s="39">
        <f>+'A (2)'!EK39</f>
        <v>171</v>
      </c>
      <c r="EL35" s="446">
        <f>+'A (2)'!EL39</f>
        <v>393</v>
      </c>
      <c r="EM35" s="114">
        <f>+'A (2)'!EM39</f>
        <v>401</v>
      </c>
      <c r="EN35" s="39">
        <f>+'A (2)'!EN39</f>
        <v>0</v>
      </c>
      <c r="EO35" s="39">
        <f>+'A (2)'!EO39</f>
        <v>0</v>
      </c>
      <c r="EP35" s="114">
        <f>+'A (2)'!EP39</f>
        <v>0</v>
      </c>
      <c r="EQ35" s="39">
        <f>+'A (2)'!EQ39</f>
        <v>187</v>
      </c>
      <c r="ER35" s="39">
        <f>+'A (2)'!ER39</f>
        <v>105</v>
      </c>
      <c r="ES35" s="39">
        <f>+'A (2)'!ES39</f>
        <v>24</v>
      </c>
      <c r="ET35" s="39">
        <f>+'A (2)'!ET39</f>
        <v>4</v>
      </c>
      <c r="EU35" s="39">
        <f>+'A (2)'!EU39</f>
        <v>0</v>
      </c>
      <c r="EV35" s="114">
        <f>+'A (2)'!EV39</f>
        <v>0</v>
      </c>
      <c r="EW35" s="1">
        <f>+'A (2)'!EW39</f>
        <v>1</v>
      </c>
      <c r="EX35" s="1">
        <f>+'A (2)'!EX39</f>
        <v>5</v>
      </c>
      <c r="EY35" s="1">
        <f>+'A (2)'!EY39</f>
        <v>84</v>
      </c>
      <c r="EZ35" s="1">
        <f>+'A (2)'!EZ39</f>
        <v>46</v>
      </c>
      <c r="FA35" s="1">
        <f>+'A (2)'!FA39</f>
        <v>61</v>
      </c>
      <c r="FB35" s="1">
        <f>+'A (2)'!FB39</f>
        <v>55</v>
      </c>
      <c r="FC35" s="1">
        <f>+'A (2)'!FC39</f>
        <v>30</v>
      </c>
      <c r="FD35" s="1">
        <f>+'A (2)'!FD39</f>
        <v>14</v>
      </c>
      <c r="FE35" s="1">
        <f>+'A (2)'!FE39</f>
        <v>7</v>
      </c>
      <c r="FF35" s="39">
        <f>+'A (2)'!FF39</f>
        <v>5</v>
      </c>
      <c r="FG35" s="39">
        <f>+'A (2)'!FG39</f>
        <v>1</v>
      </c>
      <c r="FH35" s="114">
        <f>+'A (2)'!FH39</f>
        <v>11</v>
      </c>
      <c r="FI35" s="114">
        <f>+'A (2)'!FI39</f>
        <v>5152</v>
      </c>
      <c r="FJ35" s="39">
        <f>+'A (2)'!FJ39</f>
        <v>7</v>
      </c>
      <c r="FK35" s="447">
        <f>+'A (2)'!FK39</f>
        <v>0</v>
      </c>
      <c r="FL35" s="34"/>
      <c r="FM35" s="34"/>
      <c r="FN35" s="39"/>
      <c r="FO35" s="34"/>
      <c r="FP35" s="34"/>
      <c r="FQ35" s="34"/>
      <c r="FR35" s="34"/>
      <c r="FS35" s="34"/>
      <c r="FT35" s="34"/>
      <c r="FU35" s="34"/>
      <c r="FV35" s="34"/>
      <c r="FW35" s="34"/>
      <c r="FX35" s="34"/>
      <c r="FY35" s="34"/>
      <c r="FZ35" s="61"/>
      <c r="GA35" s="34"/>
      <c r="GB35" s="34"/>
      <c r="GC35" s="34"/>
      <c r="GD35" s="34"/>
      <c r="GE35" s="34"/>
      <c r="GF35" s="34"/>
      <c r="GG35" s="34"/>
      <c r="GH35" s="34"/>
      <c r="GI35" s="34"/>
      <c r="GJ35" s="52"/>
      <c r="GK35" s="34"/>
      <c r="GL35" s="34"/>
      <c r="GM35" s="34"/>
      <c r="GN35" s="34"/>
      <c r="GO35" s="34"/>
      <c r="GP35" s="34"/>
      <c r="GQ35" s="34"/>
      <c r="GR35" s="52"/>
      <c r="GT35">
        <f t="shared" si="14"/>
        <v>635</v>
      </c>
      <c r="GU35">
        <f t="shared" si="15"/>
        <v>3724910</v>
      </c>
      <c r="GW35">
        <f t="shared" si="16"/>
        <v>320</v>
      </c>
      <c r="GX35">
        <f t="shared" si="17"/>
        <v>1648640</v>
      </c>
      <c r="GZ35">
        <f t="shared" si="18"/>
        <v>1932</v>
      </c>
      <c r="HA35">
        <f t="shared" si="19"/>
        <v>74382</v>
      </c>
      <c r="HC35">
        <f t="shared" si="20"/>
        <v>981</v>
      </c>
      <c r="HD35">
        <f t="shared" si="21"/>
        <v>37572.299999999996</v>
      </c>
    </row>
    <row r="36" spans="1:213" x14ac:dyDescent="0.2">
      <c r="A36" s="7" t="s">
        <v>87</v>
      </c>
      <c r="B36" s="7">
        <f>+'A (2)'!B40</f>
        <v>2808</v>
      </c>
      <c r="C36">
        <f>+'A (2)'!C40</f>
        <v>245</v>
      </c>
      <c r="D36" s="583">
        <f>+'A (2)'!D40</f>
        <v>1</v>
      </c>
      <c r="E36" s="34">
        <f>+'A (2)'!E40</f>
        <v>32</v>
      </c>
      <c r="F36" s="34">
        <f>+'A (2)'!F40</f>
        <v>29</v>
      </c>
      <c r="G36" s="34">
        <f>+'A (2)'!G40</f>
        <v>120</v>
      </c>
      <c r="H36" s="34">
        <f>+'A (2)'!H40</f>
        <v>62</v>
      </c>
      <c r="I36" s="34">
        <f>+'A (2)'!I40</f>
        <v>0</v>
      </c>
      <c r="J36" s="34">
        <f>+'A (2)'!J40</f>
        <v>1</v>
      </c>
      <c r="K36" s="583">
        <f>+'A (2)'!K40</f>
        <v>1344</v>
      </c>
      <c r="L36">
        <f>+'A (2)'!L40</f>
        <v>24</v>
      </c>
      <c r="M36">
        <f>+'A (2)'!M40</f>
        <v>328</v>
      </c>
      <c r="N36" s="20">
        <f>+'A (2)'!N40</f>
        <v>0</v>
      </c>
      <c r="O36">
        <f>+'A (2)'!O40</f>
        <v>171</v>
      </c>
      <c r="P36">
        <f>+'A (2)'!P40</f>
        <v>32</v>
      </c>
      <c r="Q36">
        <f>+'A (2)'!Q40</f>
        <v>412</v>
      </c>
      <c r="R36">
        <f>+'A (2)'!R40</f>
        <v>299</v>
      </c>
      <c r="S36">
        <f>+'A (2)'!S40</f>
        <v>320</v>
      </c>
      <c r="T36">
        <f>+'A (2)'!T40</f>
        <v>347</v>
      </c>
      <c r="U36">
        <f>+'A (2)'!U40</f>
        <v>231</v>
      </c>
      <c r="V36">
        <f>+'A (2)'!V40</f>
        <v>289</v>
      </c>
      <c r="W36">
        <f>+'A (2)'!W40</f>
        <v>364</v>
      </c>
      <c r="X36">
        <f>+'A (2)'!X40</f>
        <v>328</v>
      </c>
      <c r="Y36">
        <f>+'A (2)'!Y40</f>
        <v>45</v>
      </c>
      <c r="Z36" s="103">
        <f>+'A (2)'!Z40</f>
        <v>2</v>
      </c>
      <c r="AA36" s="152">
        <f>+'A (2)'!AA40</f>
        <v>38.5</v>
      </c>
      <c r="AB36">
        <f>+'A (2)'!AB40</f>
        <v>1</v>
      </c>
      <c r="AC36">
        <f>+'A (2)'!AC40</f>
        <v>3</v>
      </c>
      <c r="AD36">
        <f>+'A (2)'!AD40</f>
        <v>805</v>
      </c>
      <c r="AE36">
        <f>+'A (2)'!AE40</f>
        <v>0</v>
      </c>
      <c r="AF36">
        <f>+'A (2)'!AF40</f>
        <v>93</v>
      </c>
      <c r="AG36">
        <f>+'A (2)'!AG40</f>
        <v>1206</v>
      </c>
      <c r="AH36">
        <f>+'A (2)'!AH40</f>
        <v>14</v>
      </c>
      <c r="AI36">
        <f>+'A (2)'!AI40</f>
        <v>45</v>
      </c>
      <c r="AJ36">
        <f>+'A (2)'!AJ40</f>
        <v>112</v>
      </c>
      <c r="AK36">
        <f>+'A (2)'!AK40</f>
        <v>409</v>
      </c>
      <c r="AL36">
        <f>+'A (2)'!AL40</f>
        <v>17</v>
      </c>
      <c r="AM36">
        <f>+'A (2)'!AM40</f>
        <v>41</v>
      </c>
      <c r="AN36" s="34">
        <f>+'A (2)'!AN40</f>
        <v>60</v>
      </c>
      <c r="AO36" s="61">
        <f>+'A (2)'!AO40</f>
        <v>2</v>
      </c>
      <c r="AP36" s="39">
        <f>+'A (2)'!AP40</f>
        <v>21</v>
      </c>
      <c r="AQ36" s="34">
        <f>+'A (2)'!AQ40</f>
        <v>74</v>
      </c>
      <c r="AR36" s="34">
        <f>+'A (2)'!AR40</f>
        <v>182</v>
      </c>
      <c r="AS36" s="34">
        <f>+'A (2)'!AS40</f>
        <v>279</v>
      </c>
      <c r="AT36" s="34">
        <f>+'A (2)'!AT40</f>
        <v>534</v>
      </c>
      <c r="AU36" s="34">
        <f>+'A (2)'!AU40</f>
        <v>39</v>
      </c>
      <c r="AV36" s="34">
        <f>+'A (2)'!AV40</f>
        <v>453</v>
      </c>
      <c r="AW36" s="34">
        <f>+'A (2)'!AW40</f>
        <v>392</v>
      </c>
      <c r="AX36" s="34">
        <f>+'A (2)'!AX40</f>
        <v>686</v>
      </c>
      <c r="AY36" s="34">
        <f>+'A (2)'!AY40</f>
        <v>2</v>
      </c>
      <c r="AZ36" s="61">
        <f>+'A (2)'!AZ40</f>
        <v>146</v>
      </c>
      <c r="BA36" s="39">
        <f>+'A (2)'!BA40</f>
        <v>1028</v>
      </c>
      <c r="BB36" s="34">
        <f>+'A (2)'!BB40</f>
        <v>561</v>
      </c>
      <c r="BC36" s="34">
        <f>+'A (2)'!BC40</f>
        <v>288</v>
      </c>
      <c r="BD36" s="34">
        <f>+'A (2)'!BD40</f>
        <v>185</v>
      </c>
      <c r="BE36" s="34">
        <f>+'A (2)'!BE40</f>
        <v>355</v>
      </c>
      <c r="BF36" s="61">
        <f>+'A (2)'!BF40</f>
        <v>391</v>
      </c>
      <c r="BG36" s="39">
        <f>+'A (2)'!BG40</f>
        <v>1041</v>
      </c>
      <c r="BH36" s="114">
        <f>+'A (2)'!BH40</f>
        <v>371</v>
      </c>
      <c r="BI36" s="34">
        <f>+'A (2)'!BI40</f>
        <v>0</v>
      </c>
      <c r="BJ36" s="39">
        <f>+'A (2)'!BJ40</f>
        <v>0</v>
      </c>
      <c r="BK36" s="114">
        <f>+'A (2)'!BK40</f>
        <v>0</v>
      </c>
      <c r="BL36" s="34">
        <f>+'A (2)'!BL40</f>
        <v>548</v>
      </c>
      <c r="BM36" s="34">
        <f>+'A (2)'!BM40</f>
        <v>242</v>
      </c>
      <c r="BN36" s="34">
        <f>+'A (2)'!BN40</f>
        <v>65</v>
      </c>
      <c r="BO36" s="34">
        <f>+'A (2)'!BO40</f>
        <v>24</v>
      </c>
      <c r="BP36" s="34">
        <f>+'A (2)'!BP40</f>
        <v>2</v>
      </c>
      <c r="BQ36" s="61">
        <f>+'A (2)'!BQ40</f>
        <v>0</v>
      </c>
      <c r="BR36" s="39">
        <f>+'A (2)'!BR40</f>
        <v>8</v>
      </c>
      <c r="BS36" s="34">
        <f>+'A (2)'!BS40</f>
        <v>15</v>
      </c>
      <c r="BT36" s="34">
        <f>+'A (2)'!BT40</f>
        <v>192</v>
      </c>
      <c r="BU36" s="34">
        <f>+'A (2)'!BU40</f>
        <v>111</v>
      </c>
      <c r="BV36" s="34">
        <f>+'A (2)'!BV40</f>
        <v>138</v>
      </c>
      <c r="BW36" s="34">
        <f>+'A (2)'!BW40</f>
        <v>122</v>
      </c>
      <c r="BX36" s="34">
        <f>+'A (2)'!BX40</f>
        <v>87</v>
      </c>
      <c r="BY36" s="34">
        <f>+'A (2)'!BY40</f>
        <v>76</v>
      </c>
      <c r="BZ36" s="34">
        <f>+'A (2)'!BZ40</f>
        <v>46</v>
      </c>
      <c r="CA36" s="34">
        <f>+'A (2)'!CA40</f>
        <v>29</v>
      </c>
      <c r="CB36" s="34">
        <f>+'A (2)'!CB40</f>
        <v>12</v>
      </c>
      <c r="CC36" s="20">
        <f>+'A (2)'!CC40</f>
        <v>45</v>
      </c>
      <c r="CD36" s="110">
        <f>+'A (2)'!CD40</f>
        <v>5746</v>
      </c>
      <c r="CE36" s="34">
        <f>+'A (2)'!CE40</f>
        <v>29</v>
      </c>
      <c r="CF36" s="13">
        <f>+'A (2)'!CF40</f>
        <v>0</v>
      </c>
      <c r="CG36">
        <f>+'A (2)'!CG40</f>
        <v>1421</v>
      </c>
      <c r="CH36">
        <f>+'A (2)'!CH40</f>
        <v>120</v>
      </c>
      <c r="CI36" s="583">
        <f>+'A (2)'!CI40</f>
        <v>1</v>
      </c>
      <c r="CJ36" s="34">
        <f>+'A (2)'!CJ40</f>
        <v>13</v>
      </c>
      <c r="CK36" s="34">
        <f>+'A (2)'!CK40</f>
        <v>20</v>
      </c>
      <c r="CL36" s="34">
        <f>+'A (2)'!CL40</f>
        <v>63</v>
      </c>
      <c r="CM36" s="34">
        <f>+'A (2)'!CM40</f>
        <v>22</v>
      </c>
      <c r="CN36" s="34">
        <f>+'A (2)'!CN40</f>
        <v>0</v>
      </c>
      <c r="CO36" s="61">
        <f>+'A (2)'!CO40</f>
        <v>1</v>
      </c>
      <c r="CP36">
        <f>+'A (2)'!CP40</f>
        <v>763</v>
      </c>
      <c r="CQ36">
        <f>+'A (2)'!CQ40</f>
        <v>24</v>
      </c>
      <c r="CR36" s="34">
        <f>+'A (2)'!CR40</f>
        <v>323</v>
      </c>
      <c r="CS36" s="20">
        <f>+'A (2)'!CS40</f>
        <v>0</v>
      </c>
      <c r="CT36" s="34">
        <f>+'A (2)'!CT40</f>
        <v>72</v>
      </c>
      <c r="CU36" s="34">
        <f>+'A (2)'!CU40</f>
        <v>11</v>
      </c>
      <c r="CV36" s="34">
        <f>+'A (2)'!CV40</f>
        <v>177</v>
      </c>
      <c r="CW36" s="34">
        <f>+'A (2)'!CW40</f>
        <v>136</v>
      </c>
      <c r="CX36" s="34">
        <f>+'A (2)'!CX40</f>
        <v>181</v>
      </c>
      <c r="CY36" s="34">
        <f>+'A (2)'!CY40</f>
        <v>215</v>
      </c>
      <c r="CZ36" s="34">
        <f>+'A (2)'!CZ40</f>
        <v>132</v>
      </c>
      <c r="DA36" s="34">
        <f>+'A (2)'!DA40</f>
        <v>164</v>
      </c>
      <c r="DB36" s="34">
        <f>+'A (2)'!DB40</f>
        <v>189</v>
      </c>
      <c r="DC36" s="34">
        <f>+'A (2)'!DC40</f>
        <v>146</v>
      </c>
      <c r="DD36" s="112">
        <f>+'A (2)'!DD40</f>
        <v>8</v>
      </c>
      <c r="DE36" s="61">
        <f>+'A (2)'!DE40</f>
        <v>1</v>
      </c>
      <c r="DF36" s="162">
        <f>+'A (2)'!DF40</f>
        <v>38.700000000000003</v>
      </c>
      <c r="DG36" s="39">
        <f>+'A (2)'!DG40</f>
        <v>1</v>
      </c>
      <c r="DH36" s="39">
        <f>+'A (2)'!DH40</f>
        <v>1</v>
      </c>
      <c r="DI36" s="39">
        <f>+'A (2)'!DI40</f>
        <v>428</v>
      </c>
      <c r="DJ36" s="39">
        <f>+'A (2)'!DJ40</f>
        <v>0</v>
      </c>
      <c r="DK36" s="39">
        <f>+'A (2)'!DK40</f>
        <v>37</v>
      </c>
      <c r="DL36" s="39">
        <f>+'A (2)'!DL40</f>
        <v>537</v>
      </c>
      <c r="DM36" s="39">
        <f>+'A (2)'!DM40</f>
        <v>12</v>
      </c>
      <c r="DN36" s="39">
        <f>+'A (2)'!DN40</f>
        <v>28</v>
      </c>
      <c r="DO36" s="39">
        <f>+'A (2)'!DO40</f>
        <v>62</v>
      </c>
      <c r="DP36" s="39">
        <f>+'A (2)'!DP40</f>
        <v>252</v>
      </c>
      <c r="DQ36" s="39">
        <f>+'A (2)'!DQ40</f>
        <v>14</v>
      </c>
      <c r="DR36" s="39">
        <f>+'A (2)'!DR40</f>
        <v>22</v>
      </c>
      <c r="DS36" s="39">
        <f>+'A (2)'!DS40</f>
        <v>26</v>
      </c>
      <c r="DT36" s="114">
        <f>+'A (2)'!DT40</f>
        <v>1</v>
      </c>
      <c r="DU36" s="39">
        <f>+'A (2)'!DU40</f>
        <v>6</v>
      </c>
      <c r="DV36" s="39">
        <f>+'A (2)'!DV40</f>
        <v>38</v>
      </c>
      <c r="DW36" s="39">
        <f>+'A (2)'!DW40</f>
        <v>71</v>
      </c>
      <c r="DX36" s="39">
        <f>+'A (2)'!DX40</f>
        <v>233</v>
      </c>
      <c r="DY36" s="39">
        <f>+'A (2)'!DY40</f>
        <v>417</v>
      </c>
      <c r="DZ36" s="39">
        <f>+'A (2)'!DZ40</f>
        <v>27</v>
      </c>
      <c r="EA36" s="39">
        <f>+'A (2)'!EA40</f>
        <v>43</v>
      </c>
      <c r="EB36" s="39">
        <f>+'A (2)'!EB40</f>
        <v>101</v>
      </c>
      <c r="EC36" s="39">
        <f>+'A (2)'!EC40</f>
        <v>419</v>
      </c>
      <c r="ED36" s="39">
        <f>+'A (2)'!ED40</f>
        <v>1</v>
      </c>
      <c r="EE36" s="114">
        <f>+'A (2)'!EE40</f>
        <v>65</v>
      </c>
      <c r="EF36" s="39">
        <f>+'A (2)'!EF40</f>
        <v>426</v>
      </c>
      <c r="EG36" s="39">
        <f>+'A (2)'!EG40</f>
        <v>309</v>
      </c>
      <c r="EH36" s="39">
        <f>+'A (2)'!EH40</f>
        <v>163</v>
      </c>
      <c r="EI36" s="39">
        <f>+'A (2)'!EI40</f>
        <v>87</v>
      </c>
      <c r="EJ36" s="39">
        <f>+'A (2)'!EJ40</f>
        <v>202</v>
      </c>
      <c r="EK36" s="39">
        <f>+'A (2)'!EK40</f>
        <v>234</v>
      </c>
      <c r="EL36" s="446">
        <f>+'A (2)'!EL40</f>
        <v>607</v>
      </c>
      <c r="EM36" s="114">
        <f>+'A (2)'!EM40</f>
        <v>427</v>
      </c>
      <c r="EN36" s="39">
        <f>+'A (2)'!EN40</f>
        <v>0</v>
      </c>
      <c r="EO36" s="39">
        <f>+'A (2)'!EO40</f>
        <v>0</v>
      </c>
      <c r="EP36" s="114">
        <f>+'A (2)'!EP40</f>
        <v>0</v>
      </c>
      <c r="EQ36" s="39">
        <f>+'A (2)'!EQ40</f>
        <v>222</v>
      </c>
      <c r="ER36" s="39">
        <f>+'A (2)'!ER40</f>
        <v>148</v>
      </c>
      <c r="ES36" s="39">
        <f>+'A (2)'!ES40</f>
        <v>31</v>
      </c>
      <c r="ET36" s="39">
        <f>+'A (2)'!ET40</f>
        <v>8</v>
      </c>
      <c r="EU36" s="39">
        <f>+'A (2)'!EU40</f>
        <v>2</v>
      </c>
      <c r="EV36" s="114">
        <f>+'A (2)'!EV40</f>
        <v>0</v>
      </c>
      <c r="EW36" s="1">
        <f>+'A (2)'!EW40</f>
        <v>2</v>
      </c>
      <c r="EX36" s="1">
        <f>+'A (2)'!EX40</f>
        <v>8</v>
      </c>
      <c r="EY36" s="1">
        <f>+'A (2)'!EY40</f>
        <v>106</v>
      </c>
      <c r="EZ36" s="1">
        <f>+'A (2)'!EZ40</f>
        <v>66</v>
      </c>
      <c r="FA36" s="1">
        <f>+'A (2)'!FA40</f>
        <v>83</v>
      </c>
      <c r="FB36" s="1">
        <f>+'A (2)'!FB40</f>
        <v>66</v>
      </c>
      <c r="FC36" s="1">
        <f>+'A (2)'!FC40</f>
        <v>31</v>
      </c>
      <c r="FD36" s="1">
        <f>+'A (2)'!FD40</f>
        <v>19</v>
      </c>
      <c r="FE36" s="1">
        <f>+'A (2)'!FE40</f>
        <v>11</v>
      </c>
      <c r="FF36" s="39">
        <f>+'A (2)'!FF40</f>
        <v>4</v>
      </c>
      <c r="FG36" s="39">
        <f>+'A (2)'!FG40</f>
        <v>4</v>
      </c>
      <c r="FH36" s="114">
        <f>+'A (2)'!FH40</f>
        <v>11</v>
      </c>
      <c r="FI36" s="114">
        <f>+'A (2)'!FI40</f>
        <v>5062</v>
      </c>
      <c r="FJ36" s="39">
        <f>+'A (2)'!FJ40</f>
        <v>6</v>
      </c>
      <c r="FK36" s="447">
        <f>+'A (2)'!FK40</f>
        <v>0</v>
      </c>
      <c r="FL36" s="34"/>
      <c r="FM36" s="34"/>
      <c r="FN36" s="39"/>
      <c r="FO36" s="34"/>
      <c r="FP36" s="34"/>
      <c r="FQ36" s="34"/>
      <c r="FR36" s="34"/>
      <c r="FS36" s="34"/>
      <c r="FT36" s="34"/>
      <c r="FU36" s="34"/>
      <c r="FV36" s="34"/>
      <c r="FW36" s="34"/>
      <c r="FX36" s="34"/>
      <c r="FY36" s="34"/>
      <c r="FZ36" s="61"/>
      <c r="GA36" s="34"/>
      <c r="GB36" s="34"/>
      <c r="GC36" s="34"/>
      <c r="GD36" s="34"/>
      <c r="GE36" s="34"/>
      <c r="GF36" s="34"/>
      <c r="GG36" s="34"/>
      <c r="GH36" s="34"/>
      <c r="GI36" s="34"/>
      <c r="GJ36" s="52"/>
      <c r="GK36" s="34"/>
      <c r="GL36" s="34"/>
      <c r="GM36" s="34"/>
      <c r="GN36" s="34"/>
      <c r="GO36" s="34"/>
      <c r="GP36" s="34"/>
      <c r="GQ36" s="34"/>
      <c r="GR36" s="52"/>
      <c r="GT36">
        <f t="shared" si="14"/>
        <v>881</v>
      </c>
      <c r="GU36">
        <f t="shared" si="15"/>
        <v>5062226</v>
      </c>
      <c r="GW36">
        <f t="shared" si="16"/>
        <v>411</v>
      </c>
      <c r="GX36">
        <f t="shared" si="17"/>
        <v>2080482</v>
      </c>
      <c r="GZ36">
        <f t="shared" si="18"/>
        <v>2808</v>
      </c>
      <c r="HA36">
        <f t="shared" si="19"/>
        <v>108108</v>
      </c>
      <c r="HC36">
        <f t="shared" si="20"/>
        <v>1421</v>
      </c>
      <c r="HD36">
        <f t="shared" si="21"/>
        <v>54992.700000000004</v>
      </c>
    </row>
    <row r="37" spans="1:213" x14ac:dyDescent="0.2">
      <c r="A37" s="7" t="s">
        <v>88</v>
      </c>
      <c r="B37" s="7">
        <f>+'A (2)'!B41</f>
        <v>1566</v>
      </c>
      <c r="C37">
        <f>+'A (2)'!C41</f>
        <v>277</v>
      </c>
      <c r="D37" s="583">
        <f>+'A (2)'!D41</f>
        <v>0</v>
      </c>
      <c r="E37" s="34">
        <f>+'A (2)'!E41</f>
        <v>1</v>
      </c>
      <c r="F37" s="34">
        <f>+'A (2)'!F41</f>
        <v>34</v>
      </c>
      <c r="G37" s="34">
        <f>+'A (2)'!G41</f>
        <v>165</v>
      </c>
      <c r="H37" s="34">
        <f>+'A (2)'!H41</f>
        <v>70</v>
      </c>
      <c r="I37" s="34">
        <f>+'A (2)'!I41</f>
        <v>4</v>
      </c>
      <c r="J37" s="34">
        <f>+'A (2)'!J41</f>
        <v>3</v>
      </c>
      <c r="K37" s="583">
        <f>+'A (2)'!K41</f>
        <v>792</v>
      </c>
      <c r="L37">
        <f>+'A (2)'!L41</f>
        <v>19</v>
      </c>
      <c r="M37">
        <f>+'A (2)'!M41</f>
        <v>362</v>
      </c>
      <c r="N37" s="20">
        <f>+'A (2)'!N41</f>
        <v>149</v>
      </c>
      <c r="O37">
        <f>+'A (2)'!O41</f>
        <v>75</v>
      </c>
      <c r="P37">
        <f>+'A (2)'!P41</f>
        <v>15</v>
      </c>
      <c r="Q37">
        <f>+'A (2)'!Q41</f>
        <v>203</v>
      </c>
      <c r="R37">
        <f>+'A (2)'!R41</f>
        <v>148</v>
      </c>
      <c r="S37">
        <f>+'A (2)'!S41</f>
        <v>162</v>
      </c>
      <c r="T37">
        <f>+'A (2)'!T41</f>
        <v>198</v>
      </c>
      <c r="U37">
        <f>+'A (2)'!U41</f>
        <v>156</v>
      </c>
      <c r="V37">
        <f>+'A (2)'!V41</f>
        <v>176</v>
      </c>
      <c r="W37">
        <f>+'A (2)'!W41</f>
        <v>192</v>
      </c>
      <c r="X37">
        <f>+'A (2)'!X41</f>
        <v>221</v>
      </c>
      <c r="Y37">
        <f>+'A (2)'!Y41</f>
        <v>33</v>
      </c>
      <c r="Z37" s="103">
        <f>+'A (2)'!Z41</f>
        <v>2</v>
      </c>
      <c r="AA37" s="152">
        <f>+'A (2)'!AA41</f>
        <v>39.9</v>
      </c>
      <c r="AB37">
        <f>+'A (2)'!AB41</f>
        <v>1</v>
      </c>
      <c r="AC37">
        <f>+'A (2)'!AC41</f>
        <v>24</v>
      </c>
      <c r="AD37">
        <f>+'A (2)'!AD41</f>
        <v>402</v>
      </c>
      <c r="AE37">
        <f>+'A (2)'!AE41</f>
        <v>0</v>
      </c>
      <c r="AF37">
        <f>+'A (2)'!AF41</f>
        <v>30</v>
      </c>
      <c r="AG37">
        <f>+'A (2)'!AG41</f>
        <v>623</v>
      </c>
      <c r="AH37">
        <f>+'A (2)'!AH41</f>
        <v>17</v>
      </c>
      <c r="AI37">
        <f>+'A (2)'!AI41</f>
        <v>26</v>
      </c>
      <c r="AJ37">
        <f>+'A (2)'!AJ41</f>
        <v>94</v>
      </c>
      <c r="AK37">
        <f>+'A (2)'!AK41</f>
        <v>246</v>
      </c>
      <c r="AL37">
        <f>+'A (2)'!AL41</f>
        <v>11</v>
      </c>
      <c r="AM37">
        <f>+'A (2)'!AM41</f>
        <v>21</v>
      </c>
      <c r="AN37" s="34">
        <f>+'A (2)'!AN41</f>
        <v>69</v>
      </c>
      <c r="AO37" s="61">
        <f>+'A (2)'!AO41</f>
        <v>2</v>
      </c>
      <c r="AP37" s="39">
        <f>+'A (2)'!AP41</f>
        <v>11</v>
      </c>
      <c r="AQ37" s="34">
        <f>+'A (2)'!AQ41</f>
        <v>72</v>
      </c>
      <c r="AR37" s="34">
        <f>+'A (2)'!AR41</f>
        <v>142</v>
      </c>
      <c r="AS37" s="34">
        <f>+'A (2)'!AS41</f>
        <v>190</v>
      </c>
      <c r="AT37" s="34">
        <f>+'A (2)'!AT41</f>
        <v>317</v>
      </c>
      <c r="AU37" s="34">
        <f>+'A (2)'!AU41</f>
        <v>26</v>
      </c>
      <c r="AV37" s="34">
        <f>+'A (2)'!AV41</f>
        <v>126</v>
      </c>
      <c r="AW37" s="34">
        <f>+'A (2)'!AW41</f>
        <v>147</v>
      </c>
      <c r="AX37" s="34">
        <f>+'A (2)'!AX41</f>
        <v>519</v>
      </c>
      <c r="AY37" s="34">
        <f>+'A (2)'!AY41</f>
        <v>1</v>
      </c>
      <c r="AZ37" s="61">
        <f>+'A (2)'!AZ41</f>
        <v>15</v>
      </c>
      <c r="BA37" s="39">
        <f>+'A (2)'!BA41</f>
        <v>590</v>
      </c>
      <c r="BB37" s="34">
        <f>+'A (2)'!BB41</f>
        <v>284</v>
      </c>
      <c r="BC37" s="34">
        <f>+'A (2)'!BC41</f>
        <v>167</v>
      </c>
      <c r="BD37" s="34">
        <f>+'A (2)'!BD41</f>
        <v>94</v>
      </c>
      <c r="BE37" s="34">
        <f>+'A (2)'!BE41</f>
        <v>191</v>
      </c>
      <c r="BF37" s="61">
        <f>+'A (2)'!BF41</f>
        <v>240</v>
      </c>
      <c r="BG37" s="39">
        <f>+'A (2)'!BG41</f>
        <v>650</v>
      </c>
      <c r="BH37" s="114">
        <f>+'A (2)'!BH41</f>
        <v>415</v>
      </c>
      <c r="BI37" s="34">
        <f>+'A (2)'!BI41</f>
        <v>0</v>
      </c>
      <c r="BJ37" s="39">
        <f>+'A (2)'!BJ41</f>
        <v>0</v>
      </c>
      <c r="BK37" s="114">
        <f>+'A (2)'!BK41</f>
        <v>0</v>
      </c>
      <c r="BL37" s="34">
        <f>+'A (2)'!BL41</f>
        <v>219</v>
      </c>
      <c r="BM37" s="34">
        <f>+'A (2)'!BM41</f>
        <v>127</v>
      </c>
      <c r="BN37" s="34">
        <f>+'A (2)'!BN41</f>
        <v>23</v>
      </c>
      <c r="BO37" s="34">
        <f>+'A (2)'!BO41</f>
        <v>5</v>
      </c>
      <c r="BP37" s="34">
        <f>+'A (2)'!BP41</f>
        <v>1</v>
      </c>
      <c r="BQ37" s="61">
        <f>+'A (2)'!BQ41</f>
        <v>0</v>
      </c>
      <c r="BR37" s="39">
        <f>+'A (2)'!BR41</f>
        <v>1</v>
      </c>
      <c r="BS37" s="34">
        <f>+'A (2)'!BS41</f>
        <v>8</v>
      </c>
      <c r="BT37" s="34">
        <f>+'A (2)'!BT41</f>
        <v>86</v>
      </c>
      <c r="BU37" s="34">
        <f>+'A (2)'!BU41</f>
        <v>41</v>
      </c>
      <c r="BV37" s="34">
        <f>+'A (2)'!BV41</f>
        <v>55</v>
      </c>
      <c r="BW37" s="34">
        <f>+'A (2)'!BW41</f>
        <v>45</v>
      </c>
      <c r="BX37" s="34">
        <f>+'A (2)'!BX41</f>
        <v>41</v>
      </c>
      <c r="BY37" s="34">
        <f>+'A (2)'!BY41</f>
        <v>39</v>
      </c>
      <c r="BZ37" s="34">
        <f>+'A (2)'!BZ41</f>
        <v>21</v>
      </c>
      <c r="CA37" s="34">
        <f>+'A (2)'!CA41</f>
        <v>20</v>
      </c>
      <c r="CB37" s="34">
        <f>+'A (2)'!CB41</f>
        <v>3</v>
      </c>
      <c r="CC37" s="20">
        <f>+'A (2)'!CC41</f>
        <v>15</v>
      </c>
      <c r="CD37" s="110">
        <f>+'A (2)'!CD41</f>
        <v>5832</v>
      </c>
      <c r="CE37" s="34">
        <f>+'A (2)'!CE41</f>
        <v>11</v>
      </c>
      <c r="CF37" s="13">
        <f>+'A (2)'!CF41</f>
        <v>0</v>
      </c>
      <c r="CG37">
        <f>+'A (2)'!CG41</f>
        <v>867</v>
      </c>
      <c r="CH37">
        <f>+'A (2)'!CH41</f>
        <v>155</v>
      </c>
      <c r="CI37" s="583">
        <f>+'A (2)'!CI41</f>
        <v>0</v>
      </c>
      <c r="CJ37" s="34">
        <f>+'A (2)'!CJ41</f>
        <v>1</v>
      </c>
      <c r="CK37" s="34">
        <f>+'A (2)'!CK41</f>
        <v>19</v>
      </c>
      <c r="CL37" s="34">
        <f>+'A (2)'!CL41</f>
        <v>85</v>
      </c>
      <c r="CM37" s="34">
        <f>+'A (2)'!CM41</f>
        <v>47</v>
      </c>
      <c r="CN37" s="34">
        <f>+'A (2)'!CN41</f>
        <v>1</v>
      </c>
      <c r="CO37" s="61">
        <f>+'A (2)'!CO41</f>
        <v>2</v>
      </c>
      <c r="CP37">
        <f>+'A (2)'!CP41</f>
        <v>487</v>
      </c>
      <c r="CQ37">
        <f>+'A (2)'!CQ41</f>
        <v>19</v>
      </c>
      <c r="CR37" s="34">
        <f>+'A (2)'!CR41</f>
        <v>290</v>
      </c>
      <c r="CS37" s="20">
        <f>+'A (2)'!CS41</f>
        <v>64</v>
      </c>
      <c r="CT37" s="34">
        <f>+'A (2)'!CT41</f>
        <v>39</v>
      </c>
      <c r="CU37" s="34">
        <f>+'A (2)'!CU41</f>
        <v>7</v>
      </c>
      <c r="CV37" s="34">
        <f>+'A (2)'!CV41</f>
        <v>109</v>
      </c>
      <c r="CW37" s="34">
        <f>+'A (2)'!CW41</f>
        <v>81</v>
      </c>
      <c r="CX37" s="34">
        <f>+'A (2)'!CX41</f>
        <v>96</v>
      </c>
      <c r="CY37" s="34">
        <f>+'A (2)'!CY41</f>
        <v>126</v>
      </c>
      <c r="CZ37" s="34">
        <f>+'A (2)'!CZ41</f>
        <v>92</v>
      </c>
      <c r="DA37" s="34">
        <f>+'A (2)'!DA41</f>
        <v>100</v>
      </c>
      <c r="DB37" s="34">
        <f>+'A (2)'!DB41</f>
        <v>117</v>
      </c>
      <c r="DC37" s="34">
        <f>+'A (2)'!DC41</f>
        <v>99</v>
      </c>
      <c r="DD37" s="112">
        <f>+'A (2)'!DD41</f>
        <v>6</v>
      </c>
      <c r="DE37" s="61">
        <f>+'A (2)'!DE41</f>
        <v>2</v>
      </c>
      <c r="DF37" s="162">
        <f>+'A (2)'!DF41</f>
        <v>39.4</v>
      </c>
      <c r="DG37" s="39">
        <f>+'A (2)'!DG41</f>
        <v>0</v>
      </c>
      <c r="DH37" s="39">
        <f>+'A (2)'!DH41</f>
        <v>6</v>
      </c>
      <c r="DI37" s="39">
        <f>+'A (2)'!DI41</f>
        <v>237</v>
      </c>
      <c r="DJ37" s="39">
        <f>+'A (2)'!DJ41</f>
        <v>0</v>
      </c>
      <c r="DK37" s="39">
        <f>+'A (2)'!DK41</f>
        <v>13</v>
      </c>
      <c r="DL37" s="39">
        <f>+'A (2)'!DL41</f>
        <v>314</v>
      </c>
      <c r="DM37" s="39">
        <f>+'A (2)'!DM41</f>
        <v>14</v>
      </c>
      <c r="DN37" s="39">
        <f>+'A (2)'!DN41</f>
        <v>16</v>
      </c>
      <c r="DO37" s="39">
        <f>+'A (2)'!DO41</f>
        <v>52</v>
      </c>
      <c r="DP37" s="39">
        <f>+'A (2)'!DP41</f>
        <v>165</v>
      </c>
      <c r="DQ37" s="39">
        <f>+'A (2)'!DQ41</f>
        <v>10</v>
      </c>
      <c r="DR37" s="39">
        <f>+'A (2)'!DR41</f>
        <v>11</v>
      </c>
      <c r="DS37" s="39">
        <f>+'A (2)'!DS41</f>
        <v>28</v>
      </c>
      <c r="DT37" s="114">
        <f>+'A (2)'!DT41</f>
        <v>1</v>
      </c>
      <c r="DU37" s="39">
        <f>+'A (2)'!DU41</f>
        <v>1</v>
      </c>
      <c r="DV37" s="39">
        <f>+'A (2)'!DV41</f>
        <v>39</v>
      </c>
      <c r="DW37" s="39">
        <f>+'A (2)'!DW41</f>
        <v>73</v>
      </c>
      <c r="DX37" s="39">
        <f>+'A (2)'!DX41</f>
        <v>161</v>
      </c>
      <c r="DY37" s="39">
        <f>+'A (2)'!DY41</f>
        <v>244</v>
      </c>
      <c r="DZ37" s="39">
        <f>+'A (2)'!DZ41</f>
        <v>17</v>
      </c>
      <c r="EA37" s="39">
        <f>+'A (2)'!EA41</f>
        <v>20</v>
      </c>
      <c r="EB37" s="39">
        <f>+'A (2)'!EB41</f>
        <v>13</v>
      </c>
      <c r="EC37" s="39">
        <f>+'A (2)'!EC41</f>
        <v>291</v>
      </c>
      <c r="ED37" s="39">
        <f>+'A (2)'!ED41</f>
        <v>0</v>
      </c>
      <c r="EE37" s="114">
        <f>+'A (2)'!EE41</f>
        <v>8</v>
      </c>
      <c r="EF37" s="39">
        <f>+'A (2)'!EF41</f>
        <v>270</v>
      </c>
      <c r="EG37" s="39">
        <f>+'A (2)'!EG41</f>
        <v>173</v>
      </c>
      <c r="EH37" s="39">
        <f>+'A (2)'!EH41</f>
        <v>98</v>
      </c>
      <c r="EI37" s="39">
        <f>+'A (2)'!EI41</f>
        <v>57</v>
      </c>
      <c r="EJ37" s="39">
        <f>+'A (2)'!EJ41</f>
        <v>115</v>
      </c>
      <c r="EK37" s="39">
        <f>+'A (2)'!EK41</f>
        <v>154</v>
      </c>
      <c r="EL37" s="446">
        <f>+'A (2)'!EL41</f>
        <v>395</v>
      </c>
      <c r="EM37" s="114">
        <f>+'A (2)'!EM41</f>
        <v>455</v>
      </c>
      <c r="EN37" s="39">
        <f>+'A (2)'!EN41</f>
        <v>0</v>
      </c>
      <c r="EO37" s="39">
        <f>+'A (2)'!EO41</f>
        <v>0</v>
      </c>
      <c r="EP37" s="114">
        <f>+'A (2)'!EP41</f>
        <v>0</v>
      </c>
      <c r="EQ37" s="39">
        <f>+'A (2)'!EQ41</f>
        <v>98</v>
      </c>
      <c r="ER37" s="39">
        <f>+'A (2)'!ER41</f>
        <v>78</v>
      </c>
      <c r="ES37" s="39">
        <f>+'A (2)'!ES41</f>
        <v>12</v>
      </c>
      <c r="ET37" s="39">
        <f>+'A (2)'!ET41</f>
        <v>2</v>
      </c>
      <c r="EU37" s="39">
        <f>+'A (2)'!EU41</f>
        <v>0</v>
      </c>
      <c r="EV37" s="114">
        <f>+'A (2)'!EV41</f>
        <v>0</v>
      </c>
      <c r="EW37" s="1">
        <f>+'A (2)'!EW41</f>
        <v>0</v>
      </c>
      <c r="EX37" s="1">
        <f>+'A (2)'!EX41</f>
        <v>5</v>
      </c>
      <c r="EY37" s="1">
        <f>+'A (2)'!EY41</f>
        <v>62</v>
      </c>
      <c r="EZ37" s="1">
        <f>+'A (2)'!EZ41</f>
        <v>26</v>
      </c>
      <c r="FA37" s="1">
        <f>+'A (2)'!FA41</f>
        <v>27</v>
      </c>
      <c r="FB37" s="1">
        <f>+'A (2)'!FB41</f>
        <v>21</v>
      </c>
      <c r="FC37" s="1">
        <f>+'A (2)'!FC41</f>
        <v>18</v>
      </c>
      <c r="FD37" s="1">
        <f>+'A (2)'!FD41</f>
        <v>15</v>
      </c>
      <c r="FE37" s="1">
        <f>+'A (2)'!FE41</f>
        <v>8</v>
      </c>
      <c r="FF37" s="39">
        <f>+'A (2)'!FF41</f>
        <v>3</v>
      </c>
      <c r="FG37" s="39">
        <f>+'A (2)'!FG41</f>
        <v>0</v>
      </c>
      <c r="FH37" s="114">
        <f>+'A (2)'!FH41</f>
        <v>5</v>
      </c>
      <c r="FI37" s="114">
        <f>+'A (2)'!FI41</f>
        <v>5060</v>
      </c>
      <c r="FJ37" s="39">
        <f>+'A (2)'!FJ41</f>
        <v>3</v>
      </c>
      <c r="FK37" s="447">
        <f>+'A (2)'!FK41</f>
        <v>0</v>
      </c>
      <c r="FL37" s="34"/>
      <c r="FM37" s="34"/>
      <c r="FN37" s="39"/>
      <c r="FO37" s="34"/>
      <c r="FP37" s="34"/>
      <c r="FQ37" s="34"/>
      <c r="FR37" s="34"/>
      <c r="FS37" s="34"/>
      <c r="FT37" s="34"/>
      <c r="FU37" s="34"/>
      <c r="FV37" s="34"/>
      <c r="FW37" s="34"/>
      <c r="FX37" s="34"/>
      <c r="FY37" s="34"/>
      <c r="FZ37" s="61"/>
      <c r="GA37" s="34"/>
      <c r="GB37" s="34"/>
      <c r="GC37" s="34"/>
      <c r="GD37" s="34"/>
      <c r="GE37" s="34"/>
      <c r="GF37" s="34"/>
      <c r="GG37" s="34"/>
      <c r="GH37" s="34"/>
      <c r="GI37" s="34"/>
      <c r="GJ37" s="52"/>
      <c r="GK37" s="34"/>
      <c r="GL37" s="34"/>
      <c r="GM37" s="34"/>
      <c r="GN37" s="34"/>
      <c r="GO37" s="34"/>
      <c r="GP37" s="34"/>
      <c r="GQ37" s="34"/>
      <c r="GR37" s="52"/>
      <c r="GT37">
        <f t="shared" si="14"/>
        <v>375</v>
      </c>
      <c r="GU37">
        <f t="shared" si="15"/>
        <v>2187000</v>
      </c>
      <c r="GW37">
        <f t="shared" si="16"/>
        <v>190</v>
      </c>
      <c r="GX37">
        <f t="shared" si="17"/>
        <v>961400</v>
      </c>
      <c r="GZ37">
        <f t="shared" si="18"/>
        <v>1566</v>
      </c>
      <c r="HA37">
        <f t="shared" si="19"/>
        <v>62483.399999999994</v>
      </c>
      <c r="HC37">
        <f t="shared" si="20"/>
        <v>867</v>
      </c>
      <c r="HD37">
        <f t="shared" si="21"/>
        <v>34159.799999999996</v>
      </c>
    </row>
    <row r="38" spans="1:213" x14ac:dyDescent="0.2">
      <c r="A38" s="7" t="s">
        <v>90</v>
      </c>
      <c r="B38" s="7">
        <f>+'A (2)'!B43</f>
        <v>3303</v>
      </c>
      <c r="C38">
        <f>+'A (2)'!C43</f>
        <v>582</v>
      </c>
      <c r="D38" s="583">
        <f>+'A (2)'!D43</f>
        <v>0</v>
      </c>
      <c r="E38" s="34">
        <f>+'A (2)'!E43</f>
        <v>135</v>
      </c>
      <c r="F38" s="34">
        <f>+'A (2)'!F43</f>
        <v>23</v>
      </c>
      <c r="G38" s="34">
        <f>+'A (2)'!G43</f>
        <v>281</v>
      </c>
      <c r="H38" s="34">
        <f>+'A (2)'!H43</f>
        <v>142</v>
      </c>
      <c r="I38" s="34">
        <f>+'A (2)'!I43</f>
        <v>1</v>
      </c>
      <c r="J38" s="34">
        <f>+'A (2)'!J43</f>
        <v>0</v>
      </c>
      <c r="K38" s="583">
        <f>+'A (2)'!K43</f>
        <v>1994</v>
      </c>
      <c r="L38">
        <f>+'A (2)'!L43</f>
        <v>25</v>
      </c>
      <c r="M38">
        <f>+'A (2)'!M43</f>
        <v>11</v>
      </c>
      <c r="N38" s="20">
        <f>+'A (2)'!N43</f>
        <v>1</v>
      </c>
      <c r="O38">
        <f>+'A (2)'!O43</f>
        <v>209</v>
      </c>
      <c r="P38">
        <f>+'A (2)'!P43</f>
        <v>68</v>
      </c>
      <c r="Q38">
        <f>+'A (2)'!Q43</f>
        <v>393</v>
      </c>
      <c r="R38">
        <f>+'A (2)'!R43</f>
        <v>298</v>
      </c>
      <c r="S38">
        <f>+'A (2)'!S43</f>
        <v>346</v>
      </c>
      <c r="T38">
        <f>+'A (2)'!T43</f>
        <v>395</v>
      </c>
      <c r="U38">
        <f>+'A (2)'!U43</f>
        <v>326</v>
      </c>
      <c r="V38">
        <f>+'A (2)'!V43</f>
        <v>373</v>
      </c>
      <c r="W38">
        <f>+'A (2)'!W43</f>
        <v>450</v>
      </c>
      <c r="X38">
        <f>+'A (2)'!X43</f>
        <v>442</v>
      </c>
      <c r="Y38">
        <f>+'A (2)'!Y43</f>
        <v>69</v>
      </c>
      <c r="Z38" s="103">
        <f>+'A (2)'!Z43</f>
        <v>2</v>
      </c>
      <c r="AA38" s="152">
        <f>+'A (2)'!AA43</f>
        <v>39.9</v>
      </c>
      <c r="AB38">
        <f>+'A (2)'!AB43</f>
        <v>22</v>
      </c>
      <c r="AC38">
        <f>+'A (2)'!AC43</f>
        <v>23</v>
      </c>
      <c r="AD38">
        <f>+'A (2)'!AD43</f>
        <v>1262</v>
      </c>
      <c r="AE38">
        <f>+'A (2)'!AE43</f>
        <v>2</v>
      </c>
      <c r="AF38">
        <f>+'A (2)'!AF43</f>
        <v>89</v>
      </c>
      <c r="AG38">
        <f>+'A (2)'!AG43</f>
        <v>1279</v>
      </c>
      <c r="AH38">
        <f>+'A (2)'!AH43</f>
        <v>18</v>
      </c>
      <c r="AI38">
        <f>+'A (2)'!AI43</f>
        <v>79</v>
      </c>
      <c r="AJ38">
        <f>+'A (2)'!AJ43</f>
        <v>71</v>
      </c>
      <c r="AK38">
        <f>+'A (2)'!AK43</f>
        <v>381</v>
      </c>
      <c r="AL38">
        <f>+'A (2)'!AL43</f>
        <v>10</v>
      </c>
      <c r="AM38">
        <f>+'A (2)'!AM43</f>
        <v>10</v>
      </c>
      <c r="AN38" s="34">
        <f>+'A (2)'!AN43</f>
        <v>56</v>
      </c>
      <c r="AO38" s="61">
        <f>+'A (2)'!AO43</f>
        <v>1</v>
      </c>
      <c r="AP38" s="39">
        <f>+'A (2)'!AP43</f>
        <v>10</v>
      </c>
      <c r="AQ38" s="34">
        <f>+'A (2)'!AQ43</f>
        <v>39</v>
      </c>
      <c r="AR38" s="34">
        <f>+'A (2)'!AR43</f>
        <v>96</v>
      </c>
      <c r="AS38" s="34">
        <f>+'A (2)'!AS43</f>
        <v>187</v>
      </c>
      <c r="AT38" s="34">
        <f>+'A (2)'!AT43</f>
        <v>274</v>
      </c>
      <c r="AU38" s="34">
        <f>+'A (2)'!AU43</f>
        <v>41</v>
      </c>
      <c r="AV38" s="34">
        <f>+'A (2)'!AV43</f>
        <v>357</v>
      </c>
      <c r="AW38" s="34">
        <f>+'A (2)'!AW43</f>
        <v>366</v>
      </c>
      <c r="AX38" s="34">
        <f>+'A (2)'!AX43</f>
        <v>625</v>
      </c>
      <c r="AY38" s="34">
        <f>+'A (2)'!AY43</f>
        <v>0</v>
      </c>
      <c r="AZ38" s="61">
        <f>+'A (2)'!AZ43</f>
        <v>1308</v>
      </c>
      <c r="BA38" s="39">
        <f>+'A (2)'!BA43</f>
        <v>974</v>
      </c>
      <c r="BB38" s="34">
        <f>+'A (2)'!BB43</f>
        <v>445</v>
      </c>
      <c r="BC38" s="34">
        <f>+'A (2)'!BC43</f>
        <v>212</v>
      </c>
      <c r="BD38" s="34">
        <f>+'A (2)'!BD43</f>
        <v>178</v>
      </c>
      <c r="BE38" s="34">
        <f>+'A (2)'!BE43</f>
        <v>527</v>
      </c>
      <c r="BF38" s="61">
        <f>+'A (2)'!BF43</f>
        <v>967</v>
      </c>
      <c r="BG38" s="39">
        <f>+'A (2)'!BG43</f>
        <v>2139</v>
      </c>
      <c r="BH38" s="114">
        <f>+'A (2)'!BH43</f>
        <v>648</v>
      </c>
      <c r="BI38" s="34">
        <f>+'A (2)'!BI43</f>
        <v>0</v>
      </c>
      <c r="BJ38" s="39">
        <f>+'A (2)'!BJ43</f>
        <v>0</v>
      </c>
      <c r="BK38" s="114">
        <f>+'A (2)'!BK43</f>
        <v>0</v>
      </c>
      <c r="BL38" s="34">
        <f>+'A (2)'!BL43</f>
        <v>530</v>
      </c>
      <c r="BM38" s="34">
        <f>+'A (2)'!BM43</f>
        <v>184</v>
      </c>
      <c r="BN38" s="34">
        <f>+'A (2)'!BN43</f>
        <v>50</v>
      </c>
      <c r="BO38" s="34">
        <f>+'A (2)'!BO43</f>
        <v>14</v>
      </c>
      <c r="BP38" s="34">
        <f>+'A (2)'!BP43</f>
        <v>1</v>
      </c>
      <c r="BQ38" s="61">
        <f>+'A (2)'!BQ43</f>
        <v>0</v>
      </c>
      <c r="BR38" s="39">
        <f>+'A (2)'!BR43</f>
        <v>1</v>
      </c>
      <c r="BS38" s="34">
        <f>+'A (2)'!BS43</f>
        <v>9</v>
      </c>
      <c r="BT38" s="34">
        <f>+'A (2)'!BT43</f>
        <v>180</v>
      </c>
      <c r="BU38" s="34">
        <f>+'A (2)'!BU43</f>
        <v>135</v>
      </c>
      <c r="BV38" s="34">
        <f>+'A (2)'!BV43</f>
        <v>111</v>
      </c>
      <c r="BW38" s="34">
        <f>+'A (2)'!BW43</f>
        <v>92</v>
      </c>
      <c r="BX38" s="34">
        <f>+'A (2)'!BX43</f>
        <v>86</v>
      </c>
      <c r="BY38" s="34">
        <f>+'A (2)'!BY43</f>
        <v>56</v>
      </c>
      <c r="BZ38" s="34">
        <f>+'A (2)'!BZ43</f>
        <v>41</v>
      </c>
      <c r="CA38" s="34">
        <f>+'A (2)'!CA43</f>
        <v>19</v>
      </c>
      <c r="CB38" s="34">
        <f>+'A (2)'!CB43</f>
        <v>7</v>
      </c>
      <c r="CC38" s="20">
        <f>+'A (2)'!CC43</f>
        <v>42</v>
      </c>
      <c r="CD38" s="110">
        <f>+'A (2)'!CD43</f>
        <v>5631</v>
      </c>
      <c r="CE38" s="34">
        <f>+'A (2)'!CE43</f>
        <v>26</v>
      </c>
      <c r="CF38" s="13">
        <f>+'A (2)'!CF43</f>
        <v>0</v>
      </c>
      <c r="CG38">
        <f>+'A (2)'!CG43</f>
        <v>1562</v>
      </c>
      <c r="CH38">
        <f>+'A (2)'!CH43</f>
        <v>299</v>
      </c>
      <c r="CI38" s="583">
        <f>+'A (2)'!CI43</f>
        <v>0</v>
      </c>
      <c r="CJ38" s="34">
        <f>+'A (2)'!CJ43</f>
        <v>75</v>
      </c>
      <c r="CK38" s="34">
        <f>+'A (2)'!CK43</f>
        <v>14</v>
      </c>
      <c r="CL38" s="34">
        <f>+'A (2)'!CL43</f>
        <v>135</v>
      </c>
      <c r="CM38" s="34">
        <f>+'A (2)'!CM43</f>
        <v>75</v>
      </c>
      <c r="CN38" s="34">
        <f>+'A (2)'!CN43</f>
        <v>0</v>
      </c>
      <c r="CO38" s="61">
        <f>+'A (2)'!CO43</f>
        <v>0</v>
      </c>
      <c r="CP38">
        <f>+'A (2)'!CP43</f>
        <v>1020</v>
      </c>
      <c r="CQ38">
        <f>+'A (2)'!CQ43</f>
        <v>25</v>
      </c>
      <c r="CR38" s="34">
        <f>+'A (2)'!CR43</f>
        <v>10</v>
      </c>
      <c r="CS38" s="20">
        <f>+'A (2)'!CS43</f>
        <v>1</v>
      </c>
      <c r="CT38" s="34">
        <f>+'A (2)'!CT43</f>
        <v>112</v>
      </c>
      <c r="CU38" s="34">
        <f>+'A (2)'!CU43</f>
        <v>36</v>
      </c>
      <c r="CV38" s="34">
        <f>+'A (2)'!CV43</f>
        <v>159</v>
      </c>
      <c r="CW38" s="34">
        <f>+'A (2)'!CW43</f>
        <v>138</v>
      </c>
      <c r="CX38" s="34">
        <f>+'A (2)'!CX43</f>
        <v>170</v>
      </c>
      <c r="CY38" s="34">
        <f>+'A (2)'!CY43</f>
        <v>230</v>
      </c>
      <c r="CZ38" s="34">
        <f>+'A (2)'!CZ43</f>
        <v>171</v>
      </c>
      <c r="DA38" s="34">
        <f>+'A (2)'!DA43</f>
        <v>174</v>
      </c>
      <c r="DB38" s="34">
        <f>+'A (2)'!DB43</f>
        <v>238</v>
      </c>
      <c r="DC38" s="34">
        <f>+'A (2)'!DC43</f>
        <v>158</v>
      </c>
      <c r="DD38" s="112">
        <f>+'A (2)'!DD43</f>
        <v>10</v>
      </c>
      <c r="DE38" s="61">
        <f>+'A (2)'!DE43</f>
        <v>2</v>
      </c>
      <c r="DF38" s="162">
        <f>+'A (2)'!DF43</f>
        <v>39.299999999999997</v>
      </c>
      <c r="DG38" s="39">
        <f>+'A (2)'!DG43</f>
        <v>7</v>
      </c>
      <c r="DH38" s="39">
        <f>+'A (2)'!DH43</f>
        <v>8</v>
      </c>
      <c r="DI38" s="39">
        <f>+'A (2)'!DI43</f>
        <v>692</v>
      </c>
      <c r="DJ38" s="39">
        <f>+'A (2)'!DJ43</f>
        <v>2</v>
      </c>
      <c r="DK38" s="39">
        <f>+'A (2)'!DK43</f>
        <v>44</v>
      </c>
      <c r="DL38" s="39">
        <f>+'A (2)'!DL43</f>
        <v>468</v>
      </c>
      <c r="DM38" s="39">
        <f>+'A (2)'!DM43</f>
        <v>14</v>
      </c>
      <c r="DN38" s="39">
        <f>+'A (2)'!DN43</f>
        <v>45</v>
      </c>
      <c r="DO38" s="39">
        <f>+'A (2)'!DO43</f>
        <v>31</v>
      </c>
      <c r="DP38" s="39">
        <f>+'A (2)'!DP43</f>
        <v>210</v>
      </c>
      <c r="DQ38" s="39">
        <f>+'A (2)'!DQ43</f>
        <v>5</v>
      </c>
      <c r="DR38" s="39">
        <f>+'A (2)'!DR43</f>
        <v>7</v>
      </c>
      <c r="DS38" s="39">
        <f>+'A (2)'!DS43</f>
        <v>28</v>
      </c>
      <c r="DT38" s="114">
        <f>+'A (2)'!DT43</f>
        <v>1</v>
      </c>
      <c r="DU38" s="39">
        <f>+'A (2)'!DU43</f>
        <v>1</v>
      </c>
      <c r="DV38" s="39">
        <f>+'A (2)'!DV43</f>
        <v>27</v>
      </c>
      <c r="DW38" s="39">
        <f>+'A (2)'!DW43</f>
        <v>31</v>
      </c>
      <c r="DX38" s="39">
        <f>+'A (2)'!DX43</f>
        <v>136</v>
      </c>
      <c r="DY38" s="39">
        <f>+'A (2)'!DY43</f>
        <v>191</v>
      </c>
      <c r="DZ38" s="39">
        <f>+'A (2)'!DZ43</f>
        <v>15</v>
      </c>
      <c r="EA38" s="39">
        <f>+'A (2)'!EA43</f>
        <v>26</v>
      </c>
      <c r="EB38" s="39">
        <f>+'A (2)'!EB43</f>
        <v>134</v>
      </c>
      <c r="EC38" s="39">
        <f>+'A (2)'!EC43</f>
        <v>311</v>
      </c>
      <c r="ED38" s="39">
        <f>+'A (2)'!ED43</f>
        <v>0</v>
      </c>
      <c r="EE38" s="114">
        <f>+'A (2)'!EE43</f>
        <v>690</v>
      </c>
      <c r="EF38" s="39">
        <f>+'A (2)'!EF43</f>
        <v>358</v>
      </c>
      <c r="EG38" s="39">
        <f>+'A (2)'!EG43</f>
        <v>237</v>
      </c>
      <c r="EH38" s="39">
        <f>+'A (2)'!EH43</f>
        <v>105</v>
      </c>
      <c r="EI38" s="39">
        <f>+'A (2)'!EI43</f>
        <v>86</v>
      </c>
      <c r="EJ38" s="39">
        <f>+'A (2)'!EJ43</f>
        <v>253</v>
      </c>
      <c r="EK38" s="39">
        <f>+'A (2)'!EK43</f>
        <v>523</v>
      </c>
      <c r="EL38" s="446">
        <f>+'A (2)'!EL43</f>
        <v>1112</v>
      </c>
      <c r="EM38" s="114">
        <f>+'A (2)'!EM43</f>
        <v>712</v>
      </c>
      <c r="EN38" s="39">
        <f>+'A (2)'!EN43</f>
        <v>0</v>
      </c>
      <c r="EO38" s="39">
        <f>+'A (2)'!EO43</f>
        <v>0</v>
      </c>
      <c r="EP38" s="114">
        <f>+'A (2)'!EP43</f>
        <v>0</v>
      </c>
      <c r="EQ38" s="39">
        <f>+'A (2)'!EQ43</f>
        <v>192</v>
      </c>
      <c r="ER38" s="39">
        <f>+'A (2)'!ER43</f>
        <v>94</v>
      </c>
      <c r="ES38" s="39">
        <f>+'A (2)'!ES43</f>
        <v>22</v>
      </c>
      <c r="ET38" s="39">
        <f>+'A (2)'!ET43</f>
        <v>7</v>
      </c>
      <c r="EU38" s="39">
        <f>+'A (2)'!EU43</f>
        <v>0</v>
      </c>
      <c r="EV38" s="114">
        <f>+'A (2)'!EV43</f>
        <v>0</v>
      </c>
      <c r="EW38" s="1">
        <f>+'A (2)'!EW43</f>
        <v>0</v>
      </c>
      <c r="EX38" s="1">
        <f>+'A (2)'!EX43</f>
        <v>3</v>
      </c>
      <c r="EY38" s="1">
        <f>+'A (2)'!EY43</f>
        <v>100</v>
      </c>
      <c r="EZ38" s="1">
        <f>+'A (2)'!EZ43</f>
        <v>51</v>
      </c>
      <c r="FA38" s="1">
        <f>+'A (2)'!FA43</f>
        <v>52</v>
      </c>
      <c r="FB38" s="1">
        <f>+'A (2)'!FB43</f>
        <v>48</v>
      </c>
      <c r="FC38" s="1">
        <f>+'A (2)'!FC43</f>
        <v>29</v>
      </c>
      <c r="FD38" s="1">
        <f>+'A (2)'!FD43</f>
        <v>13</v>
      </c>
      <c r="FE38" s="1">
        <f>+'A (2)'!FE43</f>
        <v>9</v>
      </c>
      <c r="FF38" s="39">
        <f>+'A (2)'!FF43</f>
        <v>4</v>
      </c>
      <c r="FG38" s="39">
        <f>+'A (2)'!FG43</f>
        <v>2</v>
      </c>
      <c r="FH38" s="114">
        <f>+'A (2)'!FH43</f>
        <v>4</v>
      </c>
      <c r="FI38" s="114">
        <f>+'A (2)'!FI43</f>
        <v>4872</v>
      </c>
      <c r="FJ38" s="39">
        <f>+'A (2)'!FJ43</f>
        <v>0</v>
      </c>
      <c r="FK38" s="447">
        <f>+'A (2)'!FK43</f>
        <v>0</v>
      </c>
      <c r="FL38" s="34"/>
      <c r="FM38" s="34"/>
      <c r="FN38" s="39"/>
      <c r="FO38" s="34"/>
      <c r="FP38" s="34"/>
      <c r="FQ38" s="34"/>
      <c r="FR38" s="34"/>
      <c r="FS38" s="34"/>
      <c r="FT38" s="34"/>
      <c r="FU38" s="34"/>
      <c r="FV38" s="34"/>
      <c r="FW38" s="34"/>
      <c r="FX38" s="34"/>
      <c r="FY38" s="34"/>
      <c r="FZ38" s="61"/>
      <c r="GA38" s="34"/>
      <c r="GB38" s="34"/>
      <c r="GC38" s="34"/>
      <c r="GD38" s="34"/>
      <c r="GE38" s="34"/>
      <c r="GF38" s="34"/>
      <c r="GG38" s="34"/>
      <c r="GH38" s="34"/>
      <c r="GI38" s="34"/>
      <c r="GJ38" s="52"/>
      <c r="GK38" s="34"/>
      <c r="GL38" s="34"/>
      <c r="GM38" s="34"/>
      <c r="GN38" s="34"/>
      <c r="GO38" s="34"/>
      <c r="GP38" s="34"/>
      <c r="GQ38" s="34"/>
      <c r="GR38" s="52"/>
      <c r="GT38">
        <f t="shared" si="14"/>
        <v>779</v>
      </c>
      <c r="GU38">
        <f t="shared" si="15"/>
        <v>4386549</v>
      </c>
      <c r="GW38">
        <f t="shared" si="16"/>
        <v>315</v>
      </c>
      <c r="GX38">
        <f t="shared" si="17"/>
        <v>1534680</v>
      </c>
      <c r="GZ38">
        <f t="shared" si="18"/>
        <v>3303</v>
      </c>
      <c r="HA38">
        <f t="shared" si="19"/>
        <v>131789.69999999998</v>
      </c>
      <c r="HC38">
        <f t="shared" si="20"/>
        <v>1562</v>
      </c>
      <c r="HD38">
        <f t="shared" si="21"/>
        <v>61386.6</v>
      </c>
    </row>
    <row r="39" spans="1:213" x14ac:dyDescent="0.2">
      <c r="A39" s="5" t="s">
        <v>168</v>
      </c>
      <c r="B39" s="5">
        <f t="shared" ref="B39:Z39" si="22">SUM(B25:B38)</f>
        <v>48180</v>
      </c>
      <c r="C39" s="14">
        <f t="shared" si="22"/>
        <v>6235</v>
      </c>
      <c r="D39" s="582">
        <f t="shared" si="22"/>
        <v>6</v>
      </c>
      <c r="E39" s="14">
        <f t="shared" si="22"/>
        <v>496</v>
      </c>
      <c r="F39" s="14">
        <f t="shared" si="22"/>
        <v>730</v>
      </c>
      <c r="G39" s="14">
        <f>SUM(G25:G38)</f>
        <v>3188</v>
      </c>
      <c r="H39" s="14">
        <f>SUM(H25:H38)</f>
        <v>1784</v>
      </c>
      <c r="I39" s="14">
        <f>SUM(I25:I38)</f>
        <v>12</v>
      </c>
      <c r="J39" s="14">
        <f>SUM(J25:J38)</f>
        <v>20</v>
      </c>
      <c r="K39" s="582">
        <f t="shared" si="22"/>
        <v>23369</v>
      </c>
      <c r="L39" s="14">
        <f t="shared" si="22"/>
        <v>458</v>
      </c>
      <c r="M39" s="14">
        <f t="shared" si="22"/>
        <v>5709</v>
      </c>
      <c r="N39" s="19">
        <f t="shared" si="22"/>
        <v>230</v>
      </c>
      <c r="O39" s="14">
        <f t="shared" si="22"/>
        <v>2443</v>
      </c>
      <c r="P39" s="14">
        <f t="shared" si="22"/>
        <v>534</v>
      </c>
      <c r="Q39" s="14">
        <f t="shared" si="22"/>
        <v>6574</v>
      </c>
      <c r="R39" s="14">
        <f t="shared" si="22"/>
        <v>5379</v>
      </c>
      <c r="S39" s="14">
        <f t="shared" si="22"/>
        <v>5543</v>
      </c>
      <c r="T39" s="14">
        <f t="shared" si="22"/>
        <v>5980</v>
      </c>
      <c r="U39" s="14">
        <f t="shared" si="22"/>
        <v>4813</v>
      </c>
      <c r="V39" s="14">
        <f t="shared" si="22"/>
        <v>5122</v>
      </c>
      <c r="W39" s="14">
        <f t="shared" si="22"/>
        <v>5657</v>
      </c>
      <c r="X39" s="14">
        <f t="shared" si="22"/>
        <v>5866</v>
      </c>
      <c r="Y39" s="14">
        <f t="shared" si="22"/>
        <v>780</v>
      </c>
      <c r="Z39" s="102">
        <f t="shared" si="22"/>
        <v>23</v>
      </c>
      <c r="AA39" s="151">
        <f>+HB39</f>
        <v>38.932457451224579</v>
      </c>
      <c r="AB39" s="14">
        <f t="shared" ref="AB39:BG39" si="23">SUM(AB25:AB38)</f>
        <v>54</v>
      </c>
      <c r="AC39" s="14">
        <f t="shared" si="23"/>
        <v>160</v>
      </c>
      <c r="AD39" s="14">
        <f t="shared" si="23"/>
        <v>12875</v>
      </c>
      <c r="AE39" s="14">
        <f t="shared" si="23"/>
        <v>47</v>
      </c>
      <c r="AF39" s="14">
        <f t="shared" si="23"/>
        <v>1125</v>
      </c>
      <c r="AG39" s="14">
        <f t="shared" si="23"/>
        <v>19477</v>
      </c>
      <c r="AH39" s="14">
        <f t="shared" si="23"/>
        <v>349</v>
      </c>
      <c r="AI39" s="14">
        <f t="shared" si="23"/>
        <v>1190</v>
      </c>
      <c r="AJ39" s="14">
        <f t="shared" si="23"/>
        <v>2269</v>
      </c>
      <c r="AK39" s="14">
        <f t="shared" si="23"/>
        <v>7583</v>
      </c>
      <c r="AL39" s="14">
        <f t="shared" si="23"/>
        <v>414</v>
      </c>
      <c r="AM39" s="14">
        <f t="shared" si="23"/>
        <v>634</v>
      </c>
      <c r="AN39" s="14">
        <f t="shared" si="23"/>
        <v>1952</v>
      </c>
      <c r="AO39" s="60">
        <f t="shared" si="23"/>
        <v>51</v>
      </c>
      <c r="AP39" s="14">
        <f t="shared" si="23"/>
        <v>445</v>
      </c>
      <c r="AQ39" s="14">
        <f t="shared" si="23"/>
        <v>1890</v>
      </c>
      <c r="AR39" s="14">
        <f t="shared" si="23"/>
        <v>3951</v>
      </c>
      <c r="AS39" s="14">
        <f t="shared" si="23"/>
        <v>4977</v>
      </c>
      <c r="AT39" s="14">
        <f t="shared" si="23"/>
        <v>8538</v>
      </c>
      <c r="AU39" s="14">
        <f t="shared" si="23"/>
        <v>879</v>
      </c>
      <c r="AV39" s="14">
        <f t="shared" si="23"/>
        <v>7635</v>
      </c>
      <c r="AW39" s="14">
        <f t="shared" si="23"/>
        <v>4545</v>
      </c>
      <c r="AX39" s="14">
        <f t="shared" si="23"/>
        <v>11728</v>
      </c>
      <c r="AY39" s="14">
        <f t="shared" si="23"/>
        <v>13</v>
      </c>
      <c r="AZ39" s="60">
        <f t="shared" si="23"/>
        <v>3579</v>
      </c>
      <c r="BA39" s="14">
        <f t="shared" si="23"/>
        <v>17843</v>
      </c>
      <c r="BB39" s="14">
        <f t="shared" si="23"/>
        <v>8823</v>
      </c>
      <c r="BC39" s="14">
        <f t="shared" si="23"/>
        <v>4361</v>
      </c>
      <c r="BD39" s="14">
        <f t="shared" si="23"/>
        <v>2922</v>
      </c>
      <c r="BE39" s="14">
        <f t="shared" si="23"/>
        <v>6769</v>
      </c>
      <c r="BF39" s="60">
        <f t="shared" si="23"/>
        <v>7462</v>
      </c>
      <c r="BG39" s="28">
        <f t="shared" si="23"/>
        <v>18806</v>
      </c>
      <c r="BH39" s="154">
        <f>+BG39*1000/B39</f>
        <v>390.32793690327935</v>
      </c>
      <c r="BI39" s="14">
        <f>SUM(BI25:BI38)</f>
        <v>0</v>
      </c>
      <c r="BJ39" s="28">
        <f>SUM(BJ25:BJ38)</f>
        <v>0</v>
      </c>
      <c r="BK39" s="101" t="e">
        <f>+BJ39*1000/BI39</f>
        <v>#DIV/0!</v>
      </c>
      <c r="BL39" s="14">
        <f t="shared" ref="BL39:CC39" si="24">SUM(BL25:BL38)</f>
        <v>9518</v>
      </c>
      <c r="BM39" s="14">
        <f t="shared" si="24"/>
        <v>3598</v>
      </c>
      <c r="BN39" s="14">
        <f t="shared" si="24"/>
        <v>985</v>
      </c>
      <c r="BO39" s="14">
        <f t="shared" si="24"/>
        <v>315</v>
      </c>
      <c r="BP39" s="14">
        <f t="shared" si="24"/>
        <v>21</v>
      </c>
      <c r="BQ39" s="60">
        <f t="shared" si="24"/>
        <v>0</v>
      </c>
      <c r="BR39" s="14">
        <f t="shared" si="24"/>
        <v>80</v>
      </c>
      <c r="BS39" s="14">
        <f t="shared" si="24"/>
        <v>278</v>
      </c>
      <c r="BT39" s="14">
        <f t="shared" si="24"/>
        <v>3649</v>
      </c>
      <c r="BU39" s="14">
        <f t="shared" si="24"/>
        <v>2037</v>
      </c>
      <c r="BV39" s="14">
        <f t="shared" si="24"/>
        <v>2035</v>
      </c>
      <c r="BW39" s="14">
        <f t="shared" si="24"/>
        <v>1758</v>
      </c>
      <c r="BX39" s="14">
        <f t="shared" si="24"/>
        <v>1408</v>
      </c>
      <c r="BY39" s="14">
        <f t="shared" si="24"/>
        <v>1028</v>
      </c>
      <c r="BZ39" s="14">
        <f t="shared" si="24"/>
        <v>685</v>
      </c>
      <c r="CA39" s="14">
        <f t="shared" si="24"/>
        <v>443</v>
      </c>
      <c r="CB39" s="14">
        <f t="shared" si="24"/>
        <v>266</v>
      </c>
      <c r="CC39" s="31">
        <f t="shared" si="24"/>
        <v>770</v>
      </c>
      <c r="CD39" s="109">
        <f>+GV39</f>
        <v>5635</v>
      </c>
      <c r="CE39" s="14">
        <f t="shared" ref="CE39:DE39" si="25">SUM(CE25:CE38)</f>
        <v>477</v>
      </c>
      <c r="CF39" s="15">
        <f t="shared" si="25"/>
        <v>0</v>
      </c>
      <c r="CG39" s="14">
        <f t="shared" si="25"/>
        <v>23963</v>
      </c>
      <c r="CH39" s="14">
        <f t="shared" si="25"/>
        <v>3225</v>
      </c>
      <c r="CI39" s="582">
        <f t="shared" si="25"/>
        <v>3</v>
      </c>
      <c r="CJ39" s="14">
        <f t="shared" si="25"/>
        <v>247</v>
      </c>
      <c r="CK39" s="14">
        <f t="shared" si="25"/>
        <v>420</v>
      </c>
      <c r="CL39" s="14">
        <f>SUM(CL25:CL38)</f>
        <v>1663</v>
      </c>
      <c r="CM39" s="14">
        <f>SUM(CM25:CM38)</f>
        <v>882</v>
      </c>
      <c r="CN39" s="14">
        <f>SUM(CN25:CN38)</f>
        <v>3</v>
      </c>
      <c r="CO39" s="60">
        <f>SUM(CO25:CO38)</f>
        <v>8</v>
      </c>
      <c r="CP39" s="14">
        <f t="shared" si="25"/>
        <v>13096</v>
      </c>
      <c r="CQ39" s="14">
        <f t="shared" si="25"/>
        <v>457</v>
      </c>
      <c r="CR39" s="14">
        <f t="shared" si="25"/>
        <v>5416</v>
      </c>
      <c r="CS39" s="19">
        <f t="shared" si="25"/>
        <v>91</v>
      </c>
      <c r="CT39" s="14">
        <f t="shared" si="25"/>
        <v>1140</v>
      </c>
      <c r="CU39" s="14">
        <f t="shared" si="25"/>
        <v>261</v>
      </c>
      <c r="CV39" s="14">
        <f t="shared" si="25"/>
        <v>2950</v>
      </c>
      <c r="CW39" s="14">
        <f t="shared" si="25"/>
        <v>2577</v>
      </c>
      <c r="CX39" s="14">
        <f t="shared" si="25"/>
        <v>2940</v>
      </c>
      <c r="CY39" s="14">
        <f t="shared" si="25"/>
        <v>3532</v>
      </c>
      <c r="CZ39" s="14">
        <f t="shared" si="25"/>
        <v>2687</v>
      </c>
      <c r="DA39" s="14">
        <f t="shared" si="25"/>
        <v>2669</v>
      </c>
      <c r="DB39" s="14">
        <f t="shared" si="25"/>
        <v>2996</v>
      </c>
      <c r="DC39" s="14">
        <f t="shared" si="25"/>
        <v>2368</v>
      </c>
      <c r="DD39" s="111">
        <f t="shared" si="25"/>
        <v>94</v>
      </c>
      <c r="DE39" s="60">
        <f t="shared" si="25"/>
        <v>10</v>
      </c>
      <c r="DF39" s="161">
        <f>+HE39</f>
        <v>38.632541835329462</v>
      </c>
      <c r="DG39" s="14">
        <f t="shared" ref="DG39:EL39" si="26">SUM(DG25:DG38)</f>
        <v>29</v>
      </c>
      <c r="DH39" s="14">
        <f t="shared" si="26"/>
        <v>64</v>
      </c>
      <c r="DI39" s="14">
        <f t="shared" si="26"/>
        <v>6687</v>
      </c>
      <c r="DJ39" s="14">
        <f t="shared" si="26"/>
        <v>36</v>
      </c>
      <c r="DK39" s="14">
        <f t="shared" si="26"/>
        <v>502</v>
      </c>
      <c r="DL39" s="14">
        <f t="shared" si="26"/>
        <v>8346</v>
      </c>
      <c r="DM39" s="14">
        <f t="shared" si="26"/>
        <v>293</v>
      </c>
      <c r="DN39" s="14">
        <f t="shared" si="26"/>
        <v>732</v>
      </c>
      <c r="DO39" s="14">
        <f t="shared" si="26"/>
        <v>1110</v>
      </c>
      <c r="DP39" s="14">
        <f t="shared" si="26"/>
        <v>4529</v>
      </c>
      <c r="DQ39" s="14">
        <f t="shared" si="26"/>
        <v>298</v>
      </c>
      <c r="DR39" s="14">
        <f t="shared" si="26"/>
        <v>396</v>
      </c>
      <c r="DS39" s="14">
        <f t="shared" si="26"/>
        <v>918</v>
      </c>
      <c r="DT39" s="60">
        <f t="shared" si="26"/>
        <v>23</v>
      </c>
      <c r="DU39" s="14">
        <f t="shared" si="26"/>
        <v>124</v>
      </c>
      <c r="DV39" s="14">
        <f t="shared" si="26"/>
        <v>996</v>
      </c>
      <c r="DW39" s="14">
        <f t="shared" si="26"/>
        <v>1850</v>
      </c>
      <c r="DX39" s="14">
        <f t="shared" si="26"/>
        <v>4022</v>
      </c>
      <c r="DY39" s="14">
        <f t="shared" si="26"/>
        <v>6278</v>
      </c>
      <c r="DZ39" s="14">
        <f t="shared" si="26"/>
        <v>446</v>
      </c>
      <c r="EA39" s="14">
        <f t="shared" si="26"/>
        <v>1043</v>
      </c>
      <c r="EB39" s="14">
        <f t="shared" si="26"/>
        <v>1143</v>
      </c>
      <c r="EC39" s="14">
        <f t="shared" si="26"/>
        <v>6422</v>
      </c>
      <c r="ED39" s="14">
        <f t="shared" si="26"/>
        <v>1</v>
      </c>
      <c r="EE39" s="60">
        <f t="shared" si="26"/>
        <v>1638</v>
      </c>
      <c r="EF39" s="14">
        <f t="shared" si="26"/>
        <v>7189</v>
      </c>
      <c r="EG39" s="14">
        <f t="shared" si="26"/>
        <v>4812</v>
      </c>
      <c r="EH39" s="14">
        <f t="shared" si="26"/>
        <v>2401</v>
      </c>
      <c r="EI39" s="14">
        <f t="shared" si="26"/>
        <v>1519</v>
      </c>
      <c r="EJ39" s="14">
        <f t="shared" si="26"/>
        <v>3688</v>
      </c>
      <c r="EK39" s="28">
        <f t="shared" si="26"/>
        <v>4354</v>
      </c>
      <c r="EL39" s="23">
        <f t="shared" si="26"/>
        <v>10648</v>
      </c>
      <c r="EM39" s="154">
        <f>+EL39*1000/CG39</f>
        <v>444.3517088845303</v>
      </c>
      <c r="EN39" s="28">
        <f>SUM(EN25:EN38)</f>
        <v>0</v>
      </c>
      <c r="EO39" s="14">
        <f>SUM(EO25:EO38)</f>
        <v>0</v>
      </c>
      <c r="EP39" s="101" t="e">
        <f>+EO39*1000/EN39</f>
        <v>#DIV/0!</v>
      </c>
      <c r="EQ39" s="14">
        <f t="shared" ref="EQ39:FH39" si="27">SUM(EQ25:EQ38)</f>
        <v>3985</v>
      </c>
      <c r="ER39" s="14">
        <f t="shared" si="27"/>
        <v>2108</v>
      </c>
      <c r="ES39" s="14">
        <f t="shared" si="27"/>
        <v>479</v>
      </c>
      <c r="ET39" s="14">
        <f t="shared" si="27"/>
        <v>132</v>
      </c>
      <c r="EU39" s="14">
        <f t="shared" si="27"/>
        <v>9</v>
      </c>
      <c r="EV39" s="60">
        <f t="shared" si="27"/>
        <v>0</v>
      </c>
      <c r="EW39" s="14">
        <f t="shared" si="27"/>
        <v>33</v>
      </c>
      <c r="EX39" s="14">
        <f t="shared" si="27"/>
        <v>154</v>
      </c>
      <c r="EY39" s="14">
        <f t="shared" si="27"/>
        <v>1974</v>
      </c>
      <c r="EZ39" s="14">
        <f t="shared" si="27"/>
        <v>1106</v>
      </c>
      <c r="FA39" s="14">
        <f t="shared" si="27"/>
        <v>1201</v>
      </c>
      <c r="FB39" s="14">
        <f t="shared" si="27"/>
        <v>822</v>
      </c>
      <c r="FC39" s="14">
        <f t="shared" si="27"/>
        <v>527</v>
      </c>
      <c r="FD39" s="14">
        <f t="shared" si="27"/>
        <v>332</v>
      </c>
      <c r="FE39" s="14">
        <f t="shared" si="27"/>
        <v>205</v>
      </c>
      <c r="FF39" s="14">
        <f t="shared" si="27"/>
        <v>121</v>
      </c>
      <c r="FG39" s="28">
        <f t="shared" si="27"/>
        <v>73</v>
      </c>
      <c r="FH39" s="113">
        <f t="shared" si="27"/>
        <v>165</v>
      </c>
      <c r="FI39" s="113">
        <f>+GY39</f>
        <v>4998</v>
      </c>
      <c r="FJ39" s="14">
        <f>SUM(FJ25:FJ38)</f>
        <v>84</v>
      </c>
      <c r="FK39" s="15">
        <f>SUM(FK25:FK38)</f>
        <v>0</v>
      </c>
      <c r="FL39" s="14"/>
      <c r="FM39" s="14"/>
      <c r="FN39" s="14"/>
      <c r="FO39" s="14"/>
      <c r="FP39" s="14"/>
      <c r="FQ39" s="14"/>
      <c r="FR39" s="14"/>
      <c r="FS39" s="14"/>
      <c r="FT39" s="14"/>
      <c r="FU39" s="14"/>
      <c r="FV39" s="14"/>
      <c r="FW39" s="14"/>
      <c r="FX39" s="14"/>
      <c r="FY39" s="14"/>
      <c r="FZ39" s="60"/>
      <c r="GA39" s="14"/>
      <c r="GB39" s="14"/>
      <c r="GC39" s="14"/>
      <c r="GD39" s="14"/>
      <c r="GE39" s="14"/>
      <c r="GF39" s="14"/>
      <c r="GG39" s="14"/>
      <c r="GH39" s="14"/>
      <c r="GI39" s="123"/>
      <c r="GJ39" s="124"/>
      <c r="GK39" s="123"/>
      <c r="GL39" s="123"/>
      <c r="GM39" s="123"/>
      <c r="GN39" s="123"/>
      <c r="GO39" s="123"/>
      <c r="GP39" s="123"/>
      <c r="GQ39" s="123"/>
      <c r="GR39" s="124"/>
      <c r="GT39">
        <f>SUM(GT25:GT38)</f>
        <v>14437</v>
      </c>
      <c r="GU39">
        <f>SUM(GU25:GU38)</f>
        <v>81353332</v>
      </c>
      <c r="GV39">
        <f>+ROUND(GU39/GT39,0)</f>
        <v>5635</v>
      </c>
      <c r="GW39">
        <f>SUM(GW25:GW38)</f>
        <v>6713</v>
      </c>
      <c r="GX39">
        <f>SUM(GX25:GX38)</f>
        <v>33551880</v>
      </c>
      <c r="GY39">
        <f>+ROUND(GX39/GW39,0)</f>
        <v>4998</v>
      </c>
      <c r="GZ39">
        <f>SUM(GZ25:GZ38)</f>
        <v>48180</v>
      </c>
      <c r="HA39">
        <f>SUM(HA25:HA38)</f>
        <v>1875765.8</v>
      </c>
      <c r="HB39">
        <f>+HA39/GZ39</f>
        <v>38.932457451224579</v>
      </c>
      <c r="HC39">
        <f>SUM(HC25:HC38)</f>
        <v>23963</v>
      </c>
      <c r="HD39">
        <f>SUM(HD25:HD38)</f>
        <v>925751.6</v>
      </c>
      <c r="HE39">
        <f>+HD39/HC39</f>
        <v>38.632541835329462</v>
      </c>
    </row>
    <row r="40" spans="1:213" x14ac:dyDescent="0.2">
      <c r="A40" s="7" t="s">
        <v>82</v>
      </c>
      <c r="B40" s="7">
        <f>+'A (2)'!B35</f>
        <v>4430</v>
      </c>
      <c r="C40">
        <f>+'A (2)'!C35</f>
        <v>413</v>
      </c>
      <c r="D40" s="583">
        <f>+'A (2)'!D35</f>
        <v>0</v>
      </c>
      <c r="E40" s="34">
        <f>+'A (2)'!E35</f>
        <v>1</v>
      </c>
      <c r="F40" s="34">
        <f>+'A (2)'!F35</f>
        <v>54</v>
      </c>
      <c r="G40" s="34">
        <f>+'A (2)'!G35</f>
        <v>207</v>
      </c>
      <c r="H40" s="34">
        <f>+'A (2)'!H35</f>
        <v>150</v>
      </c>
      <c r="I40" s="34">
        <f>+'A (2)'!I35</f>
        <v>0</v>
      </c>
      <c r="J40" s="34">
        <f>+'A (2)'!J35</f>
        <v>1</v>
      </c>
      <c r="K40" s="583">
        <f>+'A (2)'!K35</f>
        <v>1397</v>
      </c>
      <c r="L40">
        <f>+'A (2)'!L35</f>
        <v>0</v>
      </c>
      <c r="M40">
        <f>+'A (2)'!M35</f>
        <v>306</v>
      </c>
      <c r="N40" s="20">
        <f>+'A (2)'!N35</f>
        <v>8</v>
      </c>
      <c r="O40">
        <f>+'A (2)'!O35</f>
        <v>221</v>
      </c>
      <c r="P40">
        <f>+'A (2)'!P35</f>
        <v>55</v>
      </c>
      <c r="Q40">
        <f>+'A (2)'!Q35</f>
        <v>556</v>
      </c>
      <c r="R40">
        <f>+'A (2)'!R35</f>
        <v>488</v>
      </c>
      <c r="S40">
        <f>+'A (2)'!S35</f>
        <v>473</v>
      </c>
      <c r="T40">
        <f>+'A (2)'!T35</f>
        <v>570</v>
      </c>
      <c r="U40">
        <f>+'A (2)'!U35</f>
        <v>463</v>
      </c>
      <c r="V40">
        <f>+'A (2)'!V35</f>
        <v>445</v>
      </c>
      <c r="W40">
        <f>+'A (2)'!W35</f>
        <v>574</v>
      </c>
      <c r="X40">
        <f>+'A (2)'!X35</f>
        <v>551</v>
      </c>
      <c r="Y40">
        <f>+'A (2)'!Y35</f>
        <v>83</v>
      </c>
      <c r="Z40" s="103">
        <f>+'A (2)'!Z35</f>
        <v>6</v>
      </c>
      <c r="AA40" s="152">
        <f>+'A (2)'!AA35</f>
        <v>39.5</v>
      </c>
      <c r="AB40">
        <f>+'A (2)'!AB35</f>
        <v>1</v>
      </c>
      <c r="AC40">
        <f>+'A (2)'!AC35</f>
        <v>185</v>
      </c>
      <c r="AD40">
        <f>+'A (2)'!AD35</f>
        <v>1465</v>
      </c>
      <c r="AE40">
        <f>+'A (2)'!AE35</f>
        <v>1</v>
      </c>
      <c r="AF40">
        <f>+'A (2)'!AF35</f>
        <v>179</v>
      </c>
      <c r="AG40">
        <f>+'A (2)'!AG35</f>
        <v>1645</v>
      </c>
      <c r="AH40">
        <f>+'A (2)'!AH35</f>
        <v>11</v>
      </c>
      <c r="AI40">
        <f>+'A (2)'!AI35</f>
        <v>99</v>
      </c>
      <c r="AJ40">
        <f>+'A (2)'!AJ35</f>
        <v>100</v>
      </c>
      <c r="AK40">
        <f>+'A (2)'!AK35</f>
        <v>623</v>
      </c>
      <c r="AL40">
        <f>+'A (2)'!AL35</f>
        <v>10</v>
      </c>
      <c r="AM40">
        <f>+'A (2)'!AM35</f>
        <v>26</v>
      </c>
      <c r="AN40" s="34">
        <f>+'A (2)'!AN35</f>
        <v>85</v>
      </c>
      <c r="AO40" s="61">
        <f>+'A (2)'!AO35</f>
        <v>0</v>
      </c>
      <c r="AP40" s="39">
        <f>+'A (2)'!AP35</f>
        <v>40</v>
      </c>
      <c r="AQ40" s="34">
        <f>+'A (2)'!AQ35</f>
        <v>117</v>
      </c>
      <c r="AR40" s="34">
        <f>+'A (2)'!AR35</f>
        <v>251</v>
      </c>
      <c r="AS40" s="34">
        <f>+'A (2)'!AS35</f>
        <v>411</v>
      </c>
      <c r="AT40" s="34">
        <f>+'A (2)'!AT35</f>
        <v>1005</v>
      </c>
      <c r="AU40" s="34">
        <f>+'A (2)'!AU35</f>
        <v>51</v>
      </c>
      <c r="AV40" s="34">
        <f>+'A (2)'!AV35</f>
        <v>676</v>
      </c>
      <c r="AW40" s="34">
        <f>+'A (2)'!AW35</f>
        <v>340</v>
      </c>
      <c r="AX40" s="34">
        <f>+'A (2)'!AX35</f>
        <v>1520</v>
      </c>
      <c r="AY40" s="34">
        <f>+'A (2)'!AY35</f>
        <v>0</v>
      </c>
      <c r="AZ40" s="61">
        <f>+'A (2)'!AZ35</f>
        <v>19</v>
      </c>
      <c r="BA40" s="39">
        <f>+'A (2)'!BA35</f>
        <v>1588</v>
      </c>
      <c r="BB40" s="34">
        <f>+'A (2)'!BB35</f>
        <v>730</v>
      </c>
      <c r="BC40" s="34">
        <f>+'A (2)'!BC35</f>
        <v>419</v>
      </c>
      <c r="BD40" s="34">
        <f>+'A (2)'!BD35</f>
        <v>280</v>
      </c>
      <c r="BE40" s="34">
        <f>+'A (2)'!BE35</f>
        <v>644</v>
      </c>
      <c r="BF40" s="61">
        <f>+'A (2)'!BF35</f>
        <v>769</v>
      </c>
      <c r="BG40" s="39">
        <f>+'A (2)'!BG35</f>
        <v>1810</v>
      </c>
      <c r="BH40" s="114">
        <f>+'A (2)'!BH35</f>
        <v>409</v>
      </c>
      <c r="BI40" s="34">
        <f>+'A (2)'!BI35</f>
        <v>0</v>
      </c>
      <c r="BJ40" s="39">
        <f>+'A (2)'!BJ35</f>
        <v>0</v>
      </c>
      <c r="BK40" s="114">
        <f>+'A (2)'!BK35</f>
        <v>0</v>
      </c>
      <c r="BL40" s="34">
        <f>+'A (2)'!BL35</f>
        <v>680</v>
      </c>
      <c r="BM40" s="34">
        <f>+'A (2)'!BM35</f>
        <v>255</v>
      </c>
      <c r="BN40" s="34">
        <f>+'A (2)'!BN35</f>
        <v>92</v>
      </c>
      <c r="BO40" s="34">
        <f>+'A (2)'!BO35</f>
        <v>26</v>
      </c>
      <c r="BP40" s="34">
        <f>+'A (2)'!BP35</f>
        <v>0</v>
      </c>
      <c r="BQ40" s="61">
        <f>+'A (2)'!BQ35</f>
        <v>0</v>
      </c>
      <c r="BR40" s="39">
        <f>+'A (2)'!BR35</f>
        <v>3</v>
      </c>
      <c r="BS40" s="34">
        <f>+'A (2)'!BS35</f>
        <v>28</v>
      </c>
      <c r="BT40" s="34">
        <f>+'A (2)'!BT35</f>
        <v>201</v>
      </c>
      <c r="BU40" s="34">
        <f>+'A (2)'!BU35</f>
        <v>193</v>
      </c>
      <c r="BV40" s="34">
        <f>+'A (2)'!BV35</f>
        <v>209</v>
      </c>
      <c r="BW40" s="34">
        <f>+'A (2)'!BW35</f>
        <v>139</v>
      </c>
      <c r="BX40" s="34">
        <f>+'A (2)'!BX35</f>
        <v>88</v>
      </c>
      <c r="BY40" s="34">
        <f>+'A (2)'!BY35</f>
        <v>61</v>
      </c>
      <c r="BZ40" s="34">
        <f>+'A (2)'!BZ35</f>
        <v>40</v>
      </c>
      <c r="CA40" s="34">
        <f>+'A (2)'!CA35</f>
        <v>27</v>
      </c>
      <c r="CB40" s="34">
        <f>+'A (2)'!CB35</f>
        <v>11</v>
      </c>
      <c r="CC40" s="20">
        <f>+'A (2)'!CC35</f>
        <v>53</v>
      </c>
      <c r="CD40" s="110">
        <f>+'A (2)'!CD35</f>
        <v>5501</v>
      </c>
      <c r="CE40" s="34">
        <f>+'A (2)'!CE35</f>
        <v>29</v>
      </c>
      <c r="CF40" s="13">
        <f>+'A (2)'!CF35</f>
        <v>0</v>
      </c>
      <c r="CG40">
        <f>+'A (2)'!CG35</f>
        <v>2130</v>
      </c>
      <c r="CH40">
        <f>+'A (2)'!CH35</f>
        <v>195</v>
      </c>
      <c r="CI40" s="583">
        <f>+'A (2)'!CI35</f>
        <v>0</v>
      </c>
      <c r="CJ40" s="34">
        <f>+'A (2)'!CJ35</f>
        <v>1</v>
      </c>
      <c r="CK40" s="34">
        <f>+'A (2)'!CK35</f>
        <v>32</v>
      </c>
      <c r="CL40" s="34">
        <f>+'A (2)'!CL35</f>
        <v>103</v>
      </c>
      <c r="CM40" s="34">
        <f>+'A (2)'!CM35</f>
        <v>59</v>
      </c>
      <c r="CN40" s="34">
        <f>+'A (2)'!CN35</f>
        <v>0</v>
      </c>
      <c r="CO40" s="61">
        <f>+'A (2)'!CO35</f>
        <v>0</v>
      </c>
      <c r="CP40">
        <f>+'A (2)'!CP35</f>
        <v>733</v>
      </c>
      <c r="CQ40">
        <f>+'A (2)'!CQ35</f>
        <v>0</v>
      </c>
      <c r="CR40" s="34">
        <f>+'A (2)'!CR35</f>
        <v>239</v>
      </c>
      <c r="CS40" s="20">
        <f>+'A (2)'!CS35</f>
        <v>3</v>
      </c>
      <c r="CT40" s="34">
        <f>+'A (2)'!CT35</f>
        <v>117</v>
      </c>
      <c r="CU40" s="34">
        <f>+'A (2)'!CU35</f>
        <v>34</v>
      </c>
      <c r="CV40" s="34">
        <f>+'A (2)'!CV35</f>
        <v>237</v>
      </c>
      <c r="CW40" s="34">
        <f>+'A (2)'!CW35</f>
        <v>231</v>
      </c>
      <c r="CX40" s="34">
        <f>+'A (2)'!CX35</f>
        <v>249</v>
      </c>
      <c r="CY40" s="34">
        <f>+'A (2)'!CY35</f>
        <v>314</v>
      </c>
      <c r="CZ40" s="34">
        <f>+'A (2)'!CZ35</f>
        <v>246</v>
      </c>
      <c r="DA40" s="34">
        <f>+'A (2)'!DA35</f>
        <v>234</v>
      </c>
      <c r="DB40" s="34">
        <f>+'A (2)'!DB35</f>
        <v>278</v>
      </c>
      <c r="DC40" s="34">
        <f>+'A (2)'!DC35</f>
        <v>213</v>
      </c>
      <c r="DD40" s="112">
        <f>+'A (2)'!DD35</f>
        <v>7</v>
      </c>
      <c r="DE40" s="61">
        <f>+'A (2)'!DE35</f>
        <v>4</v>
      </c>
      <c r="DF40" s="162">
        <f>+'A (2)'!DF35</f>
        <v>38.799999999999997</v>
      </c>
      <c r="DG40" s="39">
        <f>+'A (2)'!DG35</f>
        <v>0</v>
      </c>
      <c r="DH40" s="39">
        <f>+'A (2)'!DH35</f>
        <v>88</v>
      </c>
      <c r="DI40" s="39">
        <f>+'A (2)'!DI35</f>
        <v>780</v>
      </c>
      <c r="DJ40" s="39">
        <f>+'A (2)'!DJ35</f>
        <v>1</v>
      </c>
      <c r="DK40" s="39">
        <f>+'A (2)'!DK35</f>
        <v>82</v>
      </c>
      <c r="DL40" s="39">
        <f>+'A (2)'!DL35</f>
        <v>671</v>
      </c>
      <c r="DM40" s="39">
        <f>+'A (2)'!DM35</f>
        <v>9</v>
      </c>
      <c r="DN40" s="39">
        <f>+'A (2)'!DN35</f>
        <v>55</v>
      </c>
      <c r="DO40" s="39">
        <f>+'A (2)'!DO35</f>
        <v>45</v>
      </c>
      <c r="DP40" s="39">
        <f>+'A (2)'!DP35</f>
        <v>344</v>
      </c>
      <c r="DQ40" s="39">
        <f>+'A (2)'!DQ35</f>
        <v>7</v>
      </c>
      <c r="DR40" s="39">
        <f>+'A (2)'!DR35</f>
        <v>13</v>
      </c>
      <c r="DS40" s="39">
        <f>+'A (2)'!DS35</f>
        <v>35</v>
      </c>
      <c r="DT40" s="114">
        <f>+'A (2)'!DT35</f>
        <v>0</v>
      </c>
      <c r="DU40" s="39">
        <f>+'A (2)'!DU35</f>
        <v>12</v>
      </c>
      <c r="DV40" s="39">
        <f>+'A (2)'!DV35</f>
        <v>66</v>
      </c>
      <c r="DW40" s="39">
        <f>+'A (2)'!DW35</f>
        <v>110</v>
      </c>
      <c r="DX40" s="39">
        <f>+'A (2)'!DX35</f>
        <v>286</v>
      </c>
      <c r="DY40" s="39">
        <f>+'A (2)'!DY35</f>
        <v>695</v>
      </c>
      <c r="DZ40" s="39">
        <f>+'A (2)'!DZ35</f>
        <v>23</v>
      </c>
      <c r="EA40" s="39">
        <f>+'A (2)'!EA35</f>
        <v>74</v>
      </c>
      <c r="EB40" s="39">
        <f>+'A (2)'!EB35</f>
        <v>26</v>
      </c>
      <c r="EC40" s="39">
        <f>+'A (2)'!EC35</f>
        <v>831</v>
      </c>
      <c r="ED40" s="39">
        <f>+'A (2)'!ED35</f>
        <v>0</v>
      </c>
      <c r="EE40" s="114">
        <f>+'A (2)'!EE35</f>
        <v>7</v>
      </c>
      <c r="EF40" s="39">
        <f>+'A (2)'!EF35</f>
        <v>694</v>
      </c>
      <c r="EG40" s="39">
        <f>+'A (2)'!EG35</f>
        <v>358</v>
      </c>
      <c r="EH40" s="39">
        <f>+'A (2)'!EH35</f>
        <v>234</v>
      </c>
      <c r="EI40" s="39">
        <f>+'A (2)'!EI35</f>
        <v>130</v>
      </c>
      <c r="EJ40" s="39">
        <f>+'A (2)'!EJ35</f>
        <v>317</v>
      </c>
      <c r="EK40" s="39">
        <f>+'A (2)'!EK35</f>
        <v>397</v>
      </c>
      <c r="EL40" s="446">
        <f>+'A (2)'!EL35</f>
        <v>896</v>
      </c>
      <c r="EM40" s="114">
        <f>+'A (2)'!EM35</f>
        <v>421</v>
      </c>
      <c r="EN40" s="39">
        <f>+'A (2)'!EN35</f>
        <v>0</v>
      </c>
      <c r="EO40" s="39">
        <f>+'A (2)'!EO35</f>
        <v>0</v>
      </c>
      <c r="EP40" s="114">
        <f>+'A (2)'!EP35</f>
        <v>0</v>
      </c>
      <c r="EQ40" s="39">
        <f>+'A (2)'!EQ35</f>
        <v>356</v>
      </c>
      <c r="ER40" s="39">
        <f>+'A (2)'!ER35</f>
        <v>136</v>
      </c>
      <c r="ES40" s="39">
        <f>+'A (2)'!ES35</f>
        <v>53</v>
      </c>
      <c r="ET40" s="39">
        <f>+'A (2)'!ET35</f>
        <v>8</v>
      </c>
      <c r="EU40" s="39">
        <f>+'A (2)'!EU35</f>
        <v>0</v>
      </c>
      <c r="EV40" s="114">
        <f>+'A (2)'!EV35</f>
        <v>0</v>
      </c>
      <c r="EW40" s="1">
        <f>+'A (2)'!EW35</f>
        <v>1</v>
      </c>
      <c r="EX40" s="1">
        <f>+'A (2)'!EX35</f>
        <v>13</v>
      </c>
      <c r="EY40" s="1">
        <f>+'A (2)'!EY35</f>
        <v>125</v>
      </c>
      <c r="EZ40" s="1">
        <f>+'A (2)'!EZ35</f>
        <v>110</v>
      </c>
      <c r="FA40" s="1">
        <f>+'A (2)'!FA35</f>
        <v>128</v>
      </c>
      <c r="FB40" s="1">
        <f>+'A (2)'!FB35</f>
        <v>69</v>
      </c>
      <c r="FC40" s="1">
        <f>+'A (2)'!FC35</f>
        <v>36</v>
      </c>
      <c r="FD40" s="1">
        <f>+'A (2)'!FD35</f>
        <v>30</v>
      </c>
      <c r="FE40" s="1">
        <f>+'A (2)'!FE35</f>
        <v>15</v>
      </c>
      <c r="FF40" s="39">
        <f>+'A (2)'!FF35</f>
        <v>10</v>
      </c>
      <c r="FG40" s="39">
        <f>+'A (2)'!FG35</f>
        <v>3</v>
      </c>
      <c r="FH40" s="114">
        <f>+'A (2)'!FH35</f>
        <v>13</v>
      </c>
      <c r="FI40" s="114">
        <f>+'A (2)'!FI35</f>
        <v>5020</v>
      </c>
      <c r="FJ40" s="39">
        <f>+'A (2)'!FJ35</f>
        <v>2</v>
      </c>
      <c r="FK40" s="447">
        <f>+'A (2)'!FK35</f>
        <v>0</v>
      </c>
      <c r="FL40" s="34"/>
      <c r="FM40" s="34"/>
      <c r="FN40" s="39"/>
      <c r="FO40" s="34"/>
      <c r="FP40" s="34"/>
      <c r="FQ40" s="34"/>
      <c r="FR40" s="34"/>
      <c r="FS40" s="34"/>
      <c r="FT40" s="34"/>
      <c r="FU40" s="34"/>
      <c r="FV40" s="34"/>
      <c r="FW40" s="34"/>
      <c r="FX40" s="34"/>
      <c r="FY40" s="34"/>
      <c r="FZ40" s="61"/>
      <c r="GA40" s="34"/>
      <c r="GB40" s="34"/>
      <c r="GC40" s="34"/>
      <c r="GD40" s="34"/>
      <c r="GE40" s="34"/>
      <c r="GF40" s="34"/>
      <c r="GG40" s="34"/>
      <c r="GH40" s="34"/>
      <c r="GI40" s="34"/>
      <c r="GJ40" s="52"/>
      <c r="GK40" s="34"/>
      <c r="GL40" s="34"/>
      <c r="GM40" s="34"/>
      <c r="GN40" s="34"/>
      <c r="GO40" s="34"/>
      <c r="GP40" s="34"/>
      <c r="GQ40" s="34"/>
      <c r="GR40" s="52"/>
      <c r="GT40">
        <f t="shared" ref="GT40:GT49" si="28">+BL40+BM40+BN40+BO40+BP40+BQ40</f>
        <v>1053</v>
      </c>
      <c r="GU40">
        <f t="shared" ref="GU40:GU49" si="29">+GT40*CD40</f>
        <v>5792553</v>
      </c>
      <c r="GW40">
        <f t="shared" ref="GW40:GW49" si="30">+EU40+EV40+EQ40+ER40+ES40+ET40</f>
        <v>553</v>
      </c>
      <c r="GX40">
        <f t="shared" ref="GX40:GX49" si="31">+GW40*FI40</f>
        <v>2776060</v>
      </c>
      <c r="GZ40">
        <f t="shared" ref="GZ40:GZ49" si="32">+B40</f>
        <v>4430</v>
      </c>
      <c r="HA40">
        <f t="shared" ref="HA40:HA49" si="33">+GZ40*AA40</f>
        <v>174985</v>
      </c>
      <c r="HC40">
        <f t="shared" ref="HC40:HC49" si="34">+CG40</f>
        <v>2130</v>
      </c>
      <c r="HD40">
        <f t="shared" ref="HD40:HD49" si="35">+HC40*DF40</f>
        <v>82644</v>
      </c>
    </row>
    <row r="41" spans="1:213" x14ac:dyDescent="0.2">
      <c r="A41" s="7" t="s">
        <v>83</v>
      </c>
      <c r="B41" s="7">
        <f>+'A (2)'!B36</f>
        <v>6463</v>
      </c>
      <c r="C41">
        <f>+'A (2)'!C36</f>
        <v>601</v>
      </c>
      <c r="D41" s="583">
        <f>+'A (2)'!D36</f>
        <v>0</v>
      </c>
      <c r="E41" s="34">
        <f>+'A (2)'!E36</f>
        <v>38</v>
      </c>
      <c r="F41" s="34">
        <f>+'A (2)'!F36</f>
        <v>63</v>
      </c>
      <c r="G41" s="34">
        <f>+'A (2)'!G36</f>
        <v>313</v>
      </c>
      <c r="H41" s="34">
        <f>+'A (2)'!H36</f>
        <v>184</v>
      </c>
      <c r="I41" s="34">
        <f>+'A (2)'!I36</f>
        <v>2</v>
      </c>
      <c r="J41" s="34">
        <f>+'A (2)'!J36</f>
        <v>1</v>
      </c>
      <c r="K41" s="583">
        <f>+'A (2)'!K36</f>
        <v>3940</v>
      </c>
      <c r="L41">
        <f>+'A (2)'!L36</f>
        <v>68</v>
      </c>
      <c r="M41">
        <f>+'A (2)'!M36</f>
        <v>1072</v>
      </c>
      <c r="N41" s="20">
        <f>+'A (2)'!N36</f>
        <v>277</v>
      </c>
      <c r="O41">
        <f>+'A (2)'!O36</f>
        <v>325</v>
      </c>
      <c r="P41">
        <f>+'A (2)'!P36</f>
        <v>53</v>
      </c>
      <c r="Q41">
        <f>+'A (2)'!Q36</f>
        <v>893</v>
      </c>
      <c r="R41">
        <f>+'A (2)'!R36</f>
        <v>717</v>
      </c>
      <c r="S41">
        <f>+'A (2)'!S36</f>
        <v>696</v>
      </c>
      <c r="T41">
        <f>+'A (2)'!T36</f>
        <v>794</v>
      </c>
      <c r="U41">
        <f>+'A (2)'!U36</f>
        <v>606</v>
      </c>
      <c r="V41">
        <f>+'A (2)'!V36</f>
        <v>677</v>
      </c>
      <c r="W41">
        <f>+'A (2)'!W36</f>
        <v>757</v>
      </c>
      <c r="X41">
        <f>+'A (2)'!X36</f>
        <v>863</v>
      </c>
      <c r="Y41">
        <f>+'A (2)'!Y36</f>
        <v>128</v>
      </c>
      <c r="Z41" s="103">
        <f>+'A (2)'!Z36</f>
        <v>7</v>
      </c>
      <c r="AA41" s="152">
        <f>+'A (2)'!AA36</f>
        <v>39.299999999999997</v>
      </c>
      <c r="AB41">
        <f>+'A (2)'!AB36</f>
        <v>2</v>
      </c>
      <c r="AC41">
        <f>+'A (2)'!AC36</f>
        <v>59</v>
      </c>
      <c r="AD41">
        <f>+'A (2)'!AD36</f>
        <v>2572</v>
      </c>
      <c r="AE41">
        <f>+'A (2)'!AE36</f>
        <v>2</v>
      </c>
      <c r="AF41">
        <f>+'A (2)'!AF36</f>
        <v>211</v>
      </c>
      <c r="AG41">
        <f>+'A (2)'!AG36</f>
        <v>2214</v>
      </c>
      <c r="AH41">
        <f>+'A (2)'!AH36</f>
        <v>25</v>
      </c>
      <c r="AI41">
        <f>+'A (2)'!AI36</f>
        <v>126</v>
      </c>
      <c r="AJ41">
        <f>+'A (2)'!AJ36</f>
        <v>225</v>
      </c>
      <c r="AK41">
        <f>+'A (2)'!AK36</f>
        <v>814</v>
      </c>
      <c r="AL41">
        <f>+'A (2)'!AL36</f>
        <v>20</v>
      </c>
      <c r="AM41">
        <f>+'A (2)'!AM36</f>
        <v>68</v>
      </c>
      <c r="AN41" s="34">
        <f>+'A (2)'!AN36</f>
        <v>124</v>
      </c>
      <c r="AO41" s="61">
        <f>+'A (2)'!AO36</f>
        <v>1</v>
      </c>
      <c r="AP41" s="39">
        <f>+'A (2)'!AP36</f>
        <v>69</v>
      </c>
      <c r="AQ41" s="34">
        <f>+'A (2)'!AQ36</f>
        <v>166</v>
      </c>
      <c r="AR41" s="34">
        <f>+'A (2)'!AR36</f>
        <v>434</v>
      </c>
      <c r="AS41" s="34">
        <f>+'A (2)'!AS36</f>
        <v>646</v>
      </c>
      <c r="AT41" s="34">
        <f>+'A (2)'!AT36</f>
        <v>1396</v>
      </c>
      <c r="AU41" s="34">
        <f>+'A (2)'!AU36</f>
        <v>94</v>
      </c>
      <c r="AV41" s="34">
        <f>+'A (2)'!AV36</f>
        <v>914</v>
      </c>
      <c r="AW41" s="34">
        <f>+'A (2)'!AW36</f>
        <v>575</v>
      </c>
      <c r="AX41" s="34">
        <f>+'A (2)'!AX36</f>
        <v>2029</v>
      </c>
      <c r="AY41" s="34">
        <f>+'A (2)'!AY36</f>
        <v>3</v>
      </c>
      <c r="AZ41" s="61">
        <f>+'A (2)'!AZ36</f>
        <v>137</v>
      </c>
      <c r="BA41" s="39">
        <f>+'A (2)'!BA36</f>
        <v>1759</v>
      </c>
      <c r="BB41" s="34">
        <f>+'A (2)'!BB36</f>
        <v>1102</v>
      </c>
      <c r="BC41" s="34">
        <f>+'A (2)'!BC36</f>
        <v>524</v>
      </c>
      <c r="BD41" s="34">
        <f>+'A (2)'!BD36</f>
        <v>430</v>
      </c>
      <c r="BE41" s="34">
        <f>+'A (2)'!BE36</f>
        <v>1036</v>
      </c>
      <c r="BF41" s="61">
        <f>+'A (2)'!BF36</f>
        <v>1612</v>
      </c>
      <c r="BG41" s="39">
        <f>+'A (2)'!BG36</f>
        <v>4087</v>
      </c>
      <c r="BH41" s="114">
        <f>+'A (2)'!BH36</f>
        <v>632</v>
      </c>
      <c r="BI41" s="34">
        <f>+'A (2)'!BI36</f>
        <v>0</v>
      </c>
      <c r="BJ41" s="39">
        <f>+'A (2)'!BJ36</f>
        <v>0</v>
      </c>
      <c r="BK41" s="114">
        <f>+'A (2)'!BK36</f>
        <v>0</v>
      </c>
      <c r="BL41" s="34">
        <f>+'A (2)'!BL36</f>
        <v>874</v>
      </c>
      <c r="BM41" s="34">
        <f>+'A (2)'!BM36</f>
        <v>434</v>
      </c>
      <c r="BN41" s="34">
        <f>+'A (2)'!BN36</f>
        <v>114</v>
      </c>
      <c r="BO41" s="34">
        <f>+'A (2)'!BO36</f>
        <v>38</v>
      </c>
      <c r="BP41" s="34">
        <f>+'A (2)'!BP36</f>
        <v>2</v>
      </c>
      <c r="BQ41" s="61">
        <f>+'A (2)'!BQ36</f>
        <v>0</v>
      </c>
      <c r="BR41" s="39">
        <f>+'A (2)'!BR36</f>
        <v>5</v>
      </c>
      <c r="BS41" s="34">
        <f>+'A (2)'!BS36</f>
        <v>22</v>
      </c>
      <c r="BT41" s="34">
        <f>+'A (2)'!BT36</f>
        <v>326</v>
      </c>
      <c r="BU41" s="34">
        <f>+'A (2)'!BU36</f>
        <v>271</v>
      </c>
      <c r="BV41" s="34">
        <f>+'A (2)'!BV36</f>
        <v>280</v>
      </c>
      <c r="BW41" s="34">
        <f>+'A (2)'!BW36</f>
        <v>187</v>
      </c>
      <c r="BX41" s="34">
        <f>+'A (2)'!BX36</f>
        <v>114</v>
      </c>
      <c r="BY41" s="34">
        <f>+'A (2)'!BY36</f>
        <v>81</v>
      </c>
      <c r="BZ41" s="34">
        <f>+'A (2)'!BZ36</f>
        <v>56</v>
      </c>
      <c r="CA41" s="34">
        <f>+'A (2)'!CA36</f>
        <v>26</v>
      </c>
      <c r="CB41" s="34">
        <f>+'A (2)'!CB36</f>
        <v>24</v>
      </c>
      <c r="CC41" s="20">
        <f>+'A (2)'!CC36</f>
        <v>70</v>
      </c>
      <c r="CD41" s="110">
        <f>+'A (2)'!CD36</f>
        <v>5440</v>
      </c>
      <c r="CE41" s="34">
        <f>+'A (2)'!CE36</f>
        <v>32</v>
      </c>
      <c r="CF41" s="13">
        <f>+'A (2)'!CF36</f>
        <v>0</v>
      </c>
      <c r="CG41">
        <f>+'A (2)'!CG36</f>
        <v>3063</v>
      </c>
      <c r="CH41">
        <f>+'A (2)'!CH36</f>
        <v>295</v>
      </c>
      <c r="CI41" s="583">
        <f>+'A (2)'!CI36</f>
        <v>0</v>
      </c>
      <c r="CJ41" s="34">
        <f>+'A (2)'!CJ36</f>
        <v>17</v>
      </c>
      <c r="CK41" s="34">
        <f>+'A (2)'!CK36</f>
        <v>38</v>
      </c>
      <c r="CL41" s="34">
        <f>+'A (2)'!CL36</f>
        <v>152</v>
      </c>
      <c r="CM41" s="34">
        <f>+'A (2)'!CM36</f>
        <v>88</v>
      </c>
      <c r="CN41" s="34">
        <f>+'A (2)'!CN36</f>
        <v>0</v>
      </c>
      <c r="CO41" s="61">
        <f>+'A (2)'!CO36</f>
        <v>0</v>
      </c>
      <c r="CP41">
        <f>+'A (2)'!CP36</f>
        <v>1960</v>
      </c>
      <c r="CQ41">
        <f>+'A (2)'!CQ36</f>
        <v>68</v>
      </c>
      <c r="CR41" s="34">
        <f>+'A (2)'!CR36</f>
        <v>1000</v>
      </c>
      <c r="CS41" s="20">
        <f>+'A (2)'!CS36</f>
        <v>89</v>
      </c>
      <c r="CT41" s="34">
        <f>+'A (2)'!CT36</f>
        <v>148</v>
      </c>
      <c r="CU41" s="34">
        <f>+'A (2)'!CU36</f>
        <v>31</v>
      </c>
      <c r="CV41" s="34">
        <f>+'A (2)'!CV36</f>
        <v>373</v>
      </c>
      <c r="CW41" s="34">
        <f>+'A (2)'!CW36</f>
        <v>328</v>
      </c>
      <c r="CX41" s="34">
        <f>+'A (2)'!CX36</f>
        <v>372</v>
      </c>
      <c r="CY41" s="34">
        <f>+'A (2)'!CY36</f>
        <v>430</v>
      </c>
      <c r="CZ41" s="34">
        <f>+'A (2)'!CZ36</f>
        <v>320</v>
      </c>
      <c r="DA41" s="34">
        <f>+'A (2)'!DA36</f>
        <v>360</v>
      </c>
      <c r="DB41" s="34">
        <f>+'A (2)'!DB36</f>
        <v>383</v>
      </c>
      <c r="DC41" s="34">
        <f>+'A (2)'!DC36</f>
        <v>328</v>
      </c>
      <c r="DD41" s="112">
        <f>+'A (2)'!DD36</f>
        <v>16</v>
      </c>
      <c r="DE41" s="61">
        <f>+'A (2)'!DE36</f>
        <v>5</v>
      </c>
      <c r="DF41" s="162">
        <f>+'A (2)'!DF36</f>
        <v>38.9</v>
      </c>
      <c r="DG41" s="39">
        <f>+'A (2)'!DG36</f>
        <v>2</v>
      </c>
      <c r="DH41" s="39">
        <f>+'A (2)'!DH36</f>
        <v>27</v>
      </c>
      <c r="DI41" s="39">
        <f>+'A (2)'!DI36</f>
        <v>1213</v>
      </c>
      <c r="DJ41" s="39">
        <f>+'A (2)'!DJ36</f>
        <v>2</v>
      </c>
      <c r="DK41" s="39">
        <f>+'A (2)'!DK36</f>
        <v>69</v>
      </c>
      <c r="DL41" s="39">
        <f>+'A (2)'!DL36</f>
        <v>938</v>
      </c>
      <c r="DM41" s="39">
        <f>+'A (2)'!DM36</f>
        <v>24</v>
      </c>
      <c r="DN41" s="39">
        <f>+'A (2)'!DN36</f>
        <v>82</v>
      </c>
      <c r="DO41" s="39">
        <f>+'A (2)'!DO36</f>
        <v>104</v>
      </c>
      <c r="DP41" s="39">
        <f>+'A (2)'!DP36</f>
        <v>493</v>
      </c>
      <c r="DQ41" s="39">
        <f>+'A (2)'!DQ36</f>
        <v>15</v>
      </c>
      <c r="DR41" s="39">
        <f>+'A (2)'!DR36</f>
        <v>42</v>
      </c>
      <c r="DS41" s="39">
        <f>+'A (2)'!DS36</f>
        <v>51</v>
      </c>
      <c r="DT41" s="114">
        <f>+'A (2)'!DT36</f>
        <v>1</v>
      </c>
      <c r="DU41" s="39">
        <f>+'A (2)'!DU36</f>
        <v>19</v>
      </c>
      <c r="DV41" s="39">
        <f>+'A (2)'!DV36</f>
        <v>82</v>
      </c>
      <c r="DW41" s="39">
        <f>+'A (2)'!DW36</f>
        <v>201</v>
      </c>
      <c r="DX41" s="39">
        <f>+'A (2)'!DX36</f>
        <v>475</v>
      </c>
      <c r="DY41" s="39">
        <f>+'A (2)'!DY36</f>
        <v>927</v>
      </c>
      <c r="DZ41" s="39">
        <f>+'A (2)'!DZ36</f>
        <v>29</v>
      </c>
      <c r="EA41" s="39">
        <f>+'A (2)'!EA36</f>
        <v>136</v>
      </c>
      <c r="EB41" s="39">
        <f>+'A (2)'!EB36</f>
        <v>103</v>
      </c>
      <c r="EC41" s="39">
        <f>+'A (2)'!EC36</f>
        <v>1033</v>
      </c>
      <c r="ED41" s="39">
        <f>+'A (2)'!ED36</f>
        <v>2</v>
      </c>
      <c r="EE41" s="114">
        <f>+'A (2)'!EE36</f>
        <v>56</v>
      </c>
      <c r="EF41" s="39">
        <f>+'A (2)'!EF36</f>
        <v>733</v>
      </c>
      <c r="EG41" s="39">
        <f>+'A (2)'!EG36</f>
        <v>541</v>
      </c>
      <c r="EH41" s="39">
        <f>+'A (2)'!EH36</f>
        <v>255</v>
      </c>
      <c r="EI41" s="39">
        <f>+'A (2)'!EI36</f>
        <v>201</v>
      </c>
      <c r="EJ41" s="39">
        <f>+'A (2)'!EJ36</f>
        <v>501</v>
      </c>
      <c r="EK41" s="39">
        <f>+'A (2)'!EK36</f>
        <v>832</v>
      </c>
      <c r="EL41" s="446">
        <f>+'A (2)'!EL36</f>
        <v>2047</v>
      </c>
      <c r="EM41" s="114">
        <f>+'A (2)'!EM36</f>
        <v>668</v>
      </c>
      <c r="EN41" s="39">
        <f>+'A (2)'!EN36</f>
        <v>0</v>
      </c>
      <c r="EO41" s="39">
        <f>+'A (2)'!EO36</f>
        <v>0</v>
      </c>
      <c r="EP41" s="114">
        <f>+'A (2)'!EP36</f>
        <v>0</v>
      </c>
      <c r="EQ41" s="39">
        <f>+'A (2)'!EQ36</f>
        <v>393</v>
      </c>
      <c r="ER41" s="39">
        <f>+'A (2)'!ER36</f>
        <v>224</v>
      </c>
      <c r="ES41" s="39">
        <f>+'A (2)'!ES36</f>
        <v>56</v>
      </c>
      <c r="ET41" s="39">
        <f>+'A (2)'!ET36</f>
        <v>15</v>
      </c>
      <c r="EU41" s="39">
        <f>+'A (2)'!EU36</f>
        <v>0</v>
      </c>
      <c r="EV41" s="114">
        <f>+'A (2)'!EV36</f>
        <v>0</v>
      </c>
      <c r="EW41" s="1">
        <f>+'A (2)'!EW36</f>
        <v>0</v>
      </c>
      <c r="EX41" s="1">
        <f>+'A (2)'!EX36</f>
        <v>12</v>
      </c>
      <c r="EY41" s="1">
        <f>+'A (2)'!EY36</f>
        <v>171</v>
      </c>
      <c r="EZ41" s="1">
        <f>+'A (2)'!EZ36</f>
        <v>136</v>
      </c>
      <c r="FA41" s="1">
        <f>+'A (2)'!FA36</f>
        <v>150</v>
      </c>
      <c r="FB41" s="1">
        <f>+'A (2)'!FB36</f>
        <v>97</v>
      </c>
      <c r="FC41" s="1">
        <f>+'A (2)'!FC36</f>
        <v>41</v>
      </c>
      <c r="FD41" s="1">
        <f>+'A (2)'!FD36</f>
        <v>37</v>
      </c>
      <c r="FE41" s="1">
        <f>+'A (2)'!FE36</f>
        <v>17</v>
      </c>
      <c r="FF41" s="39">
        <f>+'A (2)'!FF36</f>
        <v>8</v>
      </c>
      <c r="FG41" s="39">
        <f>+'A (2)'!FG36</f>
        <v>8</v>
      </c>
      <c r="FH41" s="114">
        <f>+'A (2)'!FH36</f>
        <v>11</v>
      </c>
      <c r="FI41" s="114">
        <f>+'A (2)'!FI36</f>
        <v>4970</v>
      </c>
      <c r="FJ41" s="39">
        <f>+'A (2)'!FJ36</f>
        <v>3</v>
      </c>
      <c r="FK41" s="447">
        <f>+'A (2)'!FK36</f>
        <v>0</v>
      </c>
      <c r="FL41" s="34"/>
      <c r="FM41" s="34"/>
      <c r="FN41" s="39"/>
      <c r="FO41" s="34"/>
      <c r="FP41" s="34"/>
      <c r="FQ41" s="34"/>
      <c r="FR41" s="34"/>
      <c r="FS41" s="34"/>
      <c r="FT41" s="34"/>
      <c r="FU41" s="34"/>
      <c r="FV41" s="34"/>
      <c r="FW41" s="34"/>
      <c r="FX41" s="34"/>
      <c r="FY41" s="34"/>
      <c r="FZ41" s="61"/>
      <c r="GA41" s="34"/>
      <c r="GB41" s="34"/>
      <c r="GC41" s="34"/>
      <c r="GD41" s="34"/>
      <c r="GE41" s="34"/>
      <c r="GF41" s="34"/>
      <c r="GG41" s="34"/>
      <c r="GH41" s="34"/>
      <c r="GI41" s="34"/>
      <c r="GJ41" s="52"/>
      <c r="GK41" s="34"/>
      <c r="GL41" s="34"/>
      <c r="GM41" s="34"/>
      <c r="GN41" s="34"/>
      <c r="GO41" s="34"/>
      <c r="GP41" s="34"/>
      <c r="GQ41" s="34"/>
      <c r="GR41" s="52"/>
      <c r="GT41">
        <f t="shared" si="28"/>
        <v>1462</v>
      </c>
      <c r="GU41">
        <f t="shared" si="29"/>
        <v>7953280</v>
      </c>
      <c r="GW41">
        <f t="shared" si="30"/>
        <v>688</v>
      </c>
      <c r="GX41">
        <f t="shared" si="31"/>
        <v>3419360</v>
      </c>
      <c r="GZ41">
        <f t="shared" si="32"/>
        <v>6463</v>
      </c>
      <c r="HA41">
        <f t="shared" si="33"/>
        <v>253995.9</v>
      </c>
      <c r="HC41">
        <f t="shared" si="34"/>
        <v>3063</v>
      </c>
      <c r="HD41">
        <f t="shared" si="35"/>
        <v>119150.7</v>
      </c>
    </row>
    <row r="42" spans="1:213" x14ac:dyDescent="0.2">
      <c r="A42" s="7" t="s">
        <v>89</v>
      </c>
      <c r="B42" s="7">
        <f>+'A (2)'!B42</f>
        <v>6063</v>
      </c>
      <c r="C42">
        <f>+'A (2)'!C42</f>
        <v>558</v>
      </c>
      <c r="D42" s="583">
        <f>+'A (2)'!D42</f>
        <v>0</v>
      </c>
      <c r="E42" s="34">
        <f>+'A (2)'!E42</f>
        <v>18</v>
      </c>
      <c r="F42" s="34">
        <f>+'A (2)'!F42</f>
        <v>37</v>
      </c>
      <c r="G42" s="34">
        <f>+'A (2)'!G42</f>
        <v>352</v>
      </c>
      <c r="H42" s="34">
        <f>+'A (2)'!H42</f>
        <v>148</v>
      </c>
      <c r="I42" s="34">
        <f>+'A (2)'!I42</f>
        <v>0</v>
      </c>
      <c r="J42" s="34">
        <f>+'A (2)'!J42</f>
        <v>3</v>
      </c>
      <c r="K42" s="583">
        <f>+'A (2)'!K42</f>
        <v>3660</v>
      </c>
      <c r="L42">
        <f>+'A (2)'!L42</f>
        <v>56</v>
      </c>
      <c r="M42">
        <f>+'A (2)'!M42</f>
        <v>1247</v>
      </c>
      <c r="N42" s="20">
        <f>+'A (2)'!N42</f>
        <v>136</v>
      </c>
      <c r="O42">
        <f>+'A (2)'!O42</f>
        <v>489</v>
      </c>
      <c r="P42">
        <f>+'A (2)'!P42</f>
        <v>153</v>
      </c>
      <c r="Q42">
        <f>+'A (2)'!Q42</f>
        <v>917</v>
      </c>
      <c r="R42">
        <f>+'A (2)'!R42</f>
        <v>652</v>
      </c>
      <c r="S42">
        <f>+'A (2)'!S42</f>
        <v>657</v>
      </c>
      <c r="T42">
        <f>+'A (2)'!T42</f>
        <v>711</v>
      </c>
      <c r="U42">
        <f>+'A (2)'!U42</f>
        <v>642</v>
      </c>
      <c r="V42">
        <f>+'A (2)'!V42</f>
        <v>645</v>
      </c>
      <c r="W42">
        <f>+'A (2)'!W42</f>
        <v>659</v>
      </c>
      <c r="X42">
        <f>+'A (2)'!X42</f>
        <v>597</v>
      </c>
      <c r="Y42">
        <f>+'A (2)'!Y42</f>
        <v>92</v>
      </c>
      <c r="Z42" s="103">
        <f>+'A (2)'!Z42</f>
        <v>2</v>
      </c>
      <c r="AA42" s="152">
        <f>+'A (2)'!AA42</f>
        <v>37.6</v>
      </c>
      <c r="AB42">
        <f>+'A (2)'!AB42</f>
        <v>41</v>
      </c>
      <c r="AC42">
        <f>+'A (2)'!AC42</f>
        <v>647</v>
      </c>
      <c r="AD42">
        <f>+'A (2)'!AD42</f>
        <v>2325</v>
      </c>
      <c r="AE42">
        <f>+'A (2)'!AE42</f>
        <v>7</v>
      </c>
      <c r="AF42">
        <f>+'A (2)'!AF42</f>
        <v>246</v>
      </c>
      <c r="AG42">
        <f>+'A (2)'!AG42</f>
        <v>1898</v>
      </c>
      <c r="AH42">
        <f>+'A (2)'!AH42</f>
        <v>32</v>
      </c>
      <c r="AI42">
        <f>+'A (2)'!AI42</f>
        <v>58</v>
      </c>
      <c r="AJ42">
        <f>+'A (2)'!AJ42</f>
        <v>132</v>
      </c>
      <c r="AK42">
        <f>+'A (2)'!AK42</f>
        <v>564</v>
      </c>
      <c r="AL42">
        <f>+'A (2)'!AL42</f>
        <v>10</v>
      </c>
      <c r="AM42">
        <f>+'A (2)'!AM42</f>
        <v>47</v>
      </c>
      <c r="AN42" s="34">
        <f>+'A (2)'!AN42</f>
        <v>56</v>
      </c>
      <c r="AO42" s="61">
        <f>+'A (2)'!AO42</f>
        <v>0</v>
      </c>
      <c r="AP42" s="39">
        <f>+'A (2)'!AP42</f>
        <v>29</v>
      </c>
      <c r="AQ42" s="34">
        <f>+'A (2)'!AQ42</f>
        <v>100</v>
      </c>
      <c r="AR42" s="34">
        <f>+'A (2)'!AR42</f>
        <v>300</v>
      </c>
      <c r="AS42" s="34">
        <f>+'A (2)'!AS42</f>
        <v>381</v>
      </c>
      <c r="AT42" s="34">
        <f>+'A (2)'!AT42</f>
        <v>1008</v>
      </c>
      <c r="AU42" s="34">
        <f>+'A (2)'!AU42</f>
        <v>56</v>
      </c>
      <c r="AV42" s="34">
        <f>+'A (2)'!AV42</f>
        <v>837</v>
      </c>
      <c r="AW42" s="34">
        <f>+'A (2)'!AW42</f>
        <v>494</v>
      </c>
      <c r="AX42" s="34">
        <f>+'A (2)'!AX42</f>
        <v>2390</v>
      </c>
      <c r="AY42" s="34">
        <f>+'A (2)'!AY42</f>
        <v>0</v>
      </c>
      <c r="AZ42" s="61">
        <f>+'A (2)'!AZ42</f>
        <v>468</v>
      </c>
      <c r="BA42" s="39">
        <f>+'A (2)'!BA42</f>
        <v>1561</v>
      </c>
      <c r="BB42" s="34">
        <f>+'A (2)'!BB42</f>
        <v>1064</v>
      </c>
      <c r="BC42" s="34">
        <f>+'A (2)'!BC42</f>
        <v>560</v>
      </c>
      <c r="BD42" s="34">
        <f>+'A (2)'!BD42</f>
        <v>358</v>
      </c>
      <c r="BE42" s="34">
        <f>+'A (2)'!BE42</f>
        <v>1052</v>
      </c>
      <c r="BF42" s="61">
        <f>+'A (2)'!BF42</f>
        <v>1468</v>
      </c>
      <c r="BG42" s="39">
        <f>+'A (2)'!BG42</f>
        <v>3561</v>
      </c>
      <c r="BH42" s="114">
        <f>+'A (2)'!BH42</f>
        <v>587</v>
      </c>
      <c r="BI42" s="34">
        <f>+'A (2)'!BI42</f>
        <v>0</v>
      </c>
      <c r="BJ42" s="39">
        <f>+'A (2)'!BJ42</f>
        <v>0</v>
      </c>
      <c r="BK42" s="114">
        <f>+'A (2)'!BK42</f>
        <v>0</v>
      </c>
      <c r="BL42" s="34">
        <f>+'A (2)'!BL42</f>
        <v>736</v>
      </c>
      <c r="BM42" s="34">
        <f>+'A (2)'!BM42</f>
        <v>318</v>
      </c>
      <c r="BN42" s="34">
        <f>+'A (2)'!BN42</f>
        <v>90</v>
      </c>
      <c r="BO42" s="34">
        <f>+'A (2)'!BO42</f>
        <v>16</v>
      </c>
      <c r="BP42" s="34">
        <f>+'A (2)'!BP42</f>
        <v>4</v>
      </c>
      <c r="BQ42" s="61">
        <f>+'A (2)'!BQ42</f>
        <v>0</v>
      </c>
      <c r="BR42" s="39">
        <f>+'A (2)'!BR42</f>
        <v>9</v>
      </c>
      <c r="BS42" s="34">
        <f>+'A (2)'!BS42</f>
        <v>16</v>
      </c>
      <c r="BT42" s="34">
        <f>+'A (2)'!BT42</f>
        <v>245</v>
      </c>
      <c r="BU42" s="34">
        <f>+'A (2)'!BU42</f>
        <v>194</v>
      </c>
      <c r="BV42" s="34">
        <f>+'A (2)'!BV42</f>
        <v>232</v>
      </c>
      <c r="BW42" s="34">
        <f>+'A (2)'!BW42</f>
        <v>203</v>
      </c>
      <c r="BX42" s="34">
        <f>+'A (2)'!BX42</f>
        <v>107</v>
      </c>
      <c r="BY42" s="34">
        <f>+'A (2)'!BY42</f>
        <v>55</v>
      </c>
      <c r="BZ42" s="34">
        <f>+'A (2)'!BZ42</f>
        <v>31</v>
      </c>
      <c r="CA42" s="34">
        <f>+'A (2)'!CA42</f>
        <v>26</v>
      </c>
      <c r="CB42" s="34">
        <f>+'A (2)'!CB42</f>
        <v>19</v>
      </c>
      <c r="CC42" s="20">
        <f>+'A (2)'!CC42</f>
        <v>27</v>
      </c>
      <c r="CD42" s="110">
        <f>+'A (2)'!CD42</f>
        <v>5293</v>
      </c>
      <c r="CE42" s="34">
        <f>+'A (2)'!CE42</f>
        <v>19</v>
      </c>
      <c r="CF42" s="13">
        <f>+'A (2)'!CF42</f>
        <v>0</v>
      </c>
      <c r="CG42">
        <f>+'A (2)'!CG42</f>
        <v>2988</v>
      </c>
      <c r="CH42">
        <f>+'A (2)'!CH42</f>
        <v>279</v>
      </c>
      <c r="CI42" s="583">
        <f>+'A (2)'!CI42</f>
        <v>0</v>
      </c>
      <c r="CJ42" s="34">
        <f>+'A (2)'!CJ42</f>
        <v>7</v>
      </c>
      <c r="CK42" s="34">
        <f>+'A (2)'!CK42</f>
        <v>20</v>
      </c>
      <c r="CL42" s="34">
        <f>+'A (2)'!CL42</f>
        <v>180</v>
      </c>
      <c r="CM42" s="34">
        <f>+'A (2)'!CM42</f>
        <v>70</v>
      </c>
      <c r="CN42" s="34">
        <f>+'A (2)'!CN42</f>
        <v>0</v>
      </c>
      <c r="CO42" s="61">
        <f>+'A (2)'!CO42</f>
        <v>2</v>
      </c>
      <c r="CP42">
        <f>+'A (2)'!CP42</f>
        <v>1925</v>
      </c>
      <c r="CQ42">
        <f>+'A (2)'!CQ42</f>
        <v>56</v>
      </c>
      <c r="CR42" s="34">
        <f>+'A (2)'!CR42</f>
        <v>1018</v>
      </c>
      <c r="CS42" s="20">
        <f>+'A (2)'!CS42</f>
        <v>30</v>
      </c>
      <c r="CT42" s="34">
        <f>+'A (2)'!CT42</f>
        <v>199</v>
      </c>
      <c r="CU42" s="34">
        <f>+'A (2)'!CU42</f>
        <v>73</v>
      </c>
      <c r="CV42" s="34">
        <f>+'A (2)'!CV42</f>
        <v>395</v>
      </c>
      <c r="CW42" s="34">
        <f>+'A (2)'!CW42</f>
        <v>288</v>
      </c>
      <c r="CX42" s="34">
        <f>+'A (2)'!CX42</f>
        <v>326</v>
      </c>
      <c r="CY42" s="34">
        <f>+'A (2)'!CY42</f>
        <v>400</v>
      </c>
      <c r="CZ42" s="34">
        <f>+'A (2)'!CZ42</f>
        <v>389</v>
      </c>
      <c r="DA42" s="34">
        <f>+'A (2)'!DA42</f>
        <v>356</v>
      </c>
      <c r="DB42" s="34">
        <f>+'A (2)'!DB42</f>
        <v>371</v>
      </c>
      <c r="DC42" s="34">
        <f>+'A (2)'!DC42</f>
        <v>245</v>
      </c>
      <c r="DD42" s="112">
        <f>+'A (2)'!DD42</f>
        <v>19</v>
      </c>
      <c r="DE42" s="61">
        <f>+'A (2)'!DE42</f>
        <v>0</v>
      </c>
      <c r="DF42" s="162">
        <f>+'A (2)'!DF42</f>
        <v>38.1</v>
      </c>
      <c r="DG42" s="39">
        <f>+'A (2)'!DG42</f>
        <v>24</v>
      </c>
      <c r="DH42" s="39">
        <f>+'A (2)'!DH42</f>
        <v>261</v>
      </c>
      <c r="DI42" s="39">
        <f>+'A (2)'!DI42</f>
        <v>1169</v>
      </c>
      <c r="DJ42" s="39">
        <f>+'A (2)'!DJ42</f>
        <v>4</v>
      </c>
      <c r="DK42" s="39">
        <f>+'A (2)'!DK42</f>
        <v>79</v>
      </c>
      <c r="DL42" s="39">
        <f>+'A (2)'!DL42</f>
        <v>894</v>
      </c>
      <c r="DM42" s="39">
        <f>+'A (2)'!DM42</f>
        <v>28</v>
      </c>
      <c r="DN42" s="39">
        <f>+'A (2)'!DN42</f>
        <v>43</v>
      </c>
      <c r="DO42" s="39">
        <f>+'A (2)'!DO42</f>
        <v>68</v>
      </c>
      <c r="DP42" s="39">
        <f>+'A (2)'!DP42</f>
        <v>355</v>
      </c>
      <c r="DQ42" s="39">
        <f>+'A (2)'!DQ42</f>
        <v>8</v>
      </c>
      <c r="DR42" s="39">
        <f>+'A (2)'!DR42</f>
        <v>30</v>
      </c>
      <c r="DS42" s="39">
        <f>+'A (2)'!DS42</f>
        <v>25</v>
      </c>
      <c r="DT42" s="114">
        <f>+'A (2)'!DT42</f>
        <v>0</v>
      </c>
      <c r="DU42" s="39">
        <f>+'A (2)'!DU42</f>
        <v>15</v>
      </c>
      <c r="DV42" s="39">
        <f>+'A (2)'!DV42</f>
        <v>53</v>
      </c>
      <c r="DW42" s="39">
        <f>+'A (2)'!DW42</f>
        <v>147</v>
      </c>
      <c r="DX42" s="39">
        <f>+'A (2)'!DX42</f>
        <v>302</v>
      </c>
      <c r="DY42" s="39">
        <f>+'A (2)'!DY42</f>
        <v>724</v>
      </c>
      <c r="DZ42" s="39">
        <f>+'A (2)'!DZ42</f>
        <v>24</v>
      </c>
      <c r="EA42" s="39">
        <f>+'A (2)'!EA42</f>
        <v>116</v>
      </c>
      <c r="EB42" s="39">
        <f>+'A (2)'!EB42</f>
        <v>119</v>
      </c>
      <c r="EC42" s="39">
        <f>+'A (2)'!EC42</f>
        <v>1275</v>
      </c>
      <c r="ED42" s="39">
        <f>+'A (2)'!ED42</f>
        <v>0</v>
      </c>
      <c r="EE42" s="114">
        <f>+'A (2)'!EE42</f>
        <v>213</v>
      </c>
      <c r="EF42" s="39">
        <f>+'A (2)'!EF42</f>
        <v>670</v>
      </c>
      <c r="EG42" s="39">
        <f>+'A (2)'!EG42</f>
        <v>515</v>
      </c>
      <c r="EH42" s="39">
        <f>+'A (2)'!EH42</f>
        <v>284</v>
      </c>
      <c r="EI42" s="39">
        <f>+'A (2)'!EI42</f>
        <v>175</v>
      </c>
      <c r="EJ42" s="39">
        <f>+'A (2)'!EJ42</f>
        <v>507</v>
      </c>
      <c r="EK42" s="39">
        <f>+'A (2)'!EK42</f>
        <v>837</v>
      </c>
      <c r="EL42" s="446">
        <f>+'A (2)'!EL42</f>
        <v>1919</v>
      </c>
      <c r="EM42" s="114">
        <f>+'A (2)'!EM42</f>
        <v>642</v>
      </c>
      <c r="EN42" s="39">
        <f>+'A (2)'!EN42</f>
        <v>0</v>
      </c>
      <c r="EO42" s="39">
        <f>+'A (2)'!EO42</f>
        <v>0</v>
      </c>
      <c r="EP42" s="114">
        <f>+'A (2)'!EP42</f>
        <v>0</v>
      </c>
      <c r="EQ42" s="39">
        <f>+'A (2)'!EQ42</f>
        <v>382</v>
      </c>
      <c r="ER42" s="39">
        <f>+'A (2)'!ER42</f>
        <v>192</v>
      </c>
      <c r="ES42" s="39">
        <f>+'A (2)'!ES42</f>
        <v>46</v>
      </c>
      <c r="ET42" s="39">
        <f>+'A (2)'!ET42</f>
        <v>8</v>
      </c>
      <c r="EU42" s="39">
        <f>+'A (2)'!EU42</f>
        <v>2</v>
      </c>
      <c r="EV42" s="114">
        <f>+'A (2)'!EV42</f>
        <v>0</v>
      </c>
      <c r="EW42" s="1">
        <f>+'A (2)'!EW42</f>
        <v>4</v>
      </c>
      <c r="EX42" s="1">
        <f>+'A (2)'!EX42</f>
        <v>7</v>
      </c>
      <c r="EY42" s="1">
        <f>+'A (2)'!EY42</f>
        <v>183</v>
      </c>
      <c r="EZ42" s="1">
        <f>+'A (2)'!EZ42</f>
        <v>105</v>
      </c>
      <c r="FA42" s="1">
        <f>+'A (2)'!FA42</f>
        <v>135</v>
      </c>
      <c r="FB42" s="1">
        <f>+'A (2)'!FB42</f>
        <v>111</v>
      </c>
      <c r="FC42" s="1">
        <f>+'A (2)'!FC42</f>
        <v>32</v>
      </c>
      <c r="FD42" s="1">
        <f>+'A (2)'!FD42</f>
        <v>17</v>
      </c>
      <c r="FE42" s="1">
        <f>+'A (2)'!FE42</f>
        <v>12</v>
      </c>
      <c r="FF42" s="39">
        <f>+'A (2)'!FF42</f>
        <v>11</v>
      </c>
      <c r="FG42" s="39">
        <f>+'A (2)'!FG42</f>
        <v>8</v>
      </c>
      <c r="FH42" s="114">
        <f>+'A (2)'!FH42</f>
        <v>5</v>
      </c>
      <c r="FI42" s="114">
        <f>+'A (2)'!FI42</f>
        <v>4781</v>
      </c>
      <c r="FJ42" s="39">
        <f>+'A (2)'!FJ42</f>
        <v>2</v>
      </c>
      <c r="FK42" s="447">
        <f>+'A (2)'!FK42</f>
        <v>0</v>
      </c>
      <c r="FL42" s="34"/>
      <c r="FM42" s="34"/>
      <c r="FN42" s="39"/>
      <c r="FO42" s="34"/>
      <c r="FP42" s="34"/>
      <c r="FQ42" s="34"/>
      <c r="FR42" s="34"/>
      <c r="FS42" s="34"/>
      <c r="FT42" s="34"/>
      <c r="FU42" s="34"/>
      <c r="FV42" s="34"/>
      <c r="FW42" s="34"/>
      <c r="FX42" s="34"/>
      <c r="FY42" s="34"/>
      <c r="FZ42" s="61"/>
      <c r="GA42" s="34"/>
      <c r="GB42" s="34"/>
      <c r="GC42" s="34"/>
      <c r="GD42" s="34"/>
      <c r="GE42" s="34"/>
      <c r="GF42" s="34"/>
      <c r="GG42" s="34"/>
      <c r="GH42" s="34"/>
      <c r="GI42" s="34"/>
      <c r="GJ42" s="52"/>
      <c r="GK42" s="34"/>
      <c r="GL42" s="34"/>
      <c r="GM42" s="34"/>
      <c r="GN42" s="34"/>
      <c r="GO42" s="34"/>
      <c r="GP42" s="34"/>
      <c r="GQ42" s="34"/>
      <c r="GR42" s="52"/>
      <c r="GT42">
        <f t="shared" si="28"/>
        <v>1164</v>
      </c>
      <c r="GU42">
        <f t="shared" si="29"/>
        <v>6161052</v>
      </c>
      <c r="GW42">
        <f t="shared" si="30"/>
        <v>630</v>
      </c>
      <c r="GX42">
        <f t="shared" si="31"/>
        <v>3012030</v>
      </c>
      <c r="GZ42">
        <f t="shared" si="32"/>
        <v>6063</v>
      </c>
      <c r="HA42">
        <f t="shared" si="33"/>
        <v>227968.80000000002</v>
      </c>
      <c r="HC42">
        <f t="shared" si="34"/>
        <v>2988</v>
      </c>
      <c r="HD42">
        <f t="shared" si="35"/>
        <v>113842.8</v>
      </c>
    </row>
    <row r="43" spans="1:213" x14ac:dyDescent="0.2">
      <c r="A43" s="7" t="s">
        <v>93</v>
      </c>
      <c r="B43" s="7">
        <f>+'A (2)'!B46</f>
        <v>9200</v>
      </c>
      <c r="C43">
        <f>+'A (2)'!C46</f>
        <v>1182</v>
      </c>
      <c r="D43" s="583">
        <f>+'A (2)'!D46</f>
        <v>1</v>
      </c>
      <c r="E43" s="34">
        <f>+'A (2)'!E46</f>
        <v>30</v>
      </c>
      <c r="F43" s="34">
        <f>+'A (2)'!F46</f>
        <v>218</v>
      </c>
      <c r="G43" s="34">
        <f>+'A (2)'!G46</f>
        <v>782</v>
      </c>
      <c r="H43" s="34">
        <f>+'A (2)'!H46</f>
        <v>146</v>
      </c>
      <c r="I43" s="34">
        <f>+'A (2)'!I46</f>
        <v>0</v>
      </c>
      <c r="J43" s="34">
        <f>+'A (2)'!J46</f>
        <v>5</v>
      </c>
      <c r="K43" s="583">
        <f>+'A (2)'!K46</f>
        <v>4484</v>
      </c>
      <c r="L43">
        <f>+'A (2)'!L46</f>
        <v>119</v>
      </c>
      <c r="M43">
        <f>+'A (2)'!M46</f>
        <v>1564</v>
      </c>
      <c r="N43" s="20">
        <f>+'A (2)'!N46</f>
        <v>46</v>
      </c>
      <c r="O43">
        <f>+'A (2)'!O46</f>
        <v>489</v>
      </c>
      <c r="P43">
        <f>+'A (2)'!P46</f>
        <v>122</v>
      </c>
      <c r="Q43">
        <f>+'A (2)'!Q46</f>
        <v>1304</v>
      </c>
      <c r="R43">
        <f>+'A (2)'!R46</f>
        <v>1027</v>
      </c>
      <c r="S43">
        <f>+'A (2)'!S46</f>
        <v>1145</v>
      </c>
      <c r="T43">
        <f>+'A (2)'!T46</f>
        <v>1228</v>
      </c>
      <c r="U43">
        <f>+'A (2)'!U46</f>
        <v>967</v>
      </c>
      <c r="V43">
        <f>+'A (2)'!V46</f>
        <v>946</v>
      </c>
      <c r="W43">
        <f>+'A (2)'!W46</f>
        <v>923</v>
      </c>
      <c r="X43">
        <f>+'A (2)'!X46</f>
        <v>1030</v>
      </c>
      <c r="Y43">
        <f>+'A (2)'!Y46</f>
        <v>136</v>
      </c>
      <c r="Z43" s="103">
        <f>+'A (2)'!Z46</f>
        <v>5</v>
      </c>
      <c r="AA43" s="152">
        <f>+'A (2)'!AA46</f>
        <v>38.299999999999997</v>
      </c>
      <c r="AB43">
        <f>+'A (2)'!AB46</f>
        <v>3</v>
      </c>
      <c r="AC43">
        <f>+'A (2)'!AC46</f>
        <v>29</v>
      </c>
      <c r="AD43">
        <f>+'A (2)'!AD46</f>
        <v>3397</v>
      </c>
      <c r="AE43">
        <f>+'A (2)'!AE46</f>
        <v>23</v>
      </c>
      <c r="AF43">
        <f>+'A (2)'!AF46</f>
        <v>402</v>
      </c>
      <c r="AG43">
        <f>+'A (2)'!AG46</f>
        <v>3474</v>
      </c>
      <c r="AH43">
        <f>+'A (2)'!AH46</f>
        <v>76</v>
      </c>
      <c r="AI43">
        <f>+'A (2)'!AI46</f>
        <v>135</v>
      </c>
      <c r="AJ43">
        <f>+'A (2)'!AJ46</f>
        <v>275</v>
      </c>
      <c r="AK43">
        <f>+'A (2)'!AK46</f>
        <v>1217</v>
      </c>
      <c r="AL43">
        <f>+'A (2)'!AL46</f>
        <v>25</v>
      </c>
      <c r="AM43">
        <f>+'A (2)'!AM46</f>
        <v>41</v>
      </c>
      <c r="AN43" s="34">
        <f>+'A (2)'!AN46</f>
        <v>101</v>
      </c>
      <c r="AO43" s="61">
        <f>+'A (2)'!AO46</f>
        <v>2</v>
      </c>
      <c r="AP43" s="39">
        <f>+'A (2)'!AP46</f>
        <v>50</v>
      </c>
      <c r="AQ43" s="34">
        <f>+'A (2)'!AQ46</f>
        <v>208</v>
      </c>
      <c r="AR43" s="34">
        <f>+'A (2)'!AR46</f>
        <v>545</v>
      </c>
      <c r="AS43" s="34">
        <f>+'A (2)'!AS46</f>
        <v>727</v>
      </c>
      <c r="AT43" s="34">
        <f>+'A (2)'!AT46</f>
        <v>1924</v>
      </c>
      <c r="AU43" s="34">
        <f>+'A (2)'!AU46</f>
        <v>122</v>
      </c>
      <c r="AV43" s="34">
        <f>+'A (2)'!AV46</f>
        <v>1694</v>
      </c>
      <c r="AW43" s="34">
        <f>+'A (2)'!AW46</f>
        <v>872</v>
      </c>
      <c r="AX43" s="34">
        <f>+'A (2)'!AX46</f>
        <v>2926</v>
      </c>
      <c r="AY43" s="34">
        <f>+'A (2)'!AY46</f>
        <v>2</v>
      </c>
      <c r="AZ43" s="61">
        <f>+'A (2)'!AZ46</f>
        <v>130</v>
      </c>
      <c r="BA43" s="39">
        <f>+'A (2)'!BA46</f>
        <v>2346</v>
      </c>
      <c r="BB43" s="34">
        <f>+'A (2)'!BB46</f>
        <v>1495</v>
      </c>
      <c r="BC43" s="34">
        <f>+'A (2)'!BC46</f>
        <v>808</v>
      </c>
      <c r="BD43" s="34">
        <f>+'A (2)'!BD46</f>
        <v>606</v>
      </c>
      <c r="BE43" s="34">
        <f>+'A (2)'!BE46</f>
        <v>1597</v>
      </c>
      <c r="BF43" s="61">
        <f>+'A (2)'!BF46</f>
        <v>2348</v>
      </c>
      <c r="BG43" s="39">
        <f>+'A (2)'!BG46</f>
        <v>5803</v>
      </c>
      <c r="BH43" s="114">
        <f>+'A (2)'!BH46</f>
        <v>631</v>
      </c>
      <c r="BI43" s="34">
        <f>+'A (2)'!BI46</f>
        <v>0</v>
      </c>
      <c r="BJ43" s="39">
        <f>+'A (2)'!BJ46</f>
        <v>0</v>
      </c>
      <c r="BK43" s="114">
        <f>+'A (2)'!BK46</f>
        <v>0</v>
      </c>
      <c r="BL43" s="34">
        <f>+'A (2)'!BL46</f>
        <v>1145</v>
      </c>
      <c r="BM43" s="34">
        <f>+'A (2)'!BM46</f>
        <v>526</v>
      </c>
      <c r="BN43" s="34">
        <f>+'A (2)'!BN46</f>
        <v>131</v>
      </c>
      <c r="BO43" s="34">
        <f>+'A (2)'!BO46</f>
        <v>35</v>
      </c>
      <c r="BP43" s="34">
        <f>+'A (2)'!BP46</f>
        <v>3</v>
      </c>
      <c r="BQ43" s="61">
        <f>+'A (2)'!BQ46</f>
        <v>0</v>
      </c>
      <c r="BR43" s="39">
        <f>+'A (2)'!BR46</f>
        <v>13</v>
      </c>
      <c r="BS43" s="34">
        <f>+'A (2)'!BS46</f>
        <v>43</v>
      </c>
      <c r="BT43" s="34">
        <f>+'A (2)'!BT46</f>
        <v>525</v>
      </c>
      <c r="BU43" s="34">
        <f>+'A (2)'!BU46</f>
        <v>397</v>
      </c>
      <c r="BV43" s="34">
        <f>+'A (2)'!BV46</f>
        <v>255</v>
      </c>
      <c r="BW43" s="34">
        <f>+'A (2)'!BW46</f>
        <v>221</v>
      </c>
      <c r="BX43" s="34">
        <f>+'A (2)'!BX46</f>
        <v>129</v>
      </c>
      <c r="BY43" s="34">
        <f>+'A (2)'!BY46</f>
        <v>95</v>
      </c>
      <c r="BZ43" s="34">
        <f>+'A (2)'!BZ46</f>
        <v>53</v>
      </c>
      <c r="CA43" s="34">
        <f>+'A (2)'!CA46</f>
        <v>30</v>
      </c>
      <c r="CB43" s="34">
        <f>+'A (2)'!CB46</f>
        <v>27</v>
      </c>
      <c r="CC43" s="20">
        <f>+'A (2)'!CC46</f>
        <v>52</v>
      </c>
      <c r="CD43" s="110">
        <f>+'A (2)'!CD46</f>
        <v>4992</v>
      </c>
      <c r="CE43" s="34">
        <f>+'A (2)'!CE46</f>
        <v>31</v>
      </c>
      <c r="CF43" s="13">
        <f>+'A (2)'!CF46</f>
        <v>0</v>
      </c>
      <c r="CG43">
        <f>+'A (2)'!CG46</f>
        <v>4536</v>
      </c>
      <c r="CH43">
        <f>+'A (2)'!CH46</f>
        <v>587</v>
      </c>
      <c r="CI43" s="583">
        <f>+'A (2)'!CI46</f>
        <v>0</v>
      </c>
      <c r="CJ43" s="34">
        <f>+'A (2)'!CJ46</f>
        <v>15</v>
      </c>
      <c r="CK43" s="34">
        <f>+'A (2)'!CK46</f>
        <v>130</v>
      </c>
      <c r="CL43" s="34">
        <f>+'A (2)'!CL46</f>
        <v>375</v>
      </c>
      <c r="CM43" s="34">
        <f>+'A (2)'!CM46</f>
        <v>66</v>
      </c>
      <c r="CN43" s="34">
        <f>+'A (2)'!CN46</f>
        <v>0</v>
      </c>
      <c r="CO43" s="61">
        <f>+'A (2)'!CO46</f>
        <v>1</v>
      </c>
      <c r="CP43">
        <f>+'A (2)'!CP46</f>
        <v>2404</v>
      </c>
      <c r="CQ43">
        <f>+'A (2)'!CQ46</f>
        <v>119</v>
      </c>
      <c r="CR43" s="34">
        <f>+'A (2)'!CR46</f>
        <v>1522</v>
      </c>
      <c r="CS43" s="20">
        <f>+'A (2)'!CS46</f>
        <v>11</v>
      </c>
      <c r="CT43" s="34">
        <f>+'A (2)'!CT46</f>
        <v>218</v>
      </c>
      <c r="CU43" s="34">
        <f>+'A (2)'!CU46</f>
        <v>54</v>
      </c>
      <c r="CV43" s="34">
        <f>+'A (2)'!CV46</f>
        <v>562</v>
      </c>
      <c r="CW43" s="34">
        <f>+'A (2)'!CW46</f>
        <v>503</v>
      </c>
      <c r="CX43" s="34">
        <f>+'A (2)'!CX46</f>
        <v>618</v>
      </c>
      <c r="CY43" s="34">
        <f>+'A (2)'!CY46</f>
        <v>701</v>
      </c>
      <c r="CZ43" s="34">
        <f>+'A (2)'!CZ46</f>
        <v>536</v>
      </c>
      <c r="DA43" s="34">
        <f>+'A (2)'!DA46</f>
        <v>512</v>
      </c>
      <c r="DB43" s="34">
        <f>+'A (2)'!DB46</f>
        <v>469</v>
      </c>
      <c r="DC43" s="34">
        <f>+'A (2)'!DC46</f>
        <v>395</v>
      </c>
      <c r="DD43" s="112">
        <f>+'A (2)'!DD46</f>
        <v>20</v>
      </c>
      <c r="DE43" s="61">
        <f>+'A (2)'!DE46</f>
        <v>2</v>
      </c>
      <c r="DF43" s="162">
        <f>+'A (2)'!DF46</f>
        <v>38</v>
      </c>
      <c r="DG43" s="39">
        <f>+'A (2)'!DG46</f>
        <v>2</v>
      </c>
      <c r="DH43" s="39">
        <f>+'A (2)'!DH46</f>
        <v>5</v>
      </c>
      <c r="DI43" s="39">
        <f>+'A (2)'!DI46</f>
        <v>1649</v>
      </c>
      <c r="DJ43" s="39">
        <f>+'A (2)'!DJ46</f>
        <v>9</v>
      </c>
      <c r="DK43" s="39">
        <f>+'A (2)'!DK46</f>
        <v>170</v>
      </c>
      <c r="DL43" s="39">
        <f>+'A (2)'!DL46</f>
        <v>1577</v>
      </c>
      <c r="DM43" s="39">
        <f>+'A (2)'!DM46</f>
        <v>63</v>
      </c>
      <c r="DN43" s="39">
        <f>+'A (2)'!DN46</f>
        <v>81</v>
      </c>
      <c r="DO43" s="39">
        <f>+'A (2)'!DO46</f>
        <v>151</v>
      </c>
      <c r="DP43" s="39">
        <f>+'A (2)'!DP46</f>
        <v>743</v>
      </c>
      <c r="DQ43" s="39">
        <f>+'A (2)'!DQ46</f>
        <v>17</v>
      </c>
      <c r="DR43" s="39">
        <f>+'A (2)'!DR46</f>
        <v>25</v>
      </c>
      <c r="DS43" s="39">
        <f>+'A (2)'!DS46</f>
        <v>42</v>
      </c>
      <c r="DT43" s="114">
        <f>+'A (2)'!DT46</f>
        <v>2</v>
      </c>
      <c r="DU43" s="39">
        <f>+'A (2)'!DU46</f>
        <v>14</v>
      </c>
      <c r="DV43" s="39">
        <f>+'A (2)'!DV46</f>
        <v>118</v>
      </c>
      <c r="DW43" s="39">
        <f>+'A (2)'!DW46</f>
        <v>277</v>
      </c>
      <c r="DX43" s="39">
        <f>+'A (2)'!DX46</f>
        <v>566</v>
      </c>
      <c r="DY43" s="39">
        <f>+'A (2)'!DY46</f>
        <v>1412</v>
      </c>
      <c r="DZ43" s="39">
        <f>+'A (2)'!DZ46</f>
        <v>56</v>
      </c>
      <c r="EA43" s="39">
        <f>+'A (2)'!EA46</f>
        <v>247</v>
      </c>
      <c r="EB43" s="39">
        <f>+'A (2)'!EB46</f>
        <v>296</v>
      </c>
      <c r="EC43" s="39">
        <f>+'A (2)'!EC46</f>
        <v>1488</v>
      </c>
      <c r="ED43" s="39">
        <f>+'A (2)'!ED46</f>
        <v>0</v>
      </c>
      <c r="EE43" s="114">
        <f>+'A (2)'!EE46</f>
        <v>62</v>
      </c>
      <c r="EF43" s="39">
        <f>+'A (2)'!EF46</f>
        <v>967</v>
      </c>
      <c r="EG43" s="39">
        <f>+'A (2)'!EG46</f>
        <v>768</v>
      </c>
      <c r="EH43" s="39">
        <f>+'A (2)'!EH46</f>
        <v>428</v>
      </c>
      <c r="EI43" s="39">
        <f>+'A (2)'!EI46</f>
        <v>287</v>
      </c>
      <c r="EJ43" s="39">
        <f>+'A (2)'!EJ46</f>
        <v>795</v>
      </c>
      <c r="EK43" s="39">
        <f>+'A (2)'!EK46</f>
        <v>1291</v>
      </c>
      <c r="EL43" s="446">
        <f>+'A (2)'!EL46</f>
        <v>3124</v>
      </c>
      <c r="EM43" s="114">
        <f>+'A (2)'!EM46</f>
        <v>689</v>
      </c>
      <c r="EN43" s="39">
        <f>+'A (2)'!EN46</f>
        <v>0</v>
      </c>
      <c r="EO43" s="39">
        <f>+'A (2)'!EO46</f>
        <v>0</v>
      </c>
      <c r="EP43" s="114">
        <f>+'A (2)'!EP46</f>
        <v>0</v>
      </c>
      <c r="EQ43" s="39">
        <f>+'A (2)'!EQ46</f>
        <v>519</v>
      </c>
      <c r="ER43" s="39">
        <f>+'A (2)'!ER46</f>
        <v>281</v>
      </c>
      <c r="ES43" s="39">
        <f>+'A (2)'!ES46</f>
        <v>61</v>
      </c>
      <c r="ET43" s="39">
        <f>+'A (2)'!ET46</f>
        <v>9</v>
      </c>
      <c r="EU43" s="39">
        <f>+'A (2)'!EU46</f>
        <v>2</v>
      </c>
      <c r="EV43" s="114">
        <f>+'A (2)'!EV46</f>
        <v>0</v>
      </c>
      <c r="EW43" s="1">
        <f>+'A (2)'!EW46</f>
        <v>6</v>
      </c>
      <c r="EX43" s="1">
        <f>+'A (2)'!EX46</f>
        <v>17</v>
      </c>
      <c r="EY43" s="1">
        <f>+'A (2)'!EY46</f>
        <v>295</v>
      </c>
      <c r="EZ43" s="1">
        <f>+'A (2)'!EZ46</f>
        <v>208</v>
      </c>
      <c r="FA43" s="1">
        <f>+'A (2)'!FA46</f>
        <v>137</v>
      </c>
      <c r="FB43" s="1">
        <f>+'A (2)'!FB46</f>
        <v>96</v>
      </c>
      <c r="FC43" s="1">
        <f>+'A (2)'!FC46</f>
        <v>36</v>
      </c>
      <c r="FD43" s="1">
        <f>+'A (2)'!FD46</f>
        <v>26</v>
      </c>
      <c r="FE43" s="1">
        <f>+'A (2)'!FE46</f>
        <v>17</v>
      </c>
      <c r="FF43" s="39">
        <f>+'A (2)'!FF46</f>
        <v>8</v>
      </c>
      <c r="FG43" s="39">
        <f>+'A (2)'!FG46</f>
        <v>11</v>
      </c>
      <c r="FH43" s="114">
        <f>+'A (2)'!FH46</f>
        <v>15</v>
      </c>
      <c r="FI43" s="114">
        <f>+'A (2)'!FI46</f>
        <v>4553</v>
      </c>
      <c r="FJ43" s="39">
        <f>+'A (2)'!FJ46</f>
        <v>6</v>
      </c>
      <c r="FK43" s="447">
        <f>+'A (2)'!FK46</f>
        <v>0</v>
      </c>
      <c r="FL43" s="34"/>
      <c r="FM43" s="34"/>
      <c r="FN43" s="39"/>
      <c r="FO43" s="34"/>
      <c r="FP43" s="34"/>
      <c r="FQ43" s="34"/>
      <c r="FR43" s="34"/>
      <c r="FS43" s="34"/>
      <c r="FT43" s="34"/>
      <c r="FU43" s="34"/>
      <c r="FV43" s="34"/>
      <c r="FW43" s="34"/>
      <c r="FX43" s="34"/>
      <c r="FY43" s="34"/>
      <c r="FZ43" s="61"/>
      <c r="GA43" s="34"/>
      <c r="GB43" s="34"/>
      <c r="GC43" s="34"/>
      <c r="GD43" s="34"/>
      <c r="GE43" s="34"/>
      <c r="GF43" s="34"/>
      <c r="GG43" s="34"/>
      <c r="GH43" s="34"/>
      <c r="GI43" s="34"/>
      <c r="GJ43" s="52"/>
      <c r="GK43" s="34"/>
      <c r="GL43" s="34"/>
      <c r="GM43" s="34"/>
      <c r="GN43" s="34"/>
      <c r="GO43" s="34"/>
      <c r="GP43" s="34"/>
      <c r="GQ43" s="34"/>
      <c r="GR43" s="52"/>
      <c r="GT43">
        <f t="shared" si="28"/>
        <v>1840</v>
      </c>
      <c r="GU43">
        <f t="shared" si="29"/>
        <v>9185280</v>
      </c>
      <c r="GW43">
        <f t="shared" si="30"/>
        <v>872</v>
      </c>
      <c r="GX43">
        <f t="shared" si="31"/>
        <v>3970216</v>
      </c>
      <c r="GZ43">
        <f t="shared" si="32"/>
        <v>9200</v>
      </c>
      <c r="HA43">
        <f t="shared" si="33"/>
        <v>352360</v>
      </c>
      <c r="HC43">
        <f t="shared" si="34"/>
        <v>4536</v>
      </c>
      <c r="HD43">
        <f t="shared" si="35"/>
        <v>172368</v>
      </c>
    </row>
    <row r="44" spans="1:213" x14ac:dyDescent="0.2">
      <c r="A44" s="7" t="s">
        <v>94</v>
      </c>
      <c r="B44" s="7">
        <f>+'A (2)'!B47</f>
        <v>8919</v>
      </c>
      <c r="C44" s="34">
        <f>+'A (2)'!C47</f>
        <v>1030</v>
      </c>
      <c r="D44" s="583">
        <f>+'A (2)'!D47</f>
        <v>0</v>
      </c>
      <c r="E44" s="34">
        <f>+'A (2)'!E47</f>
        <v>198</v>
      </c>
      <c r="F44" s="34">
        <f>+'A (2)'!F47</f>
        <v>132</v>
      </c>
      <c r="G44" s="34">
        <f>+'A (2)'!G47</f>
        <v>453</v>
      </c>
      <c r="H44" s="34">
        <f>+'A (2)'!H47</f>
        <v>244</v>
      </c>
      <c r="I44" s="34">
        <f>+'A (2)'!I47</f>
        <v>1</v>
      </c>
      <c r="J44" s="34">
        <f>+'A (2)'!J47</f>
        <v>2</v>
      </c>
      <c r="K44" s="583">
        <f>+'A (2)'!K47</f>
        <v>5619</v>
      </c>
      <c r="L44" s="34">
        <f>+'A (2)'!L47</f>
        <v>95</v>
      </c>
      <c r="M44" s="34">
        <f>+'A (2)'!M47</f>
        <v>1143</v>
      </c>
      <c r="N44" s="20">
        <f>+'A (2)'!N47</f>
        <v>8</v>
      </c>
      <c r="O44" s="34">
        <f>+'A (2)'!O47</f>
        <v>512</v>
      </c>
      <c r="P44" s="34">
        <f>+'A (2)'!P47</f>
        <v>130</v>
      </c>
      <c r="Q44" s="34">
        <f>+'A (2)'!Q47</f>
        <v>1242</v>
      </c>
      <c r="R44" s="34">
        <f>+'A (2)'!R47</f>
        <v>1010</v>
      </c>
      <c r="S44" s="34">
        <f>+'A (2)'!S47</f>
        <v>1036</v>
      </c>
      <c r="T44" s="34">
        <f>+'A (2)'!T47</f>
        <v>978</v>
      </c>
      <c r="U44" s="34">
        <f>+'A (2)'!U47</f>
        <v>948</v>
      </c>
      <c r="V44" s="34">
        <f>+'A (2)'!V47</f>
        <v>1012</v>
      </c>
      <c r="W44" s="34">
        <f>+'A (2)'!W47</f>
        <v>1069</v>
      </c>
      <c r="X44" s="34">
        <f>+'A (2)'!X47</f>
        <v>944</v>
      </c>
      <c r="Y44" s="34">
        <f>+'A (2)'!Y47</f>
        <v>150</v>
      </c>
      <c r="Z44" s="103">
        <f>+'A (2)'!Z47</f>
        <v>18</v>
      </c>
      <c r="AA44" s="152">
        <f>+'A (2)'!AA47</f>
        <v>38.6</v>
      </c>
      <c r="AB44" s="34">
        <f>+'A (2)'!AB47</f>
        <v>7</v>
      </c>
      <c r="AC44" s="34">
        <f>+'A (2)'!AC47</f>
        <v>75</v>
      </c>
      <c r="AD44" s="34">
        <f>+'A (2)'!AD47</f>
        <v>3928</v>
      </c>
      <c r="AE44" s="34">
        <f>+'A (2)'!AE47</f>
        <v>3</v>
      </c>
      <c r="AF44" s="34">
        <f>+'A (2)'!AF47</f>
        <v>317</v>
      </c>
      <c r="AG44" s="34">
        <f>+'A (2)'!AG47</f>
        <v>2920</v>
      </c>
      <c r="AH44" s="34">
        <f>+'A (2)'!AH47</f>
        <v>60</v>
      </c>
      <c r="AI44" s="34">
        <f>+'A (2)'!AI47</f>
        <v>218</v>
      </c>
      <c r="AJ44" s="34">
        <f>+'A (2)'!AJ47</f>
        <v>268</v>
      </c>
      <c r="AK44" s="34">
        <f>+'A (2)'!AK47</f>
        <v>915</v>
      </c>
      <c r="AL44" s="34">
        <f>+'A (2)'!AL47</f>
        <v>41</v>
      </c>
      <c r="AM44" s="34">
        <f>+'A (2)'!AM47</f>
        <v>60</v>
      </c>
      <c r="AN44" s="34">
        <f>+'A (2)'!AN47</f>
        <v>100</v>
      </c>
      <c r="AO44" s="61">
        <f>+'A (2)'!AO47</f>
        <v>7</v>
      </c>
      <c r="AP44" s="39">
        <f>+'A (2)'!AP47</f>
        <v>64</v>
      </c>
      <c r="AQ44" s="34">
        <f>+'A (2)'!AQ47</f>
        <v>202</v>
      </c>
      <c r="AR44" s="34">
        <f>+'A (2)'!AR47</f>
        <v>526</v>
      </c>
      <c r="AS44" s="34">
        <f>+'A (2)'!AS47</f>
        <v>734</v>
      </c>
      <c r="AT44" s="34">
        <f>+'A (2)'!AT47</f>
        <v>1536</v>
      </c>
      <c r="AU44" s="34">
        <f>+'A (2)'!AU47</f>
        <v>122</v>
      </c>
      <c r="AV44" s="34">
        <f>+'A (2)'!AV47</f>
        <v>1321</v>
      </c>
      <c r="AW44" s="34">
        <f>+'A (2)'!AW47</f>
        <v>870</v>
      </c>
      <c r="AX44" s="34">
        <f>+'A (2)'!AX47</f>
        <v>3413</v>
      </c>
      <c r="AY44" s="34">
        <f>+'A (2)'!AY47</f>
        <v>1</v>
      </c>
      <c r="AZ44" s="61">
        <f>+'A (2)'!AZ47</f>
        <v>130</v>
      </c>
      <c r="BA44" s="39">
        <f>+'A (2)'!BA47</f>
        <v>2207</v>
      </c>
      <c r="BB44" s="34">
        <f>+'A (2)'!BB47</f>
        <v>1498</v>
      </c>
      <c r="BC44" s="34">
        <f>+'A (2)'!BC47</f>
        <v>827</v>
      </c>
      <c r="BD44" s="34">
        <f>+'A (2)'!BD47</f>
        <v>612</v>
      </c>
      <c r="BE44" s="34">
        <f>+'A (2)'!BE47</f>
        <v>1572</v>
      </c>
      <c r="BF44" s="61">
        <f>+'A (2)'!BF47</f>
        <v>2203</v>
      </c>
      <c r="BG44" s="39">
        <f>+'A (2)'!BG47</f>
        <v>5935</v>
      </c>
      <c r="BH44" s="114">
        <f>+'A (2)'!BH47</f>
        <v>665</v>
      </c>
      <c r="BI44" s="34">
        <f>+'A (2)'!BI47</f>
        <v>0</v>
      </c>
      <c r="BJ44" s="39">
        <f>+'A (2)'!BJ47</f>
        <v>0</v>
      </c>
      <c r="BK44" s="114">
        <f>+'A (2)'!BK47</f>
        <v>0</v>
      </c>
      <c r="BL44" s="34">
        <f>+'A (2)'!BL47</f>
        <v>1025</v>
      </c>
      <c r="BM44" s="34">
        <f>+'A (2)'!BM47</f>
        <v>504</v>
      </c>
      <c r="BN44" s="34">
        <f>+'A (2)'!BN47</f>
        <v>108</v>
      </c>
      <c r="BO44" s="34">
        <f>+'A (2)'!BO47</f>
        <v>31</v>
      </c>
      <c r="BP44" s="34">
        <f>+'A (2)'!BP47</f>
        <v>5</v>
      </c>
      <c r="BQ44" s="61">
        <f>+'A (2)'!BQ47</f>
        <v>0</v>
      </c>
      <c r="BR44" s="39">
        <f>+'A (2)'!BR47</f>
        <v>9</v>
      </c>
      <c r="BS44" s="34">
        <f>+'A (2)'!BS47</f>
        <v>25</v>
      </c>
      <c r="BT44" s="34">
        <f>+'A (2)'!BT47</f>
        <v>336</v>
      </c>
      <c r="BU44" s="34">
        <f>+'A (2)'!BU47</f>
        <v>266</v>
      </c>
      <c r="BV44" s="34">
        <f>+'A (2)'!BV47</f>
        <v>314</v>
      </c>
      <c r="BW44" s="34">
        <f>+'A (2)'!BW47</f>
        <v>245</v>
      </c>
      <c r="BX44" s="34">
        <f>+'A (2)'!BX47</f>
        <v>186</v>
      </c>
      <c r="BY44" s="34">
        <f>+'A (2)'!BY47</f>
        <v>111</v>
      </c>
      <c r="BZ44" s="34">
        <f>+'A (2)'!BZ47</f>
        <v>58</v>
      </c>
      <c r="CA44" s="34">
        <f>+'A (2)'!CA47</f>
        <v>29</v>
      </c>
      <c r="CB44" s="34">
        <f>+'A (2)'!CB47</f>
        <v>21</v>
      </c>
      <c r="CC44" s="32">
        <f>+'A (2)'!CC47</f>
        <v>73</v>
      </c>
      <c r="CD44" s="110">
        <f>+'A (2)'!CD47</f>
        <v>5534</v>
      </c>
      <c r="CE44" s="39">
        <f>+'A (2)'!CE47</f>
        <v>40</v>
      </c>
      <c r="CF44" s="13">
        <f>+'A (2)'!CF47</f>
        <v>0</v>
      </c>
      <c r="CG44" s="34">
        <f>+'A (2)'!CG47</f>
        <v>4617</v>
      </c>
      <c r="CH44" s="34">
        <f>+'A (2)'!CH47</f>
        <v>546</v>
      </c>
      <c r="CI44" s="583">
        <f>+'A (2)'!CI47</f>
        <v>0</v>
      </c>
      <c r="CJ44" s="34">
        <f>+'A (2)'!CJ47</f>
        <v>103</v>
      </c>
      <c r="CK44" s="34">
        <f>+'A (2)'!CK47</f>
        <v>71</v>
      </c>
      <c r="CL44" s="34">
        <f>+'A (2)'!CL47</f>
        <v>231</v>
      </c>
      <c r="CM44" s="34">
        <f>+'A (2)'!CM47</f>
        <v>139</v>
      </c>
      <c r="CN44" s="34">
        <f>+'A (2)'!CN47</f>
        <v>1</v>
      </c>
      <c r="CO44" s="61">
        <f>+'A (2)'!CO47</f>
        <v>1</v>
      </c>
      <c r="CP44" s="34">
        <f>+'A (2)'!CP47</f>
        <v>3047</v>
      </c>
      <c r="CQ44" s="34">
        <f>+'A (2)'!CQ47</f>
        <v>95</v>
      </c>
      <c r="CR44" s="34">
        <f>+'A (2)'!CR47</f>
        <v>1124</v>
      </c>
      <c r="CS44" s="20">
        <f>+'A (2)'!CS47</f>
        <v>6</v>
      </c>
      <c r="CT44" s="34">
        <f>+'A (2)'!CT47</f>
        <v>254</v>
      </c>
      <c r="CU44" s="34">
        <f>+'A (2)'!CU47</f>
        <v>72</v>
      </c>
      <c r="CV44" s="34">
        <f>+'A (2)'!CV47</f>
        <v>541</v>
      </c>
      <c r="CW44" s="34">
        <f>+'A (2)'!CW47</f>
        <v>453</v>
      </c>
      <c r="CX44" s="34">
        <f>+'A (2)'!CX47</f>
        <v>560</v>
      </c>
      <c r="CY44" s="34">
        <f>+'A (2)'!CY47</f>
        <v>569</v>
      </c>
      <c r="CZ44" s="34">
        <f>+'A (2)'!CZ47</f>
        <v>559</v>
      </c>
      <c r="DA44" s="34">
        <f>+'A (2)'!DA47</f>
        <v>606</v>
      </c>
      <c r="DB44" s="34">
        <f>+'A (2)'!DB47</f>
        <v>602</v>
      </c>
      <c r="DC44" s="34">
        <f>+'A (2)'!DC47</f>
        <v>427</v>
      </c>
      <c r="DD44" s="112">
        <f>+'A (2)'!DD47</f>
        <v>32</v>
      </c>
      <c r="DE44" s="61">
        <f>+'A (2)'!DE47</f>
        <v>14</v>
      </c>
      <c r="DF44" s="162">
        <f>+'A (2)'!DF47</f>
        <v>39.1</v>
      </c>
      <c r="DG44" s="39">
        <f>+'A (2)'!DG47</f>
        <v>5</v>
      </c>
      <c r="DH44" s="39">
        <f>+'A (2)'!DH47</f>
        <v>27</v>
      </c>
      <c r="DI44" s="39">
        <f>+'A (2)'!DI47</f>
        <v>2059</v>
      </c>
      <c r="DJ44" s="39">
        <f>+'A (2)'!DJ47</f>
        <v>2</v>
      </c>
      <c r="DK44" s="39">
        <f>+'A (2)'!DK47</f>
        <v>128</v>
      </c>
      <c r="DL44" s="39">
        <f>+'A (2)'!DL47</f>
        <v>1384</v>
      </c>
      <c r="DM44" s="39">
        <f>+'A (2)'!DM47</f>
        <v>52</v>
      </c>
      <c r="DN44" s="39">
        <f>+'A (2)'!DN47</f>
        <v>145</v>
      </c>
      <c r="DO44" s="39">
        <f>+'A (2)'!DO47</f>
        <v>135</v>
      </c>
      <c r="DP44" s="39">
        <f>+'A (2)'!DP47</f>
        <v>562</v>
      </c>
      <c r="DQ44" s="39">
        <f>+'A (2)'!DQ47</f>
        <v>33</v>
      </c>
      <c r="DR44" s="39">
        <f>+'A (2)'!DR47</f>
        <v>40</v>
      </c>
      <c r="DS44" s="39">
        <f>+'A (2)'!DS47</f>
        <v>43</v>
      </c>
      <c r="DT44" s="114">
        <f>+'A (2)'!DT47</f>
        <v>2</v>
      </c>
      <c r="DU44" s="39">
        <f>+'A (2)'!DU47</f>
        <v>19</v>
      </c>
      <c r="DV44" s="39">
        <f>+'A (2)'!DV47</f>
        <v>117</v>
      </c>
      <c r="DW44" s="39">
        <f>+'A (2)'!DW47</f>
        <v>255</v>
      </c>
      <c r="DX44" s="39">
        <f>+'A (2)'!DX47</f>
        <v>604</v>
      </c>
      <c r="DY44" s="39">
        <f>+'A (2)'!DY47</f>
        <v>1192</v>
      </c>
      <c r="DZ44" s="39">
        <f>+'A (2)'!DZ47</f>
        <v>63</v>
      </c>
      <c r="EA44" s="39">
        <f>+'A (2)'!EA47</f>
        <v>178</v>
      </c>
      <c r="EB44" s="39">
        <f>+'A (2)'!EB47</f>
        <v>233</v>
      </c>
      <c r="EC44" s="39">
        <f>+'A (2)'!EC47</f>
        <v>1893</v>
      </c>
      <c r="ED44" s="39">
        <f>+'A (2)'!ED47</f>
        <v>0</v>
      </c>
      <c r="EE44" s="114">
        <f>+'A (2)'!EE47</f>
        <v>63</v>
      </c>
      <c r="EF44" s="39">
        <f>+'A (2)'!EF47</f>
        <v>1001</v>
      </c>
      <c r="EG44" s="39">
        <f>+'A (2)'!EG47</f>
        <v>779</v>
      </c>
      <c r="EH44" s="39">
        <f>+'A (2)'!EH47</f>
        <v>409</v>
      </c>
      <c r="EI44" s="39">
        <f>+'A (2)'!EI47</f>
        <v>294</v>
      </c>
      <c r="EJ44" s="39">
        <f>+'A (2)'!EJ47</f>
        <v>810</v>
      </c>
      <c r="EK44" s="39">
        <f>+'A (2)'!EK47</f>
        <v>1324</v>
      </c>
      <c r="EL44" s="446">
        <f>+'A (2)'!EL47</f>
        <v>3478</v>
      </c>
      <c r="EM44" s="114">
        <f>+'A (2)'!EM47</f>
        <v>753</v>
      </c>
      <c r="EN44" s="39">
        <f>+'A (2)'!EN47</f>
        <v>0</v>
      </c>
      <c r="EO44" s="39">
        <f>+'A (2)'!EO47</f>
        <v>0</v>
      </c>
      <c r="EP44" s="114">
        <f>+'A (2)'!EP47</f>
        <v>0</v>
      </c>
      <c r="EQ44" s="39">
        <f>+'A (2)'!EQ47</f>
        <v>519</v>
      </c>
      <c r="ER44" s="39">
        <f>+'A (2)'!ER47</f>
        <v>291</v>
      </c>
      <c r="ES44" s="39">
        <f>+'A (2)'!ES47</f>
        <v>48</v>
      </c>
      <c r="ET44" s="39">
        <f>+'A (2)'!ET47</f>
        <v>15</v>
      </c>
      <c r="EU44" s="39">
        <f>+'A (2)'!EU47</f>
        <v>2</v>
      </c>
      <c r="EV44" s="114">
        <f>+'A (2)'!EV47</f>
        <v>0</v>
      </c>
      <c r="EW44" s="39">
        <f>+'A (2)'!EW47</f>
        <v>5</v>
      </c>
      <c r="EX44" s="39">
        <f>+'A (2)'!EX47</f>
        <v>18</v>
      </c>
      <c r="EY44" s="39">
        <f>+'A (2)'!EY47</f>
        <v>226</v>
      </c>
      <c r="EZ44" s="39">
        <f>+'A (2)'!EZ47</f>
        <v>138</v>
      </c>
      <c r="FA44" s="39">
        <f>+'A (2)'!FA47</f>
        <v>192</v>
      </c>
      <c r="FB44" s="39">
        <f>+'A (2)'!FB47</f>
        <v>126</v>
      </c>
      <c r="FC44" s="39">
        <f>+'A (2)'!FC47</f>
        <v>68</v>
      </c>
      <c r="FD44" s="39">
        <f>+'A (2)'!FD47</f>
        <v>47</v>
      </c>
      <c r="FE44" s="39">
        <f>+'A (2)'!FE47</f>
        <v>13</v>
      </c>
      <c r="FF44" s="39">
        <f>+'A (2)'!FF47</f>
        <v>10</v>
      </c>
      <c r="FG44" s="39">
        <f>+'A (2)'!FG47</f>
        <v>8</v>
      </c>
      <c r="FH44" s="114">
        <f>+'A (2)'!FH47</f>
        <v>24</v>
      </c>
      <c r="FI44" s="114">
        <f>+'A (2)'!FI47</f>
        <v>5012</v>
      </c>
      <c r="FJ44" s="39">
        <f>+'A (2)'!FJ47</f>
        <v>10</v>
      </c>
      <c r="FK44" s="447">
        <f>+'A (2)'!FK47</f>
        <v>0</v>
      </c>
      <c r="FL44" s="34"/>
      <c r="FM44" s="34"/>
      <c r="FN44" s="39"/>
      <c r="FO44" s="34"/>
      <c r="FP44" s="34"/>
      <c r="FQ44" s="34"/>
      <c r="FR44" s="34"/>
      <c r="FS44" s="34"/>
      <c r="FT44" s="34"/>
      <c r="FU44" s="34"/>
      <c r="FV44" s="34"/>
      <c r="FW44" s="34"/>
      <c r="FX44" s="34"/>
      <c r="FY44" s="34"/>
      <c r="FZ44" s="61"/>
      <c r="GA44" s="34"/>
      <c r="GB44" s="34"/>
      <c r="GC44" s="34"/>
      <c r="GD44" s="34"/>
      <c r="GE44" s="34"/>
      <c r="GF44" s="34"/>
      <c r="GG44" s="34"/>
      <c r="GH44" s="34"/>
      <c r="GI44" s="34"/>
      <c r="GJ44" s="52"/>
      <c r="GK44" s="34"/>
      <c r="GL44" s="34"/>
      <c r="GM44" s="34"/>
      <c r="GN44" s="34"/>
      <c r="GO44" s="34"/>
      <c r="GP44" s="34"/>
      <c r="GQ44" s="34"/>
      <c r="GR44" s="52"/>
      <c r="GT44">
        <f t="shared" si="28"/>
        <v>1673</v>
      </c>
      <c r="GU44">
        <f t="shared" si="29"/>
        <v>9258382</v>
      </c>
      <c r="GW44">
        <f t="shared" si="30"/>
        <v>875</v>
      </c>
      <c r="GX44">
        <f t="shared" si="31"/>
        <v>4385500</v>
      </c>
      <c r="GZ44">
        <f t="shared" si="32"/>
        <v>8919</v>
      </c>
      <c r="HA44">
        <f t="shared" si="33"/>
        <v>344273.4</v>
      </c>
      <c r="HC44">
        <f t="shared" si="34"/>
        <v>4617</v>
      </c>
      <c r="HD44">
        <f t="shared" si="35"/>
        <v>180524.7</v>
      </c>
    </row>
    <row r="45" spans="1:213" x14ac:dyDescent="0.2">
      <c r="A45" s="7" t="s">
        <v>97</v>
      </c>
      <c r="B45" s="7">
        <f>+'A (2)'!B50</f>
        <v>6384</v>
      </c>
      <c r="C45">
        <f>+'A (2)'!C50</f>
        <v>935</v>
      </c>
      <c r="D45" s="583">
        <f>+'A (2)'!D50</f>
        <v>1</v>
      </c>
      <c r="E45" s="34">
        <f>+'A (2)'!E50</f>
        <v>110</v>
      </c>
      <c r="F45" s="34">
        <f>+'A (2)'!F50</f>
        <v>205</v>
      </c>
      <c r="G45" s="34">
        <f>+'A (2)'!G50</f>
        <v>443</v>
      </c>
      <c r="H45" s="34">
        <f>+'A (2)'!H50</f>
        <v>168</v>
      </c>
      <c r="I45" s="34">
        <f>+'A (2)'!I50</f>
        <v>1</v>
      </c>
      <c r="J45" s="34">
        <f>+'A (2)'!J50</f>
        <v>7</v>
      </c>
      <c r="K45" s="583">
        <f>+'A (2)'!K50</f>
        <v>3570</v>
      </c>
      <c r="L45">
        <f>+'A (2)'!L50</f>
        <v>58</v>
      </c>
      <c r="M45">
        <f>+'A (2)'!M50</f>
        <v>588</v>
      </c>
      <c r="N45" s="20">
        <f>+'A (2)'!N50</f>
        <v>35</v>
      </c>
      <c r="O45">
        <f>+'A (2)'!O50</f>
        <v>335</v>
      </c>
      <c r="P45">
        <f>+'A (2)'!P50</f>
        <v>60</v>
      </c>
      <c r="Q45">
        <f>+'A (2)'!Q50</f>
        <v>924</v>
      </c>
      <c r="R45">
        <f>+'A (2)'!R50</f>
        <v>687</v>
      </c>
      <c r="S45">
        <f>+'A (2)'!S50</f>
        <v>730</v>
      </c>
      <c r="T45">
        <f>+'A (2)'!T50</f>
        <v>798</v>
      </c>
      <c r="U45">
        <f>+'A (2)'!U50</f>
        <v>605</v>
      </c>
      <c r="V45">
        <f>+'A (2)'!V50</f>
        <v>658</v>
      </c>
      <c r="W45">
        <f>+'A (2)'!W50</f>
        <v>695</v>
      </c>
      <c r="X45">
        <f>+'A (2)'!X50</f>
        <v>820</v>
      </c>
      <c r="Y45">
        <f>+'A (2)'!Y50</f>
        <v>127</v>
      </c>
      <c r="Z45" s="103">
        <f>+'A (2)'!Z50</f>
        <v>5</v>
      </c>
      <c r="AA45" s="152">
        <f>+'A (2)'!AA50</f>
        <v>38.9</v>
      </c>
      <c r="AB45">
        <f>+'A (2)'!AB50</f>
        <v>3</v>
      </c>
      <c r="AC45">
        <f>+'A (2)'!AC50</f>
        <v>25</v>
      </c>
      <c r="AD45">
        <f>+'A (2)'!AD50</f>
        <v>1903</v>
      </c>
      <c r="AE45">
        <f>+'A (2)'!AE50</f>
        <v>2</v>
      </c>
      <c r="AF45">
        <f>+'A (2)'!AF50</f>
        <v>175</v>
      </c>
      <c r="AG45">
        <f>+'A (2)'!AG50</f>
        <v>2636</v>
      </c>
      <c r="AH45">
        <f>+'A (2)'!AH50</f>
        <v>39</v>
      </c>
      <c r="AI45">
        <f>+'A (2)'!AI50</f>
        <v>152</v>
      </c>
      <c r="AJ45">
        <f>+'A (2)'!AJ50</f>
        <v>337</v>
      </c>
      <c r="AK45">
        <f>+'A (2)'!AK50</f>
        <v>869</v>
      </c>
      <c r="AL45">
        <f>+'A (2)'!AL50</f>
        <v>34</v>
      </c>
      <c r="AM45">
        <f>+'A (2)'!AM50</f>
        <v>64</v>
      </c>
      <c r="AN45" s="34">
        <f>+'A (2)'!AN50</f>
        <v>143</v>
      </c>
      <c r="AO45" s="61">
        <f>+'A (2)'!AO50</f>
        <v>2</v>
      </c>
      <c r="AP45" s="39">
        <f>+'A (2)'!AP50</f>
        <v>42</v>
      </c>
      <c r="AQ45" s="34">
        <f>+'A (2)'!AQ50</f>
        <v>160</v>
      </c>
      <c r="AR45" s="34">
        <f>+'A (2)'!AR50</f>
        <v>359</v>
      </c>
      <c r="AS45" s="34">
        <f>+'A (2)'!AS50</f>
        <v>744</v>
      </c>
      <c r="AT45" s="34">
        <f>+'A (2)'!AT50</f>
        <v>1253</v>
      </c>
      <c r="AU45" s="34">
        <f>+'A (2)'!AU50</f>
        <v>157</v>
      </c>
      <c r="AV45" s="34">
        <f>+'A (2)'!AV50</f>
        <v>902</v>
      </c>
      <c r="AW45" s="34">
        <f>+'A (2)'!AW50</f>
        <v>457</v>
      </c>
      <c r="AX45" s="34">
        <f>+'A (2)'!AX50</f>
        <v>1998</v>
      </c>
      <c r="AY45" s="34">
        <f>+'A (2)'!AY50</f>
        <v>0</v>
      </c>
      <c r="AZ45" s="61">
        <f>+'A (2)'!AZ50</f>
        <v>312</v>
      </c>
      <c r="BA45" s="39">
        <f>+'A (2)'!BA50</f>
        <v>1979</v>
      </c>
      <c r="BB45" s="34">
        <f>+'A (2)'!BB50</f>
        <v>1183</v>
      </c>
      <c r="BC45" s="34">
        <f>+'A (2)'!BC50</f>
        <v>557</v>
      </c>
      <c r="BD45" s="34">
        <f>+'A (2)'!BD50</f>
        <v>409</v>
      </c>
      <c r="BE45" s="34">
        <f>+'A (2)'!BE50</f>
        <v>982</v>
      </c>
      <c r="BF45" s="61">
        <f>+'A (2)'!BF50</f>
        <v>1274</v>
      </c>
      <c r="BG45" s="39">
        <f>+'A (2)'!BG50</f>
        <v>3433</v>
      </c>
      <c r="BH45" s="114">
        <f>+'A (2)'!BH50</f>
        <v>538</v>
      </c>
      <c r="BI45" s="34">
        <f>+'A (2)'!BI50</f>
        <v>0</v>
      </c>
      <c r="BJ45" s="39">
        <f>+'A (2)'!BJ50</f>
        <v>0</v>
      </c>
      <c r="BK45" s="114">
        <f>+'A (2)'!BK50</f>
        <v>0</v>
      </c>
      <c r="BL45" s="34">
        <f>+'A (2)'!BL50</f>
        <v>1088</v>
      </c>
      <c r="BM45" s="34">
        <f>+'A (2)'!BM50</f>
        <v>413</v>
      </c>
      <c r="BN45" s="34">
        <f>+'A (2)'!BN50</f>
        <v>104</v>
      </c>
      <c r="BO45" s="34">
        <f>+'A (2)'!BO50</f>
        <v>34</v>
      </c>
      <c r="BP45" s="34">
        <f>+'A (2)'!BP50</f>
        <v>4</v>
      </c>
      <c r="BQ45" s="61">
        <f>+'A (2)'!BQ50</f>
        <v>0</v>
      </c>
      <c r="BR45" s="39">
        <f>+'A (2)'!BR50</f>
        <v>9</v>
      </c>
      <c r="BS45" s="34">
        <f>+'A (2)'!BS50</f>
        <v>30</v>
      </c>
      <c r="BT45" s="34">
        <f>+'A (2)'!BT50</f>
        <v>474</v>
      </c>
      <c r="BU45" s="34">
        <f>+'A (2)'!BU50</f>
        <v>252</v>
      </c>
      <c r="BV45" s="34">
        <f>+'A (2)'!BV50</f>
        <v>224</v>
      </c>
      <c r="BW45" s="34">
        <f>+'A (2)'!BW50</f>
        <v>197</v>
      </c>
      <c r="BX45" s="34">
        <f>+'A (2)'!BX50</f>
        <v>161</v>
      </c>
      <c r="BY45" s="34">
        <f>+'A (2)'!BY50</f>
        <v>106</v>
      </c>
      <c r="BZ45" s="34">
        <f>+'A (2)'!BZ50</f>
        <v>49</v>
      </c>
      <c r="CA45" s="34">
        <f>+'A (2)'!CA50</f>
        <v>50</v>
      </c>
      <c r="CB45" s="34">
        <f>+'A (2)'!CB50</f>
        <v>32</v>
      </c>
      <c r="CC45" s="20">
        <f>+'A (2)'!CC50</f>
        <v>59</v>
      </c>
      <c r="CD45" s="110">
        <f>+'A (2)'!CD50</f>
        <v>5328</v>
      </c>
      <c r="CE45" s="34">
        <f>+'A (2)'!CE50</f>
        <v>33</v>
      </c>
      <c r="CF45" s="13">
        <f>+'A (2)'!CF50</f>
        <v>0</v>
      </c>
      <c r="CG45">
        <f>+'A (2)'!CG50</f>
        <v>3208</v>
      </c>
      <c r="CH45">
        <f>+'A (2)'!CH50</f>
        <v>494</v>
      </c>
      <c r="CI45" s="583">
        <f>+'A (2)'!CI50</f>
        <v>0</v>
      </c>
      <c r="CJ45" s="34">
        <f>+'A (2)'!CJ50</f>
        <v>54</v>
      </c>
      <c r="CK45" s="34">
        <f>+'A (2)'!CK50</f>
        <v>122</v>
      </c>
      <c r="CL45" s="34">
        <f>+'A (2)'!CL50</f>
        <v>239</v>
      </c>
      <c r="CM45" s="34">
        <f>+'A (2)'!CM50</f>
        <v>74</v>
      </c>
      <c r="CN45" s="34">
        <f>+'A (2)'!CN50</f>
        <v>1</v>
      </c>
      <c r="CO45" s="61">
        <f>+'A (2)'!CO50</f>
        <v>4</v>
      </c>
      <c r="CP45">
        <f>+'A (2)'!CP50</f>
        <v>1984</v>
      </c>
      <c r="CQ45">
        <f>+'A (2)'!CQ50</f>
        <v>58</v>
      </c>
      <c r="CR45" s="34">
        <f>+'A (2)'!CR50</f>
        <v>581</v>
      </c>
      <c r="CS45" s="20">
        <f>+'A (2)'!CS50</f>
        <v>19</v>
      </c>
      <c r="CT45" s="34">
        <f>+'A (2)'!CT50</f>
        <v>158</v>
      </c>
      <c r="CU45" s="34">
        <f>+'A (2)'!CU50</f>
        <v>32</v>
      </c>
      <c r="CV45" s="34">
        <f>+'A (2)'!CV50</f>
        <v>403</v>
      </c>
      <c r="CW45" s="34">
        <f>+'A (2)'!CW50</f>
        <v>303</v>
      </c>
      <c r="CX45" s="34">
        <f>+'A (2)'!CX50</f>
        <v>377</v>
      </c>
      <c r="CY45" s="34">
        <f>+'A (2)'!CY50</f>
        <v>477</v>
      </c>
      <c r="CZ45" s="34">
        <f>+'A (2)'!CZ50</f>
        <v>350</v>
      </c>
      <c r="DA45" s="34">
        <f>+'A (2)'!DA50</f>
        <v>377</v>
      </c>
      <c r="DB45" s="34">
        <f>+'A (2)'!DB50</f>
        <v>363</v>
      </c>
      <c r="DC45" s="34">
        <f>+'A (2)'!DC50</f>
        <v>377</v>
      </c>
      <c r="DD45" s="112">
        <f>+'A (2)'!DD50</f>
        <v>20</v>
      </c>
      <c r="DE45" s="61">
        <f>+'A (2)'!DE50</f>
        <v>3</v>
      </c>
      <c r="DF45" s="162">
        <f>+'A (2)'!DF50</f>
        <v>39</v>
      </c>
      <c r="DG45" s="39">
        <f>+'A (2)'!DG50</f>
        <v>1</v>
      </c>
      <c r="DH45" s="39">
        <f>+'A (2)'!DH50</f>
        <v>13</v>
      </c>
      <c r="DI45" s="39">
        <f>+'A (2)'!DI50</f>
        <v>1001</v>
      </c>
      <c r="DJ45" s="39">
        <f>+'A (2)'!DJ50</f>
        <v>1</v>
      </c>
      <c r="DK45" s="39">
        <f>+'A (2)'!DK50</f>
        <v>71</v>
      </c>
      <c r="DL45" s="39">
        <f>+'A (2)'!DL50</f>
        <v>1160</v>
      </c>
      <c r="DM45" s="39">
        <f>+'A (2)'!DM50</f>
        <v>34</v>
      </c>
      <c r="DN45" s="39">
        <f>+'A (2)'!DN50</f>
        <v>99</v>
      </c>
      <c r="DO45" s="39">
        <f>+'A (2)'!DO50</f>
        <v>190</v>
      </c>
      <c r="DP45" s="39">
        <f>+'A (2)'!DP50</f>
        <v>517</v>
      </c>
      <c r="DQ45" s="39">
        <f>+'A (2)'!DQ50</f>
        <v>21</v>
      </c>
      <c r="DR45" s="39">
        <f>+'A (2)'!DR50</f>
        <v>36</v>
      </c>
      <c r="DS45" s="39">
        <f>+'A (2)'!DS50</f>
        <v>63</v>
      </c>
      <c r="DT45" s="114">
        <f>+'A (2)'!DT50</f>
        <v>1</v>
      </c>
      <c r="DU45" s="39">
        <f>+'A (2)'!DU50</f>
        <v>13</v>
      </c>
      <c r="DV45" s="39">
        <f>+'A (2)'!DV50</f>
        <v>89</v>
      </c>
      <c r="DW45" s="39">
        <f>+'A (2)'!DW50</f>
        <v>164</v>
      </c>
      <c r="DX45" s="39">
        <f>+'A (2)'!DX50</f>
        <v>572</v>
      </c>
      <c r="DY45" s="39">
        <f>+'A (2)'!DY50</f>
        <v>926</v>
      </c>
      <c r="DZ45" s="39">
        <f>+'A (2)'!DZ50</f>
        <v>79</v>
      </c>
      <c r="EA45" s="39">
        <f>+'A (2)'!EA50</f>
        <v>105</v>
      </c>
      <c r="EB45" s="39">
        <f>+'A (2)'!EB50</f>
        <v>43</v>
      </c>
      <c r="EC45" s="39">
        <f>+'A (2)'!EC50</f>
        <v>1075</v>
      </c>
      <c r="ED45" s="39">
        <f>+'A (2)'!ED50</f>
        <v>0</v>
      </c>
      <c r="EE45" s="114">
        <f>+'A (2)'!EE50</f>
        <v>142</v>
      </c>
      <c r="EF45" s="39">
        <f>+'A (2)'!EF50</f>
        <v>813</v>
      </c>
      <c r="EG45" s="39">
        <f>+'A (2)'!EG50</f>
        <v>601</v>
      </c>
      <c r="EH45" s="39">
        <f>+'A (2)'!EH50</f>
        <v>292</v>
      </c>
      <c r="EI45" s="39">
        <f>+'A (2)'!EI50</f>
        <v>215</v>
      </c>
      <c r="EJ45" s="39">
        <f>+'A (2)'!EJ50</f>
        <v>539</v>
      </c>
      <c r="EK45" s="39">
        <f>+'A (2)'!EK50</f>
        <v>748</v>
      </c>
      <c r="EL45" s="446">
        <f>+'A (2)'!EL50</f>
        <v>2035</v>
      </c>
      <c r="EM45" s="114">
        <f>+'A (2)'!EM50</f>
        <v>634</v>
      </c>
      <c r="EN45" s="39">
        <f>+'A (2)'!EN50</f>
        <v>0</v>
      </c>
      <c r="EO45" s="39">
        <f>+'A (2)'!EO50</f>
        <v>0</v>
      </c>
      <c r="EP45" s="114">
        <f>+'A (2)'!EP50</f>
        <v>0</v>
      </c>
      <c r="EQ45" s="39">
        <f>+'A (2)'!EQ50</f>
        <v>442</v>
      </c>
      <c r="ER45" s="39">
        <f>+'A (2)'!ER50</f>
        <v>231</v>
      </c>
      <c r="ES45" s="39">
        <f>+'A (2)'!ES50</f>
        <v>48</v>
      </c>
      <c r="ET45" s="39">
        <f>+'A (2)'!ET50</f>
        <v>20</v>
      </c>
      <c r="EU45" s="39">
        <f>+'A (2)'!EU50</f>
        <v>3</v>
      </c>
      <c r="EV45" s="114">
        <f>+'A (2)'!EV50</f>
        <v>0</v>
      </c>
      <c r="EW45" s="1">
        <f>+'A (2)'!EW50</f>
        <v>3</v>
      </c>
      <c r="EX45" s="1">
        <f>+'A (2)'!EX50</f>
        <v>14</v>
      </c>
      <c r="EY45" s="1">
        <f>+'A (2)'!EY50</f>
        <v>220</v>
      </c>
      <c r="EZ45" s="1">
        <f>+'A (2)'!EZ50</f>
        <v>129</v>
      </c>
      <c r="FA45" s="1">
        <f>+'A (2)'!FA50</f>
        <v>128</v>
      </c>
      <c r="FB45" s="1">
        <f>+'A (2)'!FB50</f>
        <v>100</v>
      </c>
      <c r="FC45" s="1">
        <f>+'A (2)'!FC50</f>
        <v>63</v>
      </c>
      <c r="FD45" s="1">
        <f>+'A (2)'!FD50</f>
        <v>35</v>
      </c>
      <c r="FE45" s="1">
        <f>+'A (2)'!FE50</f>
        <v>13</v>
      </c>
      <c r="FF45" s="39">
        <f>+'A (2)'!FF50</f>
        <v>11</v>
      </c>
      <c r="FG45" s="39">
        <f>+'A (2)'!FG50</f>
        <v>14</v>
      </c>
      <c r="FH45" s="114">
        <f>+'A (2)'!FH50</f>
        <v>14</v>
      </c>
      <c r="FI45" s="114">
        <f>+'A (2)'!FI50</f>
        <v>4962</v>
      </c>
      <c r="FJ45" s="39">
        <f>+'A (2)'!FJ50</f>
        <v>8</v>
      </c>
      <c r="FK45" s="447">
        <f>+'A (2)'!FK50</f>
        <v>0</v>
      </c>
      <c r="FL45" s="34"/>
      <c r="FM45" s="34"/>
      <c r="FN45" s="39"/>
      <c r="FO45" s="34"/>
      <c r="FP45" s="34"/>
      <c r="FQ45" s="34"/>
      <c r="FR45" s="34"/>
      <c r="FS45" s="34"/>
      <c r="FT45" s="34"/>
      <c r="FU45" s="34"/>
      <c r="FV45" s="34"/>
      <c r="FW45" s="34"/>
      <c r="FX45" s="34"/>
      <c r="FY45" s="34"/>
      <c r="FZ45" s="61"/>
      <c r="GA45" s="34"/>
      <c r="GB45" s="34"/>
      <c r="GC45" s="34"/>
      <c r="GD45" s="34"/>
      <c r="GE45" s="34"/>
      <c r="GF45" s="34"/>
      <c r="GG45" s="34"/>
      <c r="GH45" s="34"/>
      <c r="GI45" s="34"/>
      <c r="GJ45" s="52"/>
      <c r="GK45" s="34"/>
      <c r="GL45" s="34"/>
      <c r="GM45" s="34"/>
      <c r="GN45" s="34"/>
      <c r="GO45" s="34"/>
      <c r="GP45" s="34"/>
      <c r="GQ45" s="34"/>
      <c r="GR45" s="52"/>
      <c r="GT45">
        <f t="shared" si="28"/>
        <v>1643</v>
      </c>
      <c r="GU45">
        <f t="shared" si="29"/>
        <v>8753904</v>
      </c>
      <c r="GW45">
        <f t="shared" si="30"/>
        <v>744</v>
      </c>
      <c r="GX45">
        <f t="shared" si="31"/>
        <v>3691728</v>
      </c>
      <c r="GZ45">
        <f t="shared" si="32"/>
        <v>6384</v>
      </c>
      <c r="HA45">
        <f t="shared" si="33"/>
        <v>248337.59999999998</v>
      </c>
      <c r="HC45">
        <f t="shared" si="34"/>
        <v>3208</v>
      </c>
      <c r="HD45">
        <f t="shared" si="35"/>
        <v>125112</v>
      </c>
    </row>
    <row r="46" spans="1:213" x14ac:dyDescent="0.2">
      <c r="A46" s="7" t="s">
        <v>98</v>
      </c>
      <c r="B46" s="7">
        <f>+'A (2)'!B51</f>
        <v>5691</v>
      </c>
      <c r="C46">
        <f>+'A (2)'!C51</f>
        <v>674</v>
      </c>
      <c r="D46" s="583">
        <f>+'A (2)'!D51</f>
        <v>0</v>
      </c>
      <c r="E46" s="34">
        <f>+'A (2)'!E51</f>
        <v>42</v>
      </c>
      <c r="F46" s="34">
        <f>+'A (2)'!F51</f>
        <v>78</v>
      </c>
      <c r="G46" s="34">
        <f>+'A (2)'!G51</f>
        <v>402</v>
      </c>
      <c r="H46" s="34">
        <f>+'A (2)'!H51</f>
        <v>151</v>
      </c>
      <c r="I46" s="34">
        <f>+'A (2)'!I51</f>
        <v>1</v>
      </c>
      <c r="J46" s="34">
        <f>+'A (2)'!J51</f>
        <v>0</v>
      </c>
      <c r="K46" s="583">
        <f>+'A (2)'!K51</f>
        <v>2838</v>
      </c>
      <c r="L46">
        <f>+'A (2)'!L51</f>
        <v>70</v>
      </c>
      <c r="M46">
        <f>+'A (2)'!M51</f>
        <v>1008</v>
      </c>
      <c r="N46" s="20">
        <f>+'A (2)'!N51</f>
        <v>48</v>
      </c>
      <c r="O46">
        <f>+'A (2)'!O51</f>
        <v>327</v>
      </c>
      <c r="P46">
        <f>+'A (2)'!P51</f>
        <v>100</v>
      </c>
      <c r="Q46">
        <f>+'A (2)'!Q51</f>
        <v>771</v>
      </c>
      <c r="R46">
        <f>+'A (2)'!R51</f>
        <v>641</v>
      </c>
      <c r="S46">
        <f>+'A (2)'!S51</f>
        <v>676</v>
      </c>
      <c r="T46">
        <f>+'A (2)'!T51</f>
        <v>725</v>
      </c>
      <c r="U46">
        <f>+'A (2)'!U51</f>
        <v>605</v>
      </c>
      <c r="V46">
        <f>+'A (2)'!V51</f>
        <v>613</v>
      </c>
      <c r="W46">
        <f>+'A (2)'!W51</f>
        <v>622</v>
      </c>
      <c r="X46">
        <f>+'A (2)'!X51</f>
        <v>619</v>
      </c>
      <c r="Y46">
        <f>+'A (2)'!Y51</f>
        <v>85</v>
      </c>
      <c r="Z46" s="103">
        <f>+'A (2)'!Z51</f>
        <v>7</v>
      </c>
      <c r="AA46" s="152">
        <f>+'A (2)'!AA51</f>
        <v>38.4</v>
      </c>
      <c r="AB46">
        <f>+'A (2)'!AB51</f>
        <v>6</v>
      </c>
      <c r="AC46">
        <f>+'A (2)'!AC51</f>
        <v>56</v>
      </c>
      <c r="AD46">
        <f>+'A (2)'!AD51</f>
        <v>2141</v>
      </c>
      <c r="AE46">
        <f>+'A (2)'!AE51</f>
        <v>0</v>
      </c>
      <c r="AF46">
        <f>+'A (2)'!AF51</f>
        <v>266</v>
      </c>
      <c r="AG46">
        <f>+'A (2)'!AG51</f>
        <v>1960</v>
      </c>
      <c r="AH46">
        <f>+'A (2)'!AH51</f>
        <v>35</v>
      </c>
      <c r="AI46">
        <f>+'A (2)'!AI51</f>
        <v>132</v>
      </c>
      <c r="AJ46">
        <f>+'A (2)'!AJ51</f>
        <v>185</v>
      </c>
      <c r="AK46">
        <f>+'A (2)'!AK51</f>
        <v>714</v>
      </c>
      <c r="AL46">
        <f>+'A (2)'!AL51</f>
        <v>15</v>
      </c>
      <c r="AM46">
        <f>+'A (2)'!AM51</f>
        <v>60</v>
      </c>
      <c r="AN46" s="34">
        <f>+'A (2)'!AN51</f>
        <v>118</v>
      </c>
      <c r="AO46" s="61">
        <f>+'A (2)'!AO51</f>
        <v>3</v>
      </c>
      <c r="AP46" s="39">
        <f>+'A (2)'!AP51</f>
        <v>49</v>
      </c>
      <c r="AQ46" s="34">
        <f>+'A (2)'!AQ51</f>
        <v>164</v>
      </c>
      <c r="AR46" s="34">
        <f>+'A (2)'!AR51</f>
        <v>333</v>
      </c>
      <c r="AS46" s="34">
        <f>+'A (2)'!AS51</f>
        <v>485</v>
      </c>
      <c r="AT46" s="34">
        <f>+'A (2)'!AT51</f>
        <v>835</v>
      </c>
      <c r="AU46" s="34">
        <f>+'A (2)'!AU51</f>
        <v>104</v>
      </c>
      <c r="AV46" s="34">
        <f>+'A (2)'!AV51</f>
        <v>907</v>
      </c>
      <c r="AW46" s="34">
        <f>+'A (2)'!AW51</f>
        <v>584</v>
      </c>
      <c r="AX46" s="34">
        <f>+'A (2)'!AX51</f>
        <v>2083</v>
      </c>
      <c r="AY46" s="34">
        <f>+'A (2)'!AY51</f>
        <v>5</v>
      </c>
      <c r="AZ46" s="61">
        <f>+'A (2)'!AZ51</f>
        <v>142</v>
      </c>
      <c r="BA46" s="39">
        <f>+'A (2)'!BA51</f>
        <v>1683</v>
      </c>
      <c r="BB46" s="34">
        <f>+'A (2)'!BB51</f>
        <v>989</v>
      </c>
      <c r="BC46" s="34">
        <f>+'A (2)'!BC51</f>
        <v>501</v>
      </c>
      <c r="BD46" s="34">
        <f>+'A (2)'!BD51</f>
        <v>350</v>
      </c>
      <c r="BE46" s="34">
        <f>+'A (2)'!BE51</f>
        <v>953</v>
      </c>
      <c r="BF46" s="61">
        <f>+'A (2)'!BF51</f>
        <v>1215</v>
      </c>
      <c r="BG46" s="39">
        <f>+'A (2)'!BG51</f>
        <v>2920</v>
      </c>
      <c r="BH46" s="114">
        <f>+'A (2)'!BH51</f>
        <v>513</v>
      </c>
      <c r="BI46" s="34">
        <f>+'A (2)'!BI51</f>
        <v>0</v>
      </c>
      <c r="BJ46" s="39">
        <f>+'A (2)'!BJ51</f>
        <v>0</v>
      </c>
      <c r="BK46" s="114">
        <f>+'A (2)'!BK51</f>
        <v>0</v>
      </c>
      <c r="BL46" s="34">
        <f>+'A (2)'!BL51</f>
        <v>890</v>
      </c>
      <c r="BM46" s="34">
        <f>+'A (2)'!BM51</f>
        <v>319</v>
      </c>
      <c r="BN46" s="34">
        <f>+'A (2)'!BN51</f>
        <v>102</v>
      </c>
      <c r="BO46" s="34">
        <f>+'A (2)'!BO51</f>
        <v>22</v>
      </c>
      <c r="BP46" s="34">
        <f>+'A (2)'!BP51</f>
        <v>7</v>
      </c>
      <c r="BQ46" s="61">
        <f>+'A (2)'!BQ51</f>
        <v>0</v>
      </c>
      <c r="BR46" s="39">
        <f>+'A (2)'!BR51</f>
        <v>8</v>
      </c>
      <c r="BS46" s="34">
        <f>+'A (2)'!BS51</f>
        <v>14</v>
      </c>
      <c r="BT46" s="34">
        <f>+'A (2)'!BT51</f>
        <v>275</v>
      </c>
      <c r="BU46" s="34">
        <f>+'A (2)'!BU51</f>
        <v>209</v>
      </c>
      <c r="BV46" s="34">
        <f>+'A (2)'!BV51</f>
        <v>200</v>
      </c>
      <c r="BW46" s="34">
        <f>+'A (2)'!BW51</f>
        <v>191</v>
      </c>
      <c r="BX46" s="34">
        <f>+'A (2)'!BX51</f>
        <v>161</v>
      </c>
      <c r="BY46" s="34">
        <f>+'A (2)'!BY51</f>
        <v>100</v>
      </c>
      <c r="BZ46" s="34">
        <f>+'A (2)'!BZ51</f>
        <v>57</v>
      </c>
      <c r="CA46" s="34">
        <f>+'A (2)'!CA51</f>
        <v>40</v>
      </c>
      <c r="CB46" s="34">
        <f>+'A (2)'!CB51</f>
        <v>27</v>
      </c>
      <c r="CC46" s="20">
        <f>+'A (2)'!CC51</f>
        <v>58</v>
      </c>
      <c r="CD46" s="110">
        <f>+'A (2)'!CD51</f>
        <v>5731</v>
      </c>
      <c r="CE46" s="34">
        <f>+'A (2)'!CE51</f>
        <v>25</v>
      </c>
      <c r="CF46" s="13">
        <f>+'A (2)'!CF51</f>
        <v>0</v>
      </c>
      <c r="CG46">
        <f>+'A (2)'!CG51</f>
        <v>2674</v>
      </c>
      <c r="CH46">
        <f>+'A (2)'!CH51</f>
        <v>329</v>
      </c>
      <c r="CI46" s="583">
        <f>+'A (2)'!CI51</f>
        <v>0</v>
      </c>
      <c r="CJ46" s="34">
        <f>+'A (2)'!CJ51</f>
        <v>15</v>
      </c>
      <c r="CK46" s="34">
        <f>+'A (2)'!CK51</f>
        <v>39</v>
      </c>
      <c r="CL46" s="34">
        <f>+'A (2)'!CL51</f>
        <v>208</v>
      </c>
      <c r="CM46" s="34">
        <f>+'A (2)'!CM51</f>
        <v>67</v>
      </c>
      <c r="CN46" s="34">
        <f>+'A (2)'!CN51</f>
        <v>0</v>
      </c>
      <c r="CO46" s="61">
        <f>+'A (2)'!CO51</f>
        <v>0</v>
      </c>
      <c r="CP46">
        <f>+'A (2)'!CP51</f>
        <v>1466</v>
      </c>
      <c r="CQ46">
        <f>+'A (2)'!CQ51</f>
        <v>70</v>
      </c>
      <c r="CR46" s="34">
        <f>+'A (2)'!CR51</f>
        <v>892</v>
      </c>
      <c r="CS46" s="20">
        <f>+'A (2)'!CS51</f>
        <v>19</v>
      </c>
      <c r="CT46" s="34">
        <f>+'A (2)'!CT51</f>
        <v>142</v>
      </c>
      <c r="CU46" s="34">
        <f>+'A (2)'!CU51</f>
        <v>53</v>
      </c>
      <c r="CV46" s="34">
        <f>+'A (2)'!CV51</f>
        <v>325</v>
      </c>
      <c r="CW46" s="34">
        <f>+'A (2)'!CW51</f>
        <v>278</v>
      </c>
      <c r="CX46" s="34">
        <f>+'A (2)'!CX51</f>
        <v>339</v>
      </c>
      <c r="CY46" s="34">
        <f>+'A (2)'!CY51</f>
        <v>367</v>
      </c>
      <c r="CZ46" s="34">
        <f>+'A (2)'!CZ51</f>
        <v>329</v>
      </c>
      <c r="DA46" s="34">
        <f>+'A (2)'!DA51</f>
        <v>313</v>
      </c>
      <c r="DB46" s="34">
        <f>+'A (2)'!DB51</f>
        <v>322</v>
      </c>
      <c r="DC46" s="34">
        <f>+'A (2)'!DC51</f>
        <v>248</v>
      </c>
      <c r="DD46" s="112">
        <f>+'A (2)'!DD51</f>
        <v>7</v>
      </c>
      <c r="DE46" s="61">
        <f>+'A (2)'!DE51</f>
        <v>4</v>
      </c>
      <c r="DF46" s="162">
        <f>+'A (2)'!DF51</f>
        <v>38.5</v>
      </c>
      <c r="DG46" s="39">
        <f>+'A (2)'!DG51</f>
        <v>5</v>
      </c>
      <c r="DH46" s="39">
        <f>+'A (2)'!DH51</f>
        <v>32</v>
      </c>
      <c r="DI46" s="39">
        <f>+'A (2)'!DI51</f>
        <v>1079</v>
      </c>
      <c r="DJ46" s="39">
        <f>+'A (2)'!DJ51</f>
        <v>0</v>
      </c>
      <c r="DK46" s="39">
        <f>+'A (2)'!DK51</f>
        <v>100</v>
      </c>
      <c r="DL46" s="39">
        <f>+'A (2)'!DL51</f>
        <v>770</v>
      </c>
      <c r="DM46" s="39">
        <f>+'A (2)'!DM51</f>
        <v>32</v>
      </c>
      <c r="DN46" s="39">
        <f>+'A (2)'!DN51</f>
        <v>83</v>
      </c>
      <c r="DO46" s="39">
        <f>+'A (2)'!DO51</f>
        <v>92</v>
      </c>
      <c r="DP46" s="39">
        <f>+'A (2)'!DP51</f>
        <v>390</v>
      </c>
      <c r="DQ46" s="39">
        <f>+'A (2)'!DQ51</f>
        <v>11</v>
      </c>
      <c r="DR46" s="39">
        <f>+'A (2)'!DR51</f>
        <v>36</v>
      </c>
      <c r="DS46" s="39">
        <f>+'A (2)'!DS51</f>
        <v>44</v>
      </c>
      <c r="DT46" s="114">
        <f>+'A (2)'!DT51</f>
        <v>0</v>
      </c>
      <c r="DU46" s="39">
        <f>+'A (2)'!DU51</f>
        <v>13</v>
      </c>
      <c r="DV46" s="39">
        <f>+'A (2)'!DV51</f>
        <v>79</v>
      </c>
      <c r="DW46" s="39">
        <f>+'A (2)'!DW51</f>
        <v>134</v>
      </c>
      <c r="DX46" s="39">
        <f>+'A (2)'!DX51</f>
        <v>380</v>
      </c>
      <c r="DY46" s="39">
        <f>+'A (2)'!DY51</f>
        <v>589</v>
      </c>
      <c r="DZ46" s="39">
        <f>+'A (2)'!DZ51</f>
        <v>45</v>
      </c>
      <c r="EA46" s="39">
        <f>+'A (2)'!EA51</f>
        <v>124</v>
      </c>
      <c r="EB46" s="39">
        <f>+'A (2)'!EB51</f>
        <v>135</v>
      </c>
      <c r="EC46" s="39">
        <f>+'A (2)'!EC51</f>
        <v>1101</v>
      </c>
      <c r="ED46" s="39">
        <f>+'A (2)'!ED51</f>
        <v>0</v>
      </c>
      <c r="EE46" s="114">
        <f>+'A (2)'!EE51</f>
        <v>74</v>
      </c>
      <c r="EF46" s="39">
        <f>+'A (2)'!EF51</f>
        <v>639</v>
      </c>
      <c r="EG46" s="39">
        <f>+'A (2)'!EG51</f>
        <v>482</v>
      </c>
      <c r="EH46" s="39">
        <f>+'A (2)'!EH51</f>
        <v>249</v>
      </c>
      <c r="EI46" s="39">
        <f>+'A (2)'!EI51</f>
        <v>167</v>
      </c>
      <c r="EJ46" s="39">
        <f>+'A (2)'!EJ51</f>
        <v>485</v>
      </c>
      <c r="EK46" s="39">
        <f>+'A (2)'!EK51</f>
        <v>652</v>
      </c>
      <c r="EL46" s="446">
        <f>+'A (2)'!EL51</f>
        <v>1550</v>
      </c>
      <c r="EM46" s="114">
        <f>+'A (2)'!EM51</f>
        <v>580</v>
      </c>
      <c r="EN46" s="39">
        <f>+'A (2)'!EN51</f>
        <v>0</v>
      </c>
      <c r="EO46" s="39">
        <f>+'A (2)'!EO51</f>
        <v>0</v>
      </c>
      <c r="EP46" s="114">
        <f>+'A (2)'!EP51</f>
        <v>0</v>
      </c>
      <c r="EQ46" s="39">
        <f>+'A (2)'!EQ51</f>
        <v>351</v>
      </c>
      <c r="ER46" s="39">
        <f>+'A (2)'!ER51</f>
        <v>174</v>
      </c>
      <c r="ES46" s="39">
        <f>+'A (2)'!ES51</f>
        <v>46</v>
      </c>
      <c r="ET46" s="39">
        <f>+'A (2)'!ET51</f>
        <v>7</v>
      </c>
      <c r="EU46" s="39">
        <f>+'A (2)'!EU51</f>
        <v>5</v>
      </c>
      <c r="EV46" s="114">
        <f>+'A (2)'!EV51</f>
        <v>0</v>
      </c>
      <c r="EW46" s="1">
        <f>+'A (2)'!EW51</f>
        <v>2</v>
      </c>
      <c r="EX46" s="1">
        <f>+'A (2)'!EX51</f>
        <v>7</v>
      </c>
      <c r="EY46" s="1">
        <f>+'A (2)'!EY51</f>
        <v>160</v>
      </c>
      <c r="EZ46" s="1">
        <f>+'A (2)'!EZ51</f>
        <v>116</v>
      </c>
      <c r="FA46" s="1">
        <f>+'A (2)'!FA51</f>
        <v>103</v>
      </c>
      <c r="FB46" s="1">
        <f>+'A (2)'!FB51</f>
        <v>72</v>
      </c>
      <c r="FC46" s="1">
        <f>+'A (2)'!FC51</f>
        <v>48</v>
      </c>
      <c r="FD46" s="1">
        <f>+'A (2)'!FD51</f>
        <v>32</v>
      </c>
      <c r="FE46" s="1">
        <f>+'A (2)'!FE51</f>
        <v>18</v>
      </c>
      <c r="FF46" s="39">
        <f>+'A (2)'!FF51</f>
        <v>8</v>
      </c>
      <c r="FG46" s="39">
        <f>+'A (2)'!FG51</f>
        <v>7</v>
      </c>
      <c r="FH46" s="114">
        <f>+'A (2)'!FH51</f>
        <v>10</v>
      </c>
      <c r="FI46" s="114">
        <f>+'A (2)'!FI51</f>
        <v>5015</v>
      </c>
      <c r="FJ46" s="39">
        <f>+'A (2)'!FJ51</f>
        <v>5</v>
      </c>
      <c r="FK46" s="447">
        <f>+'A (2)'!FK51</f>
        <v>0</v>
      </c>
      <c r="FL46" s="34"/>
      <c r="FM46" s="34"/>
      <c r="FN46" s="39"/>
      <c r="FO46" s="34"/>
      <c r="FP46" s="34"/>
      <c r="FQ46" s="34"/>
      <c r="FR46" s="34"/>
      <c r="FS46" s="34"/>
      <c r="FT46" s="34"/>
      <c r="FU46" s="34"/>
      <c r="FV46" s="34"/>
      <c r="FW46" s="34"/>
      <c r="FX46" s="34"/>
      <c r="FY46" s="34"/>
      <c r="FZ46" s="61"/>
      <c r="GA46" s="34"/>
      <c r="GB46" s="34"/>
      <c r="GC46" s="34"/>
      <c r="GD46" s="34"/>
      <c r="GE46" s="34"/>
      <c r="GF46" s="34"/>
      <c r="GG46" s="34"/>
      <c r="GH46" s="34"/>
      <c r="GI46" s="34"/>
      <c r="GJ46" s="52"/>
      <c r="GK46" s="34"/>
      <c r="GL46" s="34"/>
      <c r="GM46" s="34"/>
      <c r="GN46" s="34"/>
      <c r="GO46" s="34"/>
      <c r="GP46" s="34"/>
      <c r="GQ46" s="34"/>
      <c r="GR46" s="52"/>
      <c r="GT46">
        <f t="shared" si="28"/>
        <v>1340</v>
      </c>
      <c r="GU46">
        <f t="shared" si="29"/>
        <v>7679540</v>
      </c>
      <c r="GW46">
        <f t="shared" si="30"/>
        <v>583</v>
      </c>
      <c r="GX46">
        <f t="shared" si="31"/>
        <v>2923745</v>
      </c>
      <c r="GZ46">
        <f t="shared" si="32"/>
        <v>5691</v>
      </c>
      <c r="HA46">
        <f t="shared" si="33"/>
        <v>218534.39999999999</v>
      </c>
      <c r="HC46">
        <f t="shared" si="34"/>
        <v>2674</v>
      </c>
      <c r="HD46">
        <f t="shared" si="35"/>
        <v>102949</v>
      </c>
    </row>
    <row r="47" spans="1:213" x14ac:dyDescent="0.2">
      <c r="A47" s="7" t="s">
        <v>99</v>
      </c>
      <c r="B47" s="7">
        <f>+'A (2)'!B52</f>
        <v>9285</v>
      </c>
      <c r="C47">
        <f>+'A (2)'!C52</f>
        <v>976</v>
      </c>
      <c r="D47" s="583">
        <f>+'A (2)'!D52</f>
        <v>0</v>
      </c>
      <c r="E47" s="34">
        <f>+'A (2)'!E52</f>
        <v>79</v>
      </c>
      <c r="F47" s="34">
        <f>+'A (2)'!F52</f>
        <v>327</v>
      </c>
      <c r="G47" s="34">
        <f>+'A (2)'!G52</f>
        <v>369</v>
      </c>
      <c r="H47" s="34">
        <f>+'A (2)'!H52</f>
        <v>201</v>
      </c>
      <c r="I47" s="34">
        <f>+'A (2)'!I52</f>
        <v>0</v>
      </c>
      <c r="J47" s="34">
        <f>+'A (2)'!J52</f>
        <v>0</v>
      </c>
      <c r="K47" s="583">
        <f>+'A (2)'!K52</f>
        <v>6255</v>
      </c>
      <c r="L47">
        <f>+'A (2)'!L52</f>
        <v>91</v>
      </c>
      <c r="M47">
        <f>+'A (2)'!M52</f>
        <v>1395</v>
      </c>
      <c r="N47" s="20">
        <f>+'A (2)'!N52</f>
        <v>17</v>
      </c>
      <c r="O47">
        <f>+'A (2)'!O52</f>
        <v>458</v>
      </c>
      <c r="P47">
        <f>+'A (2)'!P52</f>
        <v>115</v>
      </c>
      <c r="Q47">
        <f>+'A (2)'!Q52</f>
        <v>1252</v>
      </c>
      <c r="R47">
        <f>+'A (2)'!R52</f>
        <v>1078</v>
      </c>
      <c r="S47">
        <f>+'A (2)'!S52</f>
        <v>1111</v>
      </c>
      <c r="T47">
        <f>+'A (2)'!T52</f>
        <v>1220</v>
      </c>
      <c r="U47">
        <f>+'A (2)'!U52</f>
        <v>972</v>
      </c>
      <c r="V47">
        <f>+'A (2)'!V52</f>
        <v>1068</v>
      </c>
      <c r="W47">
        <f>+'A (2)'!W52</f>
        <v>1066</v>
      </c>
      <c r="X47">
        <f>+'A (2)'!X52</f>
        <v>890</v>
      </c>
      <c r="Y47">
        <f>+'A (2)'!Y52</f>
        <v>157</v>
      </c>
      <c r="Z47" s="103">
        <f>+'A (2)'!Z52</f>
        <v>13</v>
      </c>
      <c r="AA47" s="152">
        <f>+'A (2)'!AA52</f>
        <v>38.5</v>
      </c>
      <c r="AB47">
        <f>+'A (2)'!AB52</f>
        <v>5</v>
      </c>
      <c r="AC47">
        <f>+'A (2)'!AC52</f>
        <v>60</v>
      </c>
      <c r="AD47">
        <f>+'A (2)'!AD52</f>
        <v>4031</v>
      </c>
      <c r="AE47">
        <f>+'A (2)'!AE52</f>
        <v>7</v>
      </c>
      <c r="AF47">
        <f>+'A (2)'!AF52</f>
        <v>286</v>
      </c>
      <c r="AG47">
        <f>+'A (2)'!AG52</f>
        <v>3116</v>
      </c>
      <c r="AH47">
        <f>+'A (2)'!AH52</f>
        <v>23</v>
      </c>
      <c r="AI47">
        <f>+'A (2)'!AI52</f>
        <v>156</v>
      </c>
      <c r="AJ47">
        <f>+'A (2)'!AJ52</f>
        <v>374</v>
      </c>
      <c r="AK47">
        <f>+'A (2)'!AK52</f>
        <v>1011</v>
      </c>
      <c r="AL47">
        <f>+'A (2)'!AL52</f>
        <v>23</v>
      </c>
      <c r="AM47">
        <f>+'A (2)'!AM52</f>
        <v>68</v>
      </c>
      <c r="AN47" s="34">
        <f>+'A (2)'!AN52</f>
        <v>121</v>
      </c>
      <c r="AO47" s="61">
        <f>+'A (2)'!AO52</f>
        <v>4</v>
      </c>
      <c r="AP47" s="39">
        <f>+'A (2)'!AP52</f>
        <v>45</v>
      </c>
      <c r="AQ47" s="34">
        <f>+'A (2)'!AQ52</f>
        <v>195</v>
      </c>
      <c r="AR47" s="34">
        <f>+'A (2)'!AR52</f>
        <v>552</v>
      </c>
      <c r="AS47" s="34">
        <f>+'A (2)'!AS52</f>
        <v>758</v>
      </c>
      <c r="AT47" s="34">
        <f>+'A (2)'!AT52</f>
        <v>1664</v>
      </c>
      <c r="AU47" s="34">
        <f>+'A (2)'!AU52</f>
        <v>76</v>
      </c>
      <c r="AV47" s="34">
        <f>+'A (2)'!AV52</f>
        <v>1161</v>
      </c>
      <c r="AW47" s="34">
        <f>+'A (2)'!AW52</f>
        <v>601</v>
      </c>
      <c r="AX47" s="34">
        <f>+'A (2)'!AX52</f>
        <v>2923</v>
      </c>
      <c r="AY47" s="34">
        <f>+'A (2)'!AY52</f>
        <v>1</v>
      </c>
      <c r="AZ47" s="61">
        <f>+'A (2)'!AZ52</f>
        <v>1309</v>
      </c>
      <c r="BA47" s="39">
        <f>+'A (2)'!BA52</f>
        <v>1976</v>
      </c>
      <c r="BB47" s="34">
        <f>+'A (2)'!BB52</f>
        <v>1562</v>
      </c>
      <c r="BC47" s="34">
        <f>+'A (2)'!BC52</f>
        <v>856</v>
      </c>
      <c r="BD47" s="34">
        <f>+'A (2)'!BD52</f>
        <v>645</v>
      </c>
      <c r="BE47" s="34">
        <f>+'A (2)'!BE52</f>
        <v>1659</v>
      </c>
      <c r="BF47" s="61">
        <f>+'A (2)'!BF52</f>
        <v>2587</v>
      </c>
      <c r="BG47" s="39">
        <f>+'A (2)'!BG52</f>
        <v>7100</v>
      </c>
      <c r="BH47" s="114">
        <f>+'A (2)'!BH52</f>
        <v>765</v>
      </c>
      <c r="BI47" s="34">
        <f>+'A (2)'!BI52</f>
        <v>0</v>
      </c>
      <c r="BJ47" s="39">
        <f>+'A (2)'!BJ52</f>
        <v>0</v>
      </c>
      <c r="BK47" s="114">
        <f>+'A (2)'!BK52</f>
        <v>0</v>
      </c>
      <c r="BL47" s="34">
        <f>+'A (2)'!BL52</f>
        <v>816</v>
      </c>
      <c r="BM47" s="34">
        <f>+'A (2)'!BM52</f>
        <v>562</v>
      </c>
      <c r="BN47" s="34">
        <f>+'A (2)'!BN52</f>
        <v>123</v>
      </c>
      <c r="BO47" s="34">
        <f>+'A (2)'!BO52</f>
        <v>38</v>
      </c>
      <c r="BP47" s="34">
        <f>+'A (2)'!BP52</f>
        <v>2</v>
      </c>
      <c r="BQ47" s="61">
        <f>+'A (2)'!BQ52</f>
        <v>0</v>
      </c>
      <c r="BR47" s="39">
        <f>+'A (2)'!BR52</f>
        <v>9</v>
      </c>
      <c r="BS47" s="34">
        <f>+'A (2)'!BS52</f>
        <v>25</v>
      </c>
      <c r="BT47" s="34">
        <f>+'A (2)'!BT52</f>
        <v>304</v>
      </c>
      <c r="BU47" s="34">
        <f>+'A (2)'!BU52</f>
        <v>330</v>
      </c>
      <c r="BV47" s="34">
        <f>+'A (2)'!BV52</f>
        <v>278</v>
      </c>
      <c r="BW47" s="34">
        <f>+'A (2)'!BW52</f>
        <v>188</v>
      </c>
      <c r="BX47" s="34">
        <f>+'A (2)'!BX52</f>
        <v>160</v>
      </c>
      <c r="BY47" s="34">
        <f>+'A (2)'!BY52</f>
        <v>83</v>
      </c>
      <c r="BZ47" s="34">
        <f>+'A (2)'!BZ52</f>
        <v>65</v>
      </c>
      <c r="CA47" s="34">
        <f>+'A (2)'!CA52</f>
        <v>36</v>
      </c>
      <c r="CB47" s="34">
        <f>+'A (2)'!CB52</f>
        <v>18</v>
      </c>
      <c r="CC47" s="20">
        <f>+'A (2)'!CC52</f>
        <v>45</v>
      </c>
      <c r="CD47" s="110">
        <f>+'A (2)'!CD52</f>
        <v>5360</v>
      </c>
      <c r="CE47" s="34">
        <f>+'A (2)'!CE52</f>
        <v>22</v>
      </c>
      <c r="CF47" s="13">
        <f>+'A (2)'!CF52</f>
        <v>0</v>
      </c>
      <c r="CG47">
        <f>+'A (2)'!CG52</f>
        <v>4771</v>
      </c>
      <c r="CH47">
        <f>+'A (2)'!CH52</f>
        <v>438</v>
      </c>
      <c r="CI47" s="583">
        <f>+'A (2)'!CI52</f>
        <v>0</v>
      </c>
      <c r="CJ47" s="34">
        <f>+'A (2)'!CJ52</f>
        <v>33</v>
      </c>
      <c r="CK47" s="34">
        <f>+'A (2)'!CK52</f>
        <v>157</v>
      </c>
      <c r="CL47" s="34">
        <f>+'A (2)'!CL52</f>
        <v>172</v>
      </c>
      <c r="CM47" s="34">
        <f>+'A (2)'!CM52</f>
        <v>76</v>
      </c>
      <c r="CN47" s="34">
        <f>+'A (2)'!CN52</f>
        <v>0</v>
      </c>
      <c r="CO47" s="61">
        <f>+'A (2)'!CO52</f>
        <v>0</v>
      </c>
      <c r="CP47">
        <f>+'A (2)'!CP52</f>
        <v>3368</v>
      </c>
      <c r="CQ47">
        <f>+'A (2)'!CQ52</f>
        <v>91</v>
      </c>
      <c r="CR47" s="34">
        <f>+'A (2)'!CR52</f>
        <v>1369</v>
      </c>
      <c r="CS47" s="20">
        <f>+'A (2)'!CS52</f>
        <v>6</v>
      </c>
      <c r="CT47" s="34">
        <f>+'A (2)'!CT52</f>
        <v>201</v>
      </c>
      <c r="CU47" s="34">
        <f>+'A (2)'!CU52</f>
        <v>59</v>
      </c>
      <c r="CV47" s="34">
        <f>+'A (2)'!CV52</f>
        <v>550</v>
      </c>
      <c r="CW47" s="34">
        <f>+'A (2)'!CW52</f>
        <v>490</v>
      </c>
      <c r="CX47" s="34">
        <f>+'A (2)'!CX52</f>
        <v>575</v>
      </c>
      <c r="CY47" s="34">
        <f>+'A (2)'!CY52</f>
        <v>706</v>
      </c>
      <c r="CZ47" s="34">
        <f>+'A (2)'!CZ52</f>
        <v>588</v>
      </c>
      <c r="DA47" s="34">
        <f>+'A (2)'!DA52</f>
        <v>627</v>
      </c>
      <c r="DB47" s="34">
        <f>+'A (2)'!DB52</f>
        <v>591</v>
      </c>
      <c r="DC47" s="34">
        <f>+'A (2)'!DC52</f>
        <v>401</v>
      </c>
      <c r="DD47" s="112">
        <f>+'A (2)'!DD52</f>
        <v>31</v>
      </c>
      <c r="DE47" s="61">
        <f>+'A (2)'!DE52</f>
        <v>11</v>
      </c>
      <c r="DF47" s="162">
        <f>+'A (2)'!DF52</f>
        <v>39</v>
      </c>
      <c r="DG47" s="39">
        <f>+'A (2)'!DG52</f>
        <v>4</v>
      </c>
      <c r="DH47" s="39">
        <f>+'A (2)'!DH52</f>
        <v>28</v>
      </c>
      <c r="DI47" s="39">
        <f>+'A (2)'!DI52</f>
        <v>1977</v>
      </c>
      <c r="DJ47" s="39">
        <f>+'A (2)'!DJ52</f>
        <v>4</v>
      </c>
      <c r="DK47" s="39">
        <f>+'A (2)'!DK52</f>
        <v>131</v>
      </c>
      <c r="DL47" s="39">
        <f>+'A (2)'!DL52</f>
        <v>1521</v>
      </c>
      <c r="DM47" s="39">
        <f>+'A (2)'!DM52</f>
        <v>22</v>
      </c>
      <c r="DN47" s="39">
        <f>+'A (2)'!DN52</f>
        <v>113</v>
      </c>
      <c r="DO47" s="39">
        <f>+'A (2)'!DO52</f>
        <v>214</v>
      </c>
      <c r="DP47" s="39">
        <f>+'A (2)'!DP52</f>
        <v>629</v>
      </c>
      <c r="DQ47" s="39">
        <f>+'A (2)'!DQ52</f>
        <v>17</v>
      </c>
      <c r="DR47" s="39">
        <f>+'A (2)'!DR52</f>
        <v>47</v>
      </c>
      <c r="DS47" s="39">
        <f>+'A (2)'!DS52</f>
        <v>61</v>
      </c>
      <c r="DT47" s="114">
        <f>+'A (2)'!DT52</f>
        <v>3</v>
      </c>
      <c r="DU47" s="39">
        <f>+'A (2)'!DU52</f>
        <v>14</v>
      </c>
      <c r="DV47" s="39">
        <f>+'A (2)'!DV52</f>
        <v>111</v>
      </c>
      <c r="DW47" s="39">
        <f>+'A (2)'!DW52</f>
        <v>279</v>
      </c>
      <c r="DX47" s="39">
        <f>+'A (2)'!DX52</f>
        <v>628</v>
      </c>
      <c r="DY47" s="39">
        <f>+'A (2)'!DY52</f>
        <v>1268</v>
      </c>
      <c r="DZ47" s="39">
        <f>+'A (2)'!DZ52</f>
        <v>43</v>
      </c>
      <c r="EA47" s="39">
        <f>+'A (2)'!EA52</f>
        <v>119</v>
      </c>
      <c r="EB47" s="39">
        <f>+'A (2)'!EB52</f>
        <v>119</v>
      </c>
      <c r="EC47" s="39">
        <f>+'A (2)'!EC52</f>
        <v>1611</v>
      </c>
      <c r="ED47" s="39">
        <f>+'A (2)'!ED52</f>
        <v>0</v>
      </c>
      <c r="EE47" s="114">
        <f>+'A (2)'!EE52</f>
        <v>579</v>
      </c>
      <c r="EF47" s="39">
        <f>+'A (2)'!EF52</f>
        <v>887</v>
      </c>
      <c r="EG47" s="39">
        <f>+'A (2)'!EG52</f>
        <v>786</v>
      </c>
      <c r="EH47" s="39">
        <f>+'A (2)'!EH52</f>
        <v>417</v>
      </c>
      <c r="EI47" s="39">
        <f>+'A (2)'!EI52</f>
        <v>313</v>
      </c>
      <c r="EJ47" s="39">
        <f>+'A (2)'!EJ52</f>
        <v>910</v>
      </c>
      <c r="EK47" s="39">
        <f>+'A (2)'!EK52</f>
        <v>1458</v>
      </c>
      <c r="EL47" s="446">
        <f>+'A (2)'!EL52</f>
        <v>3974</v>
      </c>
      <c r="EM47" s="114">
        <f>+'A (2)'!EM52</f>
        <v>833</v>
      </c>
      <c r="EN47" s="39">
        <f>+'A (2)'!EN52</f>
        <v>0</v>
      </c>
      <c r="EO47" s="39">
        <f>+'A (2)'!EO52</f>
        <v>0</v>
      </c>
      <c r="EP47" s="114">
        <f>+'A (2)'!EP52</f>
        <v>0</v>
      </c>
      <c r="EQ47" s="39">
        <f>+'A (2)'!EQ52</f>
        <v>419</v>
      </c>
      <c r="ER47" s="39">
        <f>+'A (2)'!ER52</f>
        <v>308</v>
      </c>
      <c r="ES47" s="39">
        <f>+'A (2)'!ES52</f>
        <v>57</v>
      </c>
      <c r="ET47" s="39">
        <f>+'A (2)'!ET52</f>
        <v>18</v>
      </c>
      <c r="EU47" s="39">
        <f>+'A (2)'!EU52</f>
        <v>2</v>
      </c>
      <c r="EV47" s="114">
        <f>+'A (2)'!EV52</f>
        <v>0</v>
      </c>
      <c r="EW47" s="1">
        <f>+'A (2)'!EW52</f>
        <v>0</v>
      </c>
      <c r="EX47" s="1">
        <f>+'A (2)'!EX52</f>
        <v>13</v>
      </c>
      <c r="EY47" s="1">
        <f>+'A (2)'!EY52</f>
        <v>191</v>
      </c>
      <c r="EZ47" s="1">
        <f>+'A (2)'!EZ52</f>
        <v>182</v>
      </c>
      <c r="FA47" s="1">
        <f>+'A (2)'!FA52</f>
        <v>170</v>
      </c>
      <c r="FB47" s="1">
        <f>+'A (2)'!FB52</f>
        <v>88</v>
      </c>
      <c r="FC47" s="1">
        <f>+'A (2)'!FC52</f>
        <v>70</v>
      </c>
      <c r="FD47" s="1">
        <f>+'A (2)'!FD52</f>
        <v>34</v>
      </c>
      <c r="FE47" s="1">
        <f>+'A (2)'!FE52</f>
        <v>25</v>
      </c>
      <c r="FF47" s="39">
        <f>+'A (2)'!FF52</f>
        <v>12</v>
      </c>
      <c r="FG47" s="39">
        <f>+'A (2)'!FG52</f>
        <v>5</v>
      </c>
      <c r="FH47" s="114">
        <f>+'A (2)'!FH52</f>
        <v>14</v>
      </c>
      <c r="FI47" s="114">
        <f>+'A (2)'!FI52</f>
        <v>4990</v>
      </c>
      <c r="FJ47" s="39">
        <f>+'A (2)'!FJ52</f>
        <v>9</v>
      </c>
      <c r="FK47" s="447">
        <f>+'A (2)'!FK52</f>
        <v>0</v>
      </c>
      <c r="FL47" s="34"/>
      <c r="FM47" s="34"/>
      <c r="FN47" s="39"/>
      <c r="FO47" s="34"/>
      <c r="FP47" s="34"/>
      <c r="FQ47" s="34"/>
      <c r="FR47" s="34"/>
      <c r="FS47" s="34"/>
      <c r="FT47" s="34"/>
      <c r="FU47" s="34"/>
      <c r="FV47" s="34"/>
      <c r="FW47" s="34"/>
      <c r="FX47" s="34"/>
      <c r="FY47" s="34"/>
      <c r="FZ47" s="61"/>
      <c r="GA47" s="34"/>
      <c r="GB47" s="34"/>
      <c r="GC47" s="34"/>
      <c r="GD47" s="34"/>
      <c r="GE47" s="34"/>
      <c r="GF47" s="34"/>
      <c r="GG47" s="34"/>
      <c r="GH47" s="34"/>
      <c r="GI47" s="34"/>
      <c r="GJ47" s="52"/>
      <c r="GK47" s="34"/>
      <c r="GL47" s="34"/>
      <c r="GM47" s="34"/>
      <c r="GN47" s="34"/>
      <c r="GO47" s="34"/>
      <c r="GP47" s="34"/>
      <c r="GQ47" s="34"/>
      <c r="GR47" s="52"/>
      <c r="GT47">
        <f t="shared" si="28"/>
        <v>1541</v>
      </c>
      <c r="GU47">
        <f t="shared" si="29"/>
        <v>8259760</v>
      </c>
      <c r="GW47">
        <f t="shared" si="30"/>
        <v>804</v>
      </c>
      <c r="GX47">
        <f t="shared" si="31"/>
        <v>4011960</v>
      </c>
      <c r="GZ47">
        <f t="shared" si="32"/>
        <v>9285</v>
      </c>
      <c r="HA47">
        <f t="shared" si="33"/>
        <v>357472.5</v>
      </c>
      <c r="HC47">
        <f t="shared" si="34"/>
        <v>4771</v>
      </c>
      <c r="HD47">
        <f t="shared" si="35"/>
        <v>186069</v>
      </c>
    </row>
    <row r="48" spans="1:213" x14ac:dyDescent="0.2">
      <c r="A48" s="7" t="s">
        <v>100</v>
      </c>
      <c r="B48" s="7">
        <f>+'A (2)'!B53</f>
        <v>8154</v>
      </c>
      <c r="C48">
        <f>+'A (2)'!C53</f>
        <v>1102</v>
      </c>
      <c r="D48" s="583">
        <f>+'A (2)'!D53</f>
        <v>0</v>
      </c>
      <c r="E48" s="34">
        <f>+'A (2)'!E53</f>
        <v>14</v>
      </c>
      <c r="F48" s="34">
        <f>+'A (2)'!F53</f>
        <v>138</v>
      </c>
      <c r="G48" s="34">
        <f>+'A (2)'!G53</f>
        <v>653</v>
      </c>
      <c r="H48" s="34">
        <f>+'A (2)'!H53</f>
        <v>291</v>
      </c>
      <c r="I48" s="34">
        <f>+'A (2)'!I53</f>
        <v>1</v>
      </c>
      <c r="J48" s="34">
        <f>+'A (2)'!J53</f>
        <v>5</v>
      </c>
      <c r="K48" s="583">
        <f>+'A (2)'!K53</f>
        <v>5232</v>
      </c>
      <c r="L48">
        <f>+'A (2)'!L53</f>
        <v>101</v>
      </c>
      <c r="M48">
        <f>+'A (2)'!M53</f>
        <v>1474</v>
      </c>
      <c r="N48" s="20">
        <f>+'A (2)'!N53</f>
        <v>59</v>
      </c>
      <c r="O48">
        <f>+'A (2)'!O53</f>
        <v>536</v>
      </c>
      <c r="P48">
        <f>+'A (2)'!P53</f>
        <v>156</v>
      </c>
      <c r="Q48">
        <f>+'A (2)'!Q53</f>
        <v>1161</v>
      </c>
      <c r="R48">
        <f>+'A (2)'!R53</f>
        <v>937</v>
      </c>
      <c r="S48">
        <f>+'A (2)'!S53</f>
        <v>1007</v>
      </c>
      <c r="T48">
        <f>+'A (2)'!T53</f>
        <v>1028</v>
      </c>
      <c r="U48">
        <f>+'A (2)'!U53</f>
        <v>830</v>
      </c>
      <c r="V48">
        <f>+'A (2)'!V53</f>
        <v>874</v>
      </c>
      <c r="W48">
        <f>+'A (2)'!W53</f>
        <v>821</v>
      </c>
      <c r="X48">
        <f>+'A (2)'!X53</f>
        <v>815</v>
      </c>
      <c r="Y48">
        <f>+'A (2)'!Y53</f>
        <v>139</v>
      </c>
      <c r="Z48" s="103">
        <f>+'A (2)'!Z53</f>
        <v>6</v>
      </c>
      <c r="AA48" s="152">
        <f>+'A (2)'!AA53</f>
        <v>37.799999999999997</v>
      </c>
      <c r="AB48">
        <f>+'A (2)'!AB53</f>
        <v>1</v>
      </c>
      <c r="AC48">
        <f>+'A (2)'!AC53</f>
        <v>2</v>
      </c>
      <c r="AD48">
        <f>+'A (2)'!AD53</f>
        <v>3739</v>
      </c>
      <c r="AE48">
        <f>+'A (2)'!AE53</f>
        <v>1</v>
      </c>
      <c r="AF48">
        <f>+'A (2)'!AF53</f>
        <v>323</v>
      </c>
      <c r="AG48">
        <f>+'A (2)'!AG53</f>
        <v>2531</v>
      </c>
      <c r="AH48">
        <f>+'A (2)'!AH53</f>
        <v>19</v>
      </c>
      <c r="AI48">
        <f>+'A (2)'!AI53</f>
        <v>187</v>
      </c>
      <c r="AJ48">
        <f>+'A (2)'!AJ53</f>
        <v>253</v>
      </c>
      <c r="AK48">
        <f>+'A (2)'!AK53</f>
        <v>894</v>
      </c>
      <c r="AL48">
        <f>+'A (2)'!AL53</f>
        <v>25</v>
      </c>
      <c r="AM48">
        <f>+'A (2)'!AM53</f>
        <v>40</v>
      </c>
      <c r="AN48" s="34">
        <f>+'A (2)'!AN53</f>
        <v>132</v>
      </c>
      <c r="AO48" s="61">
        <f>+'A (2)'!AO53</f>
        <v>7</v>
      </c>
      <c r="AP48" s="39">
        <f>+'A (2)'!AP53</f>
        <v>30</v>
      </c>
      <c r="AQ48" s="34">
        <f>+'A (2)'!AQ53</f>
        <v>144</v>
      </c>
      <c r="AR48" s="34">
        <f>+'A (2)'!AR53</f>
        <v>370</v>
      </c>
      <c r="AS48" s="34">
        <f>+'A (2)'!AS53</f>
        <v>453</v>
      </c>
      <c r="AT48" s="34">
        <f>+'A (2)'!AT53</f>
        <v>825</v>
      </c>
      <c r="AU48" s="34">
        <f>+'A (2)'!AU53</f>
        <v>46</v>
      </c>
      <c r="AV48" s="34">
        <f>+'A (2)'!AV53</f>
        <v>781</v>
      </c>
      <c r="AW48" s="34">
        <f>+'A (2)'!AW53</f>
        <v>266</v>
      </c>
      <c r="AX48" s="34">
        <f>+'A (2)'!AX53</f>
        <v>4387</v>
      </c>
      <c r="AY48" s="34">
        <f>+'A (2)'!AY53</f>
        <v>12</v>
      </c>
      <c r="AZ48" s="61">
        <f>+'A (2)'!AZ53</f>
        <v>840</v>
      </c>
      <c r="BA48" s="39">
        <f>+'A (2)'!BA53</f>
        <v>1882</v>
      </c>
      <c r="BB48" s="34">
        <f>+'A (2)'!BB53</f>
        <v>1503</v>
      </c>
      <c r="BC48" s="34">
        <f>+'A (2)'!BC53</f>
        <v>746</v>
      </c>
      <c r="BD48" s="34">
        <f>+'A (2)'!BD53</f>
        <v>625</v>
      </c>
      <c r="BE48" s="34">
        <f>+'A (2)'!BE53</f>
        <v>1566</v>
      </c>
      <c r="BF48" s="61">
        <f>+'A (2)'!BF53</f>
        <v>1832</v>
      </c>
      <c r="BG48" s="39">
        <f>+'A (2)'!BG53</f>
        <v>4689</v>
      </c>
      <c r="BH48" s="114">
        <f>+'A (2)'!BH53</f>
        <v>575</v>
      </c>
      <c r="BI48" s="34">
        <f>+'A (2)'!BI53</f>
        <v>0</v>
      </c>
      <c r="BJ48" s="39">
        <f>+'A (2)'!BJ53</f>
        <v>0</v>
      </c>
      <c r="BK48" s="114">
        <f>+'A (2)'!BK53</f>
        <v>0</v>
      </c>
      <c r="BL48" s="34">
        <f>+'A (2)'!BL53</f>
        <v>761</v>
      </c>
      <c r="BM48" s="34">
        <f>+'A (2)'!BM53</f>
        <v>523</v>
      </c>
      <c r="BN48" s="34">
        <f>+'A (2)'!BN53</f>
        <v>122</v>
      </c>
      <c r="BO48" s="34">
        <f>+'A (2)'!BO53</f>
        <v>29</v>
      </c>
      <c r="BP48" s="34">
        <f>+'A (2)'!BP53</f>
        <v>3</v>
      </c>
      <c r="BQ48" s="61">
        <f>+'A (2)'!BQ53</f>
        <v>0</v>
      </c>
      <c r="BR48" s="39">
        <f>+'A (2)'!BR53</f>
        <v>11</v>
      </c>
      <c r="BS48" s="34">
        <f>+'A (2)'!BS53</f>
        <v>32</v>
      </c>
      <c r="BT48" s="34">
        <f>+'A (2)'!BT53</f>
        <v>330</v>
      </c>
      <c r="BU48" s="34">
        <f>+'A (2)'!BU53</f>
        <v>299</v>
      </c>
      <c r="BV48" s="34">
        <f>+'A (2)'!BV53</f>
        <v>175</v>
      </c>
      <c r="BW48" s="34">
        <f>+'A (2)'!BW53</f>
        <v>172</v>
      </c>
      <c r="BX48" s="34">
        <f>+'A (2)'!BX53</f>
        <v>155</v>
      </c>
      <c r="BY48" s="34">
        <f>+'A (2)'!BY53</f>
        <v>113</v>
      </c>
      <c r="BZ48" s="34">
        <f>+'A (2)'!BZ53</f>
        <v>61</v>
      </c>
      <c r="CA48" s="34">
        <f>+'A (2)'!CA53</f>
        <v>35</v>
      </c>
      <c r="CB48" s="34">
        <f>+'A (2)'!CB53</f>
        <v>14</v>
      </c>
      <c r="CC48" s="20">
        <f>+'A (2)'!CC53</f>
        <v>41</v>
      </c>
      <c r="CD48" s="110">
        <f>+'A (2)'!CD53</f>
        <v>5327</v>
      </c>
      <c r="CE48" s="34">
        <f>+'A (2)'!CE53</f>
        <v>23</v>
      </c>
      <c r="CF48" s="13">
        <f>+'A (2)'!CF53</f>
        <v>0</v>
      </c>
      <c r="CG48">
        <f>+'A (2)'!CG53</f>
        <v>4159</v>
      </c>
      <c r="CH48">
        <f>+'A (2)'!CH53</f>
        <v>543</v>
      </c>
      <c r="CI48" s="583">
        <f>+'A (2)'!CI53</f>
        <v>0</v>
      </c>
      <c r="CJ48" s="34">
        <f>+'A (2)'!CJ53</f>
        <v>7</v>
      </c>
      <c r="CK48" s="34">
        <f>+'A (2)'!CK53</f>
        <v>80</v>
      </c>
      <c r="CL48" s="34">
        <f>+'A (2)'!CL53</f>
        <v>329</v>
      </c>
      <c r="CM48" s="34">
        <f>+'A (2)'!CM53</f>
        <v>126</v>
      </c>
      <c r="CN48" s="34">
        <f>+'A (2)'!CN53</f>
        <v>1</v>
      </c>
      <c r="CO48" s="61">
        <f>+'A (2)'!CO53</f>
        <v>0</v>
      </c>
      <c r="CP48">
        <f>+'A (2)'!CP53</f>
        <v>2778</v>
      </c>
      <c r="CQ48">
        <f>+'A (2)'!CQ53</f>
        <v>101</v>
      </c>
      <c r="CR48" s="34">
        <f>+'A (2)'!CR53</f>
        <v>1443</v>
      </c>
      <c r="CS48" s="20">
        <f>+'A (2)'!CS53</f>
        <v>30</v>
      </c>
      <c r="CT48" s="34">
        <f>+'A (2)'!CT53</f>
        <v>253</v>
      </c>
      <c r="CU48" s="34">
        <f>+'A (2)'!CU53</f>
        <v>91</v>
      </c>
      <c r="CV48" s="34">
        <f>+'A (2)'!CV53</f>
        <v>507</v>
      </c>
      <c r="CW48" s="34">
        <f>+'A (2)'!CW53</f>
        <v>443</v>
      </c>
      <c r="CX48" s="34">
        <f>+'A (2)'!CX53</f>
        <v>542</v>
      </c>
      <c r="CY48" s="34">
        <f>+'A (2)'!CY53</f>
        <v>603</v>
      </c>
      <c r="CZ48" s="34">
        <f>+'A (2)'!CZ53</f>
        <v>501</v>
      </c>
      <c r="DA48" s="34">
        <f>+'A (2)'!DA53</f>
        <v>480</v>
      </c>
      <c r="DB48" s="34">
        <f>+'A (2)'!DB53</f>
        <v>451</v>
      </c>
      <c r="DC48" s="34">
        <f>+'A (2)'!DC53</f>
        <v>357</v>
      </c>
      <c r="DD48" s="112">
        <f>+'A (2)'!DD53</f>
        <v>19</v>
      </c>
      <c r="DE48" s="61">
        <f>+'A (2)'!DE53</f>
        <v>3</v>
      </c>
      <c r="DF48" s="162">
        <f>+'A (2)'!DF53</f>
        <v>38</v>
      </c>
      <c r="DG48" s="39">
        <f>+'A (2)'!DG53</f>
        <v>1</v>
      </c>
      <c r="DH48" s="39">
        <f>+'A (2)'!DH53</f>
        <v>1</v>
      </c>
      <c r="DI48" s="39">
        <f>+'A (2)'!DI53</f>
        <v>1825</v>
      </c>
      <c r="DJ48" s="39">
        <f>+'A (2)'!DJ53</f>
        <v>1</v>
      </c>
      <c r="DK48" s="39">
        <f>+'A (2)'!DK53</f>
        <v>115</v>
      </c>
      <c r="DL48" s="39">
        <f>+'A (2)'!DL53</f>
        <v>1274</v>
      </c>
      <c r="DM48" s="39">
        <f>+'A (2)'!DM53</f>
        <v>16</v>
      </c>
      <c r="DN48" s="39">
        <f>+'A (2)'!DN53</f>
        <v>129</v>
      </c>
      <c r="DO48" s="39">
        <f>+'A (2)'!DO53</f>
        <v>139</v>
      </c>
      <c r="DP48" s="39">
        <f>+'A (2)'!DP53</f>
        <v>548</v>
      </c>
      <c r="DQ48" s="39">
        <f>+'A (2)'!DQ53</f>
        <v>20</v>
      </c>
      <c r="DR48" s="39">
        <f>+'A (2)'!DR53</f>
        <v>22</v>
      </c>
      <c r="DS48" s="39">
        <f>+'A (2)'!DS53</f>
        <v>67</v>
      </c>
      <c r="DT48" s="114">
        <f>+'A (2)'!DT53</f>
        <v>1</v>
      </c>
      <c r="DU48" s="39">
        <f>+'A (2)'!DU53</f>
        <v>9</v>
      </c>
      <c r="DV48" s="39">
        <f>+'A (2)'!DV53</f>
        <v>90</v>
      </c>
      <c r="DW48" s="39">
        <f>+'A (2)'!DW53</f>
        <v>214</v>
      </c>
      <c r="DX48" s="39">
        <f>+'A (2)'!DX53</f>
        <v>343</v>
      </c>
      <c r="DY48" s="39">
        <f>+'A (2)'!DY53</f>
        <v>623</v>
      </c>
      <c r="DZ48" s="39">
        <f>+'A (2)'!DZ53</f>
        <v>32</v>
      </c>
      <c r="EA48" s="39">
        <f>+'A (2)'!EA53</f>
        <v>155</v>
      </c>
      <c r="EB48" s="39">
        <f>+'A (2)'!EB53</f>
        <v>42</v>
      </c>
      <c r="EC48" s="39">
        <f>+'A (2)'!EC53</f>
        <v>2210</v>
      </c>
      <c r="ED48" s="39">
        <f>+'A (2)'!ED53</f>
        <v>8</v>
      </c>
      <c r="EE48" s="114">
        <f>+'A (2)'!EE53</f>
        <v>433</v>
      </c>
      <c r="EF48" s="39">
        <f>+'A (2)'!EF53</f>
        <v>860</v>
      </c>
      <c r="EG48" s="39">
        <f>+'A (2)'!EG53</f>
        <v>778</v>
      </c>
      <c r="EH48" s="39">
        <f>+'A (2)'!EH53</f>
        <v>349</v>
      </c>
      <c r="EI48" s="39">
        <f>+'A (2)'!EI53</f>
        <v>292</v>
      </c>
      <c r="EJ48" s="39">
        <f>+'A (2)'!EJ53</f>
        <v>833</v>
      </c>
      <c r="EK48" s="39">
        <f>+'A (2)'!EK53</f>
        <v>1047</v>
      </c>
      <c r="EL48" s="446">
        <f>+'A (2)'!EL53</f>
        <v>2590</v>
      </c>
      <c r="EM48" s="114">
        <f>+'A (2)'!EM53</f>
        <v>623</v>
      </c>
      <c r="EN48" s="39">
        <f>+'A (2)'!EN53</f>
        <v>0</v>
      </c>
      <c r="EO48" s="39">
        <f>+'A (2)'!EO53</f>
        <v>0</v>
      </c>
      <c r="EP48" s="114">
        <f>+'A (2)'!EP53</f>
        <v>0</v>
      </c>
      <c r="EQ48" s="39">
        <f>+'A (2)'!EQ53</f>
        <v>374</v>
      </c>
      <c r="ER48" s="39">
        <f>+'A (2)'!ER53</f>
        <v>286</v>
      </c>
      <c r="ES48" s="39">
        <f>+'A (2)'!ES53</f>
        <v>57</v>
      </c>
      <c r="ET48" s="39">
        <f>+'A (2)'!ET53</f>
        <v>15</v>
      </c>
      <c r="EU48" s="39">
        <f>+'A (2)'!EU53</f>
        <v>1</v>
      </c>
      <c r="EV48" s="114">
        <f>+'A (2)'!EV53</f>
        <v>0</v>
      </c>
      <c r="EW48" s="1">
        <f>+'A (2)'!EW53</f>
        <v>5</v>
      </c>
      <c r="EX48" s="1">
        <f>+'A (2)'!EX53</f>
        <v>23</v>
      </c>
      <c r="EY48" s="1">
        <f>+'A (2)'!EY53</f>
        <v>219</v>
      </c>
      <c r="EZ48" s="1">
        <f>+'A (2)'!EZ53</f>
        <v>162</v>
      </c>
      <c r="FA48" s="1">
        <f>+'A (2)'!FA53</f>
        <v>101</v>
      </c>
      <c r="FB48" s="1">
        <f>+'A (2)'!FB53</f>
        <v>82</v>
      </c>
      <c r="FC48" s="1">
        <f>+'A (2)'!FC53</f>
        <v>52</v>
      </c>
      <c r="FD48" s="1">
        <f>+'A (2)'!FD53</f>
        <v>32</v>
      </c>
      <c r="FE48" s="1">
        <f>+'A (2)'!FE53</f>
        <v>20</v>
      </c>
      <c r="FF48" s="39">
        <f>+'A (2)'!FF53</f>
        <v>15</v>
      </c>
      <c r="FG48" s="39">
        <f>+'A (2)'!FG53</f>
        <v>6</v>
      </c>
      <c r="FH48" s="114">
        <f>+'A (2)'!FH53</f>
        <v>16</v>
      </c>
      <c r="FI48" s="114">
        <f>+'A (2)'!FI53</f>
        <v>4800</v>
      </c>
      <c r="FJ48" s="39">
        <f>+'A (2)'!FJ53</f>
        <v>6</v>
      </c>
      <c r="FK48" s="447">
        <f>+'A (2)'!FK53</f>
        <v>0</v>
      </c>
      <c r="FL48" s="34"/>
      <c r="FM48" s="34"/>
      <c r="FN48" s="39"/>
      <c r="FO48" s="34"/>
      <c r="FP48" s="34"/>
      <c r="FQ48" s="34"/>
      <c r="FR48" s="34"/>
      <c r="FS48" s="34"/>
      <c r="FT48" s="34"/>
      <c r="FU48" s="34"/>
      <c r="FV48" s="34"/>
      <c r="FW48" s="34"/>
      <c r="FX48" s="34"/>
      <c r="FY48" s="34"/>
      <c r="FZ48" s="61"/>
      <c r="GA48" s="34"/>
      <c r="GB48" s="34"/>
      <c r="GC48" s="34"/>
      <c r="GD48" s="34"/>
      <c r="GE48" s="34"/>
      <c r="GF48" s="34"/>
      <c r="GG48" s="34"/>
      <c r="GH48" s="34"/>
      <c r="GI48" s="34"/>
      <c r="GJ48" s="52"/>
      <c r="GK48" s="34"/>
      <c r="GL48" s="34"/>
      <c r="GM48" s="34"/>
      <c r="GN48" s="34"/>
      <c r="GO48" s="34"/>
      <c r="GP48" s="34"/>
      <c r="GQ48" s="34"/>
      <c r="GR48" s="52"/>
      <c r="GT48">
        <f t="shared" si="28"/>
        <v>1438</v>
      </c>
      <c r="GU48">
        <f t="shared" si="29"/>
        <v>7660226</v>
      </c>
      <c r="GW48">
        <f t="shared" si="30"/>
        <v>733</v>
      </c>
      <c r="GX48">
        <f t="shared" si="31"/>
        <v>3518400</v>
      </c>
      <c r="GZ48">
        <f t="shared" si="32"/>
        <v>8154</v>
      </c>
      <c r="HA48">
        <f t="shared" si="33"/>
        <v>308221.19999999995</v>
      </c>
      <c r="HC48">
        <f t="shared" si="34"/>
        <v>4159</v>
      </c>
      <c r="HD48">
        <f t="shared" si="35"/>
        <v>158042</v>
      </c>
    </row>
    <row r="49" spans="1:213" x14ac:dyDescent="0.2">
      <c r="A49" s="7" t="s">
        <v>101</v>
      </c>
      <c r="B49" s="7">
        <f>+'A (2)'!B54</f>
        <v>8917</v>
      </c>
      <c r="C49">
        <f>+'A (2)'!C54</f>
        <v>937</v>
      </c>
      <c r="D49" s="583">
        <f>+'A (2)'!D54</f>
        <v>1</v>
      </c>
      <c r="E49" s="34">
        <f>+'A (2)'!E54</f>
        <v>32</v>
      </c>
      <c r="F49" s="34">
        <f>+'A (2)'!F54</f>
        <v>109</v>
      </c>
      <c r="G49" s="34">
        <f>+'A (2)'!G54</f>
        <v>517</v>
      </c>
      <c r="H49" s="34">
        <f>+'A (2)'!H54</f>
        <v>272</v>
      </c>
      <c r="I49" s="34">
        <f>+'A (2)'!I54</f>
        <v>0</v>
      </c>
      <c r="J49" s="34">
        <f>+'A (2)'!J54</f>
        <v>6</v>
      </c>
      <c r="K49" s="583">
        <f>+'A (2)'!K54</f>
        <v>6037</v>
      </c>
      <c r="L49">
        <f>+'A (2)'!L54</f>
        <v>82</v>
      </c>
      <c r="M49">
        <f>+'A (2)'!M54</f>
        <v>1217</v>
      </c>
      <c r="N49" s="20">
        <f>+'A (2)'!N54</f>
        <v>24</v>
      </c>
      <c r="O49">
        <f>+'A (2)'!O54</f>
        <v>450</v>
      </c>
      <c r="P49">
        <f>+'A (2)'!P54</f>
        <v>90</v>
      </c>
      <c r="Q49">
        <f>+'A (2)'!Q54</f>
        <v>1266</v>
      </c>
      <c r="R49">
        <f>+'A (2)'!R54</f>
        <v>1053</v>
      </c>
      <c r="S49">
        <f>+'A (2)'!S54</f>
        <v>1061</v>
      </c>
      <c r="T49">
        <f>+'A (2)'!T54</f>
        <v>1149</v>
      </c>
      <c r="U49">
        <f>+'A (2)'!U54</f>
        <v>937</v>
      </c>
      <c r="V49">
        <f>+'A (2)'!V54</f>
        <v>967</v>
      </c>
      <c r="W49">
        <f>+'A (2)'!W54</f>
        <v>916</v>
      </c>
      <c r="X49">
        <f>+'A (2)'!X54</f>
        <v>969</v>
      </c>
      <c r="Y49">
        <f>+'A (2)'!Y54</f>
        <v>142</v>
      </c>
      <c r="Z49" s="103">
        <f>+'A (2)'!Z54</f>
        <v>7</v>
      </c>
      <c r="AA49" s="152">
        <f>+'A (2)'!AA54</f>
        <v>38.299999999999997</v>
      </c>
      <c r="AB49">
        <f>+'A (2)'!AB54</f>
        <v>13</v>
      </c>
      <c r="AC49">
        <f>+'A (2)'!AC54</f>
        <v>29</v>
      </c>
      <c r="AD49">
        <f>+'A (2)'!AD54</f>
        <v>3834</v>
      </c>
      <c r="AE49">
        <f>+'A (2)'!AE54</f>
        <v>3</v>
      </c>
      <c r="AF49">
        <f>+'A (2)'!AF54</f>
        <v>401</v>
      </c>
      <c r="AG49">
        <f>+'A (2)'!AG54</f>
        <v>2773</v>
      </c>
      <c r="AH49">
        <f>+'A (2)'!AH54</f>
        <v>45</v>
      </c>
      <c r="AI49">
        <f>+'A (2)'!AI54</f>
        <v>138</v>
      </c>
      <c r="AJ49">
        <f>+'A (2)'!AJ54</f>
        <v>356</v>
      </c>
      <c r="AK49">
        <f>+'A (2)'!AK54</f>
        <v>1022</v>
      </c>
      <c r="AL49">
        <f>+'A (2)'!AL54</f>
        <v>22</v>
      </c>
      <c r="AM49">
        <f>+'A (2)'!AM54</f>
        <v>74</v>
      </c>
      <c r="AN49" s="34">
        <f>+'A (2)'!AN54</f>
        <v>198</v>
      </c>
      <c r="AO49" s="61">
        <f>+'A (2)'!AO54</f>
        <v>9</v>
      </c>
      <c r="AP49" s="39">
        <f>+'A (2)'!AP54</f>
        <v>86</v>
      </c>
      <c r="AQ49" s="34">
        <f>+'A (2)'!AQ54</f>
        <v>268</v>
      </c>
      <c r="AR49" s="34">
        <f>+'A (2)'!AR54</f>
        <v>656</v>
      </c>
      <c r="AS49" s="34">
        <f>+'A (2)'!AS54</f>
        <v>734</v>
      </c>
      <c r="AT49" s="34">
        <f>+'A (2)'!AT54</f>
        <v>1620</v>
      </c>
      <c r="AU49" s="34">
        <f>+'A (2)'!AU54</f>
        <v>62</v>
      </c>
      <c r="AV49" s="34">
        <f>+'A (2)'!AV54</f>
        <v>1125</v>
      </c>
      <c r="AW49" s="34">
        <f>+'A (2)'!AW54</f>
        <v>718</v>
      </c>
      <c r="AX49" s="34">
        <f>+'A (2)'!AX54</f>
        <v>2886</v>
      </c>
      <c r="AY49" s="34">
        <f>+'A (2)'!AY54</f>
        <v>0</v>
      </c>
      <c r="AZ49" s="61">
        <f>+'A (2)'!AZ54</f>
        <v>762</v>
      </c>
      <c r="BA49" s="39">
        <f>+'A (2)'!BA54</f>
        <v>1801</v>
      </c>
      <c r="BB49" s="34">
        <f>+'A (2)'!BB54</f>
        <v>1503</v>
      </c>
      <c r="BC49" s="34">
        <f>+'A (2)'!BC54</f>
        <v>809</v>
      </c>
      <c r="BD49" s="34">
        <f>+'A (2)'!BD54</f>
        <v>742</v>
      </c>
      <c r="BE49" s="34">
        <f>+'A (2)'!BE54</f>
        <v>1746</v>
      </c>
      <c r="BF49" s="61">
        <f>+'A (2)'!BF54</f>
        <v>2316</v>
      </c>
      <c r="BG49" s="39">
        <f>+'A (2)'!BG54</f>
        <v>5817</v>
      </c>
      <c r="BH49" s="114">
        <f>+'A (2)'!BH54</f>
        <v>652</v>
      </c>
      <c r="BI49" s="34">
        <f>+'A (2)'!BI54</f>
        <v>0</v>
      </c>
      <c r="BJ49" s="39">
        <f>+'A (2)'!BJ54</f>
        <v>0</v>
      </c>
      <c r="BK49" s="114">
        <f>+'A (2)'!BK54</f>
        <v>0</v>
      </c>
      <c r="BL49" s="34">
        <f>+'A (2)'!BL54</f>
        <v>807</v>
      </c>
      <c r="BM49" s="34">
        <f>+'A (2)'!BM54</f>
        <v>531</v>
      </c>
      <c r="BN49" s="34">
        <f>+'A (2)'!BN54</f>
        <v>127</v>
      </c>
      <c r="BO49" s="34">
        <f>+'A (2)'!BO54</f>
        <v>53</v>
      </c>
      <c r="BP49" s="34">
        <f>+'A (2)'!BP54</f>
        <v>6</v>
      </c>
      <c r="BQ49" s="61">
        <f>+'A (2)'!BQ54</f>
        <v>0</v>
      </c>
      <c r="BR49" s="39">
        <f>+'A (2)'!BR54</f>
        <v>5</v>
      </c>
      <c r="BS49" s="34">
        <f>+'A (2)'!BS54</f>
        <v>34</v>
      </c>
      <c r="BT49" s="34">
        <f>+'A (2)'!BT54</f>
        <v>414</v>
      </c>
      <c r="BU49" s="34">
        <f>+'A (2)'!BU54</f>
        <v>208</v>
      </c>
      <c r="BV49" s="34">
        <f>+'A (2)'!BV54</f>
        <v>210</v>
      </c>
      <c r="BW49" s="34">
        <f>+'A (2)'!BW54</f>
        <v>224</v>
      </c>
      <c r="BX49" s="34">
        <f>+'A (2)'!BX54</f>
        <v>148</v>
      </c>
      <c r="BY49" s="34">
        <f>+'A (2)'!BY54</f>
        <v>93</v>
      </c>
      <c r="BZ49" s="34">
        <f>+'A (2)'!BZ54</f>
        <v>65</v>
      </c>
      <c r="CA49" s="34">
        <f>+'A (2)'!CA54</f>
        <v>47</v>
      </c>
      <c r="CB49" s="34">
        <f>+'A (2)'!CB54</f>
        <v>20</v>
      </c>
      <c r="CC49" s="20">
        <f>+'A (2)'!CC54</f>
        <v>56</v>
      </c>
      <c r="CD49" s="110">
        <f>+'A (2)'!CD54</f>
        <v>5412</v>
      </c>
      <c r="CE49" s="34">
        <f>+'A (2)'!CE54</f>
        <v>43</v>
      </c>
      <c r="CF49" s="13">
        <f>+'A (2)'!CF54</f>
        <v>0</v>
      </c>
      <c r="CG49">
        <f>+'A (2)'!CG54</f>
        <v>4125</v>
      </c>
      <c r="CH49">
        <f>+'A (2)'!CH54</f>
        <v>441</v>
      </c>
      <c r="CI49" s="583">
        <f>+'A (2)'!CI54</f>
        <v>0</v>
      </c>
      <c r="CJ49" s="34">
        <f>+'A (2)'!CJ54</f>
        <v>9</v>
      </c>
      <c r="CK49" s="34">
        <f>+'A (2)'!CK54</f>
        <v>48</v>
      </c>
      <c r="CL49" s="34">
        <f>+'A (2)'!CL54</f>
        <v>242</v>
      </c>
      <c r="CM49" s="34">
        <f>+'A (2)'!CM54</f>
        <v>139</v>
      </c>
      <c r="CN49" s="34">
        <f>+'A (2)'!CN54</f>
        <v>0</v>
      </c>
      <c r="CO49" s="61">
        <f>+'A (2)'!CO54</f>
        <v>3</v>
      </c>
      <c r="CP49">
        <f>+'A (2)'!CP54</f>
        <v>2915</v>
      </c>
      <c r="CQ49">
        <f>+'A (2)'!CQ54</f>
        <v>82</v>
      </c>
      <c r="CR49" s="34">
        <f>+'A (2)'!CR54</f>
        <v>1199</v>
      </c>
      <c r="CS49" s="20">
        <f>+'A (2)'!CS54</f>
        <v>15</v>
      </c>
      <c r="CT49" s="34">
        <f>+'A (2)'!CT54</f>
        <v>198</v>
      </c>
      <c r="CU49" s="34">
        <f>+'A (2)'!CU54</f>
        <v>48</v>
      </c>
      <c r="CV49" s="34">
        <f>+'A (2)'!CV54</f>
        <v>496</v>
      </c>
      <c r="CW49" s="34">
        <f>+'A (2)'!CW54</f>
        <v>463</v>
      </c>
      <c r="CX49" s="34">
        <f>+'A (2)'!CX54</f>
        <v>466</v>
      </c>
      <c r="CY49" s="34">
        <f>+'A (2)'!CY54</f>
        <v>594</v>
      </c>
      <c r="CZ49" s="34">
        <f>+'A (2)'!CZ54</f>
        <v>508</v>
      </c>
      <c r="DA49" s="34">
        <f>+'A (2)'!DA54</f>
        <v>496</v>
      </c>
      <c r="DB49" s="34">
        <f>+'A (2)'!DB54</f>
        <v>477</v>
      </c>
      <c r="DC49" s="34">
        <f>+'A (2)'!DC54</f>
        <v>395</v>
      </c>
      <c r="DD49" s="112">
        <f>+'A (2)'!DD54</f>
        <v>28</v>
      </c>
      <c r="DE49" s="61">
        <f>+'A (2)'!DE54</f>
        <v>4</v>
      </c>
      <c r="DF49" s="162">
        <f>+'A (2)'!DF54</f>
        <v>38.700000000000003</v>
      </c>
      <c r="DG49" s="39">
        <f>+'A (2)'!DG54</f>
        <v>10</v>
      </c>
      <c r="DH49" s="39">
        <f>+'A (2)'!DH54</f>
        <v>12</v>
      </c>
      <c r="DI49" s="39">
        <f>+'A (2)'!DI54</f>
        <v>1769</v>
      </c>
      <c r="DJ49" s="39">
        <f>+'A (2)'!DJ54</f>
        <v>1</v>
      </c>
      <c r="DK49" s="39">
        <f>+'A (2)'!DK54</f>
        <v>154</v>
      </c>
      <c r="DL49" s="39">
        <f>+'A (2)'!DL54</f>
        <v>1163</v>
      </c>
      <c r="DM49" s="39">
        <f>+'A (2)'!DM54</f>
        <v>33</v>
      </c>
      <c r="DN49" s="39">
        <f>+'A (2)'!DN54</f>
        <v>78</v>
      </c>
      <c r="DO49" s="39">
        <f>+'A (2)'!DO54</f>
        <v>169</v>
      </c>
      <c r="DP49" s="39">
        <f>+'A (2)'!DP54</f>
        <v>591</v>
      </c>
      <c r="DQ49" s="39">
        <f>+'A (2)'!DQ54</f>
        <v>14</v>
      </c>
      <c r="DR49" s="39">
        <f>+'A (2)'!DR54</f>
        <v>34</v>
      </c>
      <c r="DS49" s="39">
        <f>+'A (2)'!DS54</f>
        <v>91</v>
      </c>
      <c r="DT49" s="114">
        <f>+'A (2)'!DT54</f>
        <v>6</v>
      </c>
      <c r="DU49" s="39">
        <f>+'A (2)'!DU54</f>
        <v>17</v>
      </c>
      <c r="DV49" s="39">
        <f>+'A (2)'!DV54</f>
        <v>138</v>
      </c>
      <c r="DW49" s="39">
        <f>+'A (2)'!DW54</f>
        <v>326</v>
      </c>
      <c r="DX49" s="39">
        <f>+'A (2)'!DX54</f>
        <v>530</v>
      </c>
      <c r="DY49" s="39">
        <f>+'A (2)'!DY54</f>
        <v>1119</v>
      </c>
      <c r="DZ49" s="39">
        <f>+'A (2)'!DZ54</f>
        <v>31</v>
      </c>
      <c r="EA49" s="39">
        <f>+'A (2)'!EA54</f>
        <v>93</v>
      </c>
      <c r="EB49" s="39">
        <f>+'A (2)'!EB54</f>
        <v>106</v>
      </c>
      <c r="EC49" s="39">
        <f>+'A (2)'!EC54</f>
        <v>1482</v>
      </c>
      <c r="ED49" s="39">
        <f>+'A (2)'!ED54</f>
        <v>0</v>
      </c>
      <c r="EE49" s="114">
        <f>+'A (2)'!EE54</f>
        <v>283</v>
      </c>
      <c r="EF49" s="39">
        <f>+'A (2)'!EF54</f>
        <v>715</v>
      </c>
      <c r="EG49" s="39">
        <f>+'A (2)'!EG54</f>
        <v>694</v>
      </c>
      <c r="EH49" s="39">
        <f>+'A (2)'!EH54</f>
        <v>374</v>
      </c>
      <c r="EI49" s="39">
        <f>+'A (2)'!EI54</f>
        <v>336</v>
      </c>
      <c r="EJ49" s="39">
        <f>+'A (2)'!EJ54</f>
        <v>805</v>
      </c>
      <c r="EK49" s="39">
        <f>+'A (2)'!EK54</f>
        <v>1201</v>
      </c>
      <c r="EL49" s="446">
        <f>+'A (2)'!EL54</f>
        <v>3054</v>
      </c>
      <c r="EM49" s="114">
        <f>+'A (2)'!EM54</f>
        <v>740</v>
      </c>
      <c r="EN49" s="39">
        <f>+'A (2)'!EN54</f>
        <v>0</v>
      </c>
      <c r="EO49" s="39">
        <f>+'A (2)'!EO54</f>
        <v>0</v>
      </c>
      <c r="EP49" s="114">
        <f>+'A (2)'!EP54</f>
        <v>0</v>
      </c>
      <c r="EQ49" s="39">
        <f>+'A (2)'!EQ54</f>
        <v>344</v>
      </c>
      <c r="ER49" s="39">
        <f>+'A (2)'!ER54</f>
        <v>284</v>
      </c>
      <c r="ES49" s="39">
        <f>+'A (2)'!ES54</f>
        <v>57</v>
      </c>
      <c r="ET49" s="39">
        <f>+'A (2)'!ET54</f>
        <v>27</v>
      </c>
      <c r="EU49" s="39">
        <f>+'A (2)'!EU54</f>
        <v>3</v>
      </c>
      <c r="EV49" s="114">
        <f>+'A (2)'!EV54</f>
        <v>0</v>
      </c>
      <c r="EW49" s="1">
        <f>+'A (2)'!EW54</f>
        <v>2</v>
      </c>
      <c r="EX49" s="1">
        <f>+'A (2)'!EX54</f>
        <v>18</v>
      </c>
      <c r="EY49" s="1">
        <f>+'A (2)'!EY54</f>
        <v>244</v>
      </c>
      <c r="EZ49" s="1">
        <f>+'A (2)'!EZ54</f>
        <v>95</v>
      </c>
      <c r="FA49" s="1">
        <f>+'A (2)'!FA54</f>
        <v>121</v>
      </c>
      <c r="FB49" s="1">
        <f>+'A (2)'!FB54</f>
        <v>78</v>
      </c>
      <c r="FC49" s="1">
        <f>+'A (2)'!FC54</f>
        <v>60</v>
      </c>
      <c r="FD49" s="1">
        <f>+'A (2)'!FD54</f>
        <v>31</v>
      </c>
      <c r="FE49" s="1">
        <f>+'A (2)'!FE54</f>
        <v>24</v>
      </c>
      <c r="FF49" s="39">
        <f>+'A (2)'!FF54</f>
        <v>21</v>
      </c>
      <c r="FG49" s="39">
        <f>+'A (2)'!FG54</f>
        <v>7</v>
      </c>
      <c r="FH49" s="114">
        <f>+'A (2)'!FH54</f>
        <v>14</v>
      </c>
      <c r="FI49" s="114">
        <f>+'A (2)'!FI54</f>
        <v>4917</v>
      </c>
      <c r="FJ49" s="39">
        <f>+'A (2)'!FJ54</f>
        <v>9</v>
      </c>
      <c r="FK49" s="447">
        <f>+'A (2)'!FK54</f>
        <v>0</v>
      </c>
      <c r="FL49" s="34"/>
      <c r="FM49" s="34"/>
      <c r="FN49" s="39"/>
      <c r="FO49" s="34"/>
      <c r="FP49" s="34"/>
      <c r="FQ49" s="34"/>
      <c r="FR49" s="34"/>
      <c r="FS49" s="34"/>
      <c r="FT49" s="34"/>
      <c r="FU49" s="34"/>
      <c r="FV49" s="34"/>
      <c r="FW49" s="34"/>
      <c r="FX49" s="34"/>
      <c r="FY49" s="34"/>
      <c r="FZ49" s="61"/>
      <c r="GA49" s="34"/>
      <c r="GB49" s="34"/>
      <c r="GC49" s="34"/>
      <c r="GD49" s="34"/>
      <c r="GE49" s="34"/>
      <c r="GF49" s="34"/>
      <c r="GG49" s="34"/>
      <c r="GH49" s="34"/>
      <c r="GI49" s="34"/>
      <c r="GJ49" s="52"/>
      <c r="GK49" s="34"/>
      <c r="GL49" s="34"/>
      <c r="GM49" s="34"/>
      <c r="GN49" s="34"/>
      <c r="GO49" s="34"/>
      <c r="GP49" s="34"/>
      <c r="GQ49" s="34"/>
      <c r="GR49" s="52"/>
      <c r="GT49">
        <f t="shared" si="28"/>
        <v>1524</v>
      </c>
      <c r="GU49">
        <f t="shared" si="29"/>
        <v>8247888</v>
      </c>
      <c r="GW49">
        <f t="shared" si="30"/>
        <v>715</v>
      </c>
      <c r="GX49">
        <f t="shared" si="31"/>
        <v>3515655</v>
      </c>
      <c r="GZ49">
        <f t="shared" si="32"/>
        <v>8917</v>
      </c>
      <c r="HA49">
        <f t="shared" si="33"/>
        <v>341521.1</v>
      </c>
      <c r="HC49">
        <f t="shared" si="34"/>
        <v>4125</v>
      </c>
      <c r="HD49">
        <f t="shared" si="35"/>
        <v>159637.5</v>
      </c>
    </row>
    <row r="50" spans="1:213" x14ac:dyDescent="0.2">
      <c r="A50" s="5" t="s">
        <v>169</v>
      </c>
      <c r="B50" s="5">
        <f t="shared" ref="B50:Z50" si="36">SUM(B40:B49)</f>
        <v>73506</v>
      </c>
      <c r="C50" s="14">
        <f t="shared" si="36"/>
        <v>8408</v>
      </c>
      <c r="D50" s="582">
        <f t="shared" si="36"/>
        <v>3</v>
      </c>
      <c r="E50" s="14">
        <f t="shared" si="36"/>
        <v>562</v>
      </c>
      <c r="F50" s="14">
        <f t="shared" si="36"/>
        <v>1361</v>
      </c>
      <c r="G50" s="14">
        <f>SUM(G40:G49)</f>
        <v>4491</v>
      </c>
      <c r="H50" s="14">
        <f>SUM(H40:H49)</f>
        <v>1955</v>
      </c>
      <c r="I50" s="14">
        <f>SUM(I40:I49)</f>
        <v>6</v>
      </c>
      <c r="J50" s="14">
        <f>SUM(J40:J49)</f>
        <v>30</v>
      </c>
      <c r="K50" s="582">
        <f t="shared" si="36"/>
        <v>43032</v>
      </c>
      <c r="L50" s="14">
        <f t="shared" si="36"/>
        <v>740</v>
      </c>
      <c r="M50" s="14">
        <f t="shared" si="36"/>
        <v>11014</v>
      </c>
      <c r="N50" s="19">
        <f t="shared" si="36"/>
        <v>658</v>
      </c>
      <c r="O50" s="14">
        <f t="shared" si="36"/>
        <v>4142</v>
      </c>
      <c r="P50" s="14">
        <f t="shared" si="36"/>
        <v>1034</v>
      </c>
      <c r="Q50" s="14">
        <f t="shared" si="36"/>
        <v>10286</v>
      </c>
      <c r="R50" s="14">
        <f t="shared" si="36"/>
        <v>8290</v>
      </c>
      <c r="S50" s="14">
        <f t="shared" si="36"/>
        <v>8592</v>
      </c>
      <c r="T50" s="14">
        <f t="shared" si="36"/>
        <v>9201</v>
      </c>
      <c r="U50" s="14">
        <f t="shared" si="36"/>
        <v>7575</v>
      </c>
      <c r="V50" s="14">
        <f t="shared" si="36"/>
        <v>7905</v>
      </c>
      <c r="W50" s="14">
        <f t="shared" si="36"/>
        <v>8102</v>
      </c>
      <c r="X50" s="14">
        <f t="shared" si="36"/>
        <v>8098</v>
      </c>
      <c r="Y50" s="14">
        <f t="shared" si="36"/>
        <v>1239</v>
      </c>
      <c r="Z50" s="102">
        <f t="shared" si="36"/>
        <v>76</v>
      </c>
      <c r="AA50" s="151">
        <f>+HB50</f>
        <v>38.468559029194893</v>
      </c>
      <c r="AB50" s="14">
        <f t="shared" ref="AB50:BG50" si="37">SUM(AB40:AB49)</f>
        <v>82</v>
      </c>
      <c r="AC50" s="14">
        <f t="shared" si="37"/>
        <v>1167</v>
      </c>
      <c r="AD50" s="14">
        <f t="shared" si="37"/>
        <v>29335</v>
      </c>
      <c r="AE50" s="14">
        <f t="shared" si="37"/>
        <v>49</v>
      </c>
      <c r="AF50" s="14">
        <f t="shared" si="37"/>
        <v>2806</v>
      </c>
      <c r="AG50" s="14">
        <f t="shared" si="37"/>
        <v>25167</v>
      </c>
      <c r="AH50" s="14">
        <f t="shared" si="37"/>
        <v>365</v>
      </c>
      <c r="AI50" s="14">
        <f t="shared" si="37"/>
        <v>1401</v>
      </c>
      <c r="AJ50" s="14">
        <f t="shared" si="37"/>
        <v>2505</v>
      </c>
      <c r="AK50" s="14">
        <f t="shared" si="37"/>
        <v>8643</v>
      </c>
      <c r="AL50" s="14">
        <f t="shared" si="37"/>
        <v>225</v>
      </c>
      <c r="AM50" s="14">
        <f t="shared" si="37"/>
        <v>548</v>
      </c>
      <c r="AN50" s="14">
        <f t="shared" si="37"/>
        <v>1178</v>
      </c>
      <c r="AO50" s="60">
        <f t="shared" si="37"/>
        <v>35</v>
      </c>
      <c r="AP50" s="14">
        <f t="shared" si="37"/>
        <v>504</v>
      </c>
      <c r="AQ50" s="14">
        <f t="shared" si="37"/>
        <v>1724</v>
      </c>
      <c r="AR50" s="14">
        <f t="shared" si="37"/>
        <v>4326</v>
      </c>
      <c r="AS50" s="14">
        <f t="shared" si="37"/>
        <v>6073</v>
      </c>
      <c r="AT50" s="14">
        <f t="shared" si="37"/>
        <v>13066</v>
      </c>
      <c r="AU50" s="14">
        <f t="shared" si="37"/>
        <v>890</v>
      </c>
      <c r="AV50" s="14">
        <f t="shared" si="37"/>
        <v>10318</v>
      </c>
      <c r="AW50" s="14">
        <f t="shared" si="37"/>
        <v>5777</v>
      </c>
      <c r="AX50" s="14">
        <f t="shared" si="37"/>
        <v>26555</v>
      </c>
      <c r="AY50" s="14">
        <f t="shared" si="37"/>
        <v>24</v>
      </c>
      <c r="AZ50" s="60">
        <f t="shared" si="37"/>
        <v>4249</v>
      </c>
      <c r="BA50" s="14">
        <f t="shared" si="37"/>
        <v>18782</v>
      </c>
      <c r="BB50" s="14">
        <f t="shared" si="37"/>
        <v>12629</v>
      </c>
      <c r="BC50" s="14">
        <f t="shared" si="37"/>
        <v>6607</v>
      </c>
      <c r="BD50" s="14">
        <f t="shared" si="37"/>
        <v>5057</v>
      </c>
      <c r="BE50" s="14">
        <f t="shared" si="37"/>
        <v>12807</v>
      </c>
      <c r="BF50" s="60">
        <f t="shared" si="37"/>
        <v>17624</v>
      </c>
      <c r="BG50" s="28">
        <f t="shared" si="37"/>
        <v>45155</v>
      </c>
      <c r="BH50" s="154">
        <f>+BG50*1000/B50</f>
        <v>614.30359426441385</v>
      </c>
      <c r="BI50" s="14">
        <f>SUM(BI40:BI49)</f>
        <v>0</v>
      </c>
      <c r="BJ50" s="28">
        <f>SUM(BJ40:BJ49)</f>
        <v>0</v>
      </c>
      <c r="BK50" s="101" t="e">
        <f>+BJ50*1000/BI50</f>
        <v>#DIV/0!</v>
      </c>
      <c r="BL50" s="14">
        <f t="shared" ref="BL50:CC50" si="38">SUM(BL40:BL49)</f>
        <v>8822</v>
      </c>
      <c r="BM50" s="14">
        <f t="shared" si="38"/>
        <v>4385</v>
      </c>
      <c r="BN50" s="14">
        <f t="shared" si="38"/>
        <v>1113</v>
      </c>
      <c r="BO50" s="14">
        <f t="shared" si="38"/>
        <v>322</v>
      </c>
      <c r="BP50" s="14">
        <f t="shared" si="38"/>
        <v>36</v>
      </c>
      <c r="BQ50" s="60">
        <f t="shared" si="38"/>
        <v>0</v>
      </c>
      <c r="BR50" s="14">
        <f t="shared" si="38"/>
        <v>81</v>
      </c>
      <c r="BS50" s="14">
        <f t="shared" si="38"/>
        <v>269</v>
      </c>
      <c r="BT50" s="14">
        <f t="shared" si="38"/>
        <v>3430</v>
      </c>
      <c r="BU50" s="14">
        <f t="shared" si="38"/>
        <v>2619</v>
      </c>
      <c r="BV50" s="14">
        <f t="shared" si="38"/>
        <v>2377</v>
      </c>
      <c r="BW50" s="14">
        <f t="shared" si="38"/>
        <v>1967</v>
      </c>
      <c r="BX50" s="14">
        <f t="shared" si="38"/>
        <v>1409</v>
      </c>
      <c r="BY50" s="14">
        <f t="shared" si="38"/>
        <v>898</v>
      </c>
      <c r="BZ50" s="14">
        <f t="shared" si="38"/>
        <v>535</v>
      </c>
      <c r="CA50" s="14">
        <f t="shared" si="38"/>
        <v>346</v>
      </c>
      <c r="CB50" s="14">
        <f t="shared" si="38"/>
        <v>213</v>
      </c>
      <c r="CC50" s="31">
        <f t="shared" si="38"/>
        <v>534</v>
      </c>
      <c r="CD50" s="109">
        <f>+GV50</f>
        <v>5379</v>
      </c>
      <c r="CE50" s="14">
        <f t="shared" ref="CE50:DE50" si="39">SUM(CE40:CE49)</f>
        <v>297</v>
      </c>
      <c r="CF50" s="15">
        <f t="shared" si="39"/>
        <v>0</v>
      </c>
      <c r="CG50" s="14">
        <f t="shared" si="39"/>
        <v>36271</v>
      </c>
      <c r="CH50" s="14">
        <f t="shared" si="39"/>
        <v>4147</v>
      </c>
      <c r="CI50" s="582">
        <f t="shared" si="39"/>
        <v>0</v>
      </c>
      <c r="CJ50" s="14">
        <f t="shared" si="39"/>
        <v>261</v>
      </c>
      <c r="CK50" s="14">
        <f t="shared" si="39"/>
        <v>737</v>
      </c>
      <c r="CL50" s="14">
        <f>SUM(CL40:CL49)</f>
        <v>2231</v>
      </c>
      <c r="CM50" s="14">
        <f>SUM(CM40:CM49)</f>
        <v>904</v>
      </c>
      <c r="CN50" s="14">
        <f>SUM(CN40:CN49)</f>
        <v>3</v>
      </c>
      <c r="CO50" s="60">
        <f>SUM(CO40:CO49)</f>
        <v>11</v>
      </c>
      <c r="CP50" s="14">
        <f t="shared" si="39"/>
        <v>22580</v>
      </c>
      <c r="CQ50" s="14">
        <f t="shared" si="39"/>
        <v>740</v>
      </c>
      <c r="CR50" s="14">
        <f t="shared" si="39"/>
        <v>10387</v>
      </c>
      <c r="CS50" s="19">
        <f t="shared" si="39"/>
        <v>228</v>
      </c>
      <c r="CT50" s="14">
        <f t="shared" si="39"/>
        <v>1888</v>
      </c>
      <c r="CU50" s="14">
        <f t="shared" si="39"/>
        <v>547</v>
      </c>
      <c r="CV50" s="14">
        <f t="shared" si="39"/>
        <v>4389</v>
      </c>
      <c r="CW50" s="14">
        <f t="shared" si="39"/>
        <v>3780</v>
      </c>
      <c r="CX50" s="14">
        <f t="shared" si="39"/>
        <v>4424</v>
      </c>
      <c r="CY50" s="14">
        <f t="shared" si="39"/>
        <v>5161</v>
      </c>
      <c r="CZ50" s="14">
        <f t="shared" si="39"/>
        <v>4326</v>
      </c>
      <c r="DA50" s="14">
        <f t="shared" si="39"/>
        <v>4361</v>
      </c>
      <c r="DB50" s="14">
        <f t="shared" si="39"/>
        <v>4307</v>
      </c>
      <c r="DC50" s="14">
        <f t="shared" si="39"/>
        <v>3386</v>
      </c>
      <c r="DD50" s="111">
        <f t="shared" si="39"/>
        <v>199</v>
      </c>
      <c r="DE50" s="60">
        <f t="shared" si="39"/>
        <v>50</v>
      </c>
      <c r="DF50" s="161">
        <f>+HE50</f>
        <v>38.607694852637088</v>
      </c>
      <c r="DG50" s="14">
        <f t="shared" ref="DG50:EL50" si="40">SUM(DG40:DG49)</f>
        <v>54</v>
      </c>
      <c r="DH50" s="14">
        <f t="shared" si="40"/>
        <v>494</v>
      </c>
      <c r="DI50" s="14">
        <f t="shared" si="40"/>
        <v>14521</v>
      </c>
      <c r="DJ50" s="14">
        <f t="shared" si="40"/>
        <v>25</v>
      </c>
      <c r="DK50" s="14">
        <f t="shared" si="40"/>
        <v>1099</v>
      </c>
      <c r="DL50" s="14">
        <f t="shared" si="40"/>
        <v>11352</v>
      </c>
      <c r="DM50" s="14">
        <f t="shared" si="40"/>
        <v>313</v>
      </c>
      <c r="DN50" s="14">
        <f t="shared" si="40"/>
        <v>908</v>
      </c>
      <c r="DO50" s="14">
        <f t="shared" si="40"/>
        <v>1307</v>
      </c>
      <c r="DP50" s="14">
        <f t="shared" si="40"/>
        <v>5172</v>
      </c>
      <c r="DQ50" s="14">
        <f t="shared" si="40"/>
        <v>163</v>
      </c>
      <c r="DR50" s="14">
        <f t="shared" si="40"/>
        <v>325</v>
      </c>
      <c r="DS50" s="14">
        <f t="shared" si="40"/>
        <v>522</v>
      </c>
      <c r="DT50" s="60">
        <f t="shared" si="40"/>
        <v>16</v>
      </c>
      <c r="DU50" s="14">
        <f t="shared" si="40"/>
        <v>145</v>
      </c>
      <c r="DV50" s="14">
        <f t="shared" si="40"/>
        <v>943</v>
      </c>
      <c r="DW50" s="14">
        <f t="shared" si="40"/>
        <v>2107</v>
      </c>
      <c r="DX50" s="14">
        <f t="shared" si="40"/>
        <v>4686</v>
      </c>
      <c r="DY50" s="14">
        <f t="shared" si="40"/>
        <v>9475</v>
      </c>
      <c r="DZ50" s="14">
        <f t="shared" si="40"/>
        <v>425</v>
      </c>
      <c r="EA50" s="14">
        <f t="shared" si="40"/>
        <v>1347</v>
      </c>
      <c r="EB50" s="14">
        <f t="shared" si="40"/>
        <v>1222</v>
      </c>
      <c r="EC50" s="14">
        <f t="shared" si="40"/>
        <v>13999</v>
      </c>
      <c r="ED50" s="14">
        <f t="shared" si="40"/>
        <v>10</v>
      </c>
      <c r="EE50" s="60">
        <f t="shared" si="40"/>
        <v>1912</v>
      </c>
      <c r="EF50" s="14">
        <f t="shared" si="40"/>
        <v>7979</v>
      </c>
      <c r="EG50" s="14">
        <f t="shared" si="40"/>
        <v>6302</v>
      </c>
      <c r="EH50" s="14">
        <f t="shared" si="40"/>
        <v>3291</v>
      </c>
      <c r="EI50" s="14">
        <f t="shared" si="40"/>
        <v>2410</v>
      </c>
      <c r="EJ50" s="14">
        <f t="shared" si="40"/>
        <v>6502</v>
      </c>
      <c r="EK50" s="28">
        <f t="shared" si="40"/>
        <v>9787</v>
      </c>
      <c r="EL50" s="23">
        <f t="shared" si="40"/>
        <v>24667</v>
      </c>
      <c r="EM50" s="154">
        <f>+EL50*1000/CG50</f>
        <v>680.07499103967359</v>
      </c>
      <c r="EN50" s="28">
        <f>SUM(EN40:EN49)</f>
        <v>0</v>
      </c>
      <c r="EO50" s="14">
        <f>SUM(EO40:EO49)</f>
        <v>0</v>
      </c>
      <c r="EP50" s="101" t="e">
        <f>+EO50*1000/EN50</f>
        <v>#DIV/0!</v>
      </c>
      <c r="EQ50" s="14">
        <f t="shared" ref="EQ50:FH50" si="41">SUM(EQ40:EQ49)</f>
        <v>4099</v>
      </c>
      <c r="ER50" s="14">
        <f t="shared" si="41"/>
        <v>2407</v>
      </c>
      <c r="ES50" s="14">
        <f t="shared" si="41"/>
        <v>529</v>
      </c>
      <c r="ET50" s="14">
        <f t="shared" si="41"/>
        <v>142</v>
      </c>
      <c r="EU50" s="14">
        <f t="shared" si="41"/>
        <v>20</v>
      </c>
      <c r="EV50" s="60">
        <f t="shared" si="41"/>
        <v>0</v>
      </c>
      <c r="EW50" s="14">
        <f t="shared" si="41"/>
        <v>28</v>
      </c>
      <c r="EX50" s="14">
        <f t="shared" si="41"/>
        <v>142</v>
      </c>
      <c r="EY50" s="14">
        <f t="shared" si="41"/>
        <v>2034</v>
      </c>
      <c r="EZ50" s="14">
        <f t="shared" si="41"/>
        <v>1381</v>
      </c>
      <c r="FA50" s="14">
        <f t="shared" si="41"/>
        <v>1365</v>
      </c>
      <c r="FB50" s="14">
        <f t="shared" si="41"/>
        <v>919</v>
      </c>
      <c r="FC50" s="14">
        <f t="shared" si="41"/>
        <v>506</v>
      </c>
      <c r="FD50" s="14">
        <f t="shared" si="41"/>
        <v>321</v>
      </c>
      <c r="FE50" s="14">
        <f t="shared" si="41"/>
        <v>174</v>
      </c>
      <c r="FF50" s="14">
        <f t="shared" si="41"/>
        <v>114</v>
      </c>
      <c r="FG50" s="28">
        <f t="shared" si="41"/>
        <v>77</v>
      </c>
      <c r="FH50" s="113">
        <f t="shared" si="41"/>
        <v>136</v>
      </c>
      <c r="FI50" s="113">
        <f>+GY50</f>
        <v>4894</v>
      </c>
      <c r="FJ50" s="14">
        <f>SUM(FJ40:FJ49)</f>
        <v>60</v>
      </c>
      <c r="FK50" s="15">
        <f>SUM(FK40:FK49)</f>
        <v>0</v>
      </c>
      <c r="FL50" s="14"/>
      <c r="FM50" s="14"/>
      <c r="FN50" s="14"/>
      <c r="FO50" s="14"/>
      <c r="FP50" s="14"/>
      <c r="FQ50" s="14"/>
      <c r="FR50" s="14"/>
      <c r="FS50" s="14"/>
      <c r="FT50" s="14"/>
      <c r="FU50" s="14"/>
      <c r="FV50" s="14"/>
      <c r="FW50" s="14"/>
      <c r="FX50" s="14"/>
      <c r="FY50" s="14"/>
      <c r="FZ50" s="60"/>
      <c r="GA50" s="14"/>
      <c r="GB50" s="14"/>
      <c r="GC50" s="14"/>
      <c r="GD50" s="14"/>
      <c r="GE50" s="14"/>
      <c r="GF50" s="14"/>
      <c r="GG50" s="14"/>
      <c r="GH50" s="14"/>
      <c r="GI50" s="123"/>
      <c r="GJ50" s="124"/>
      <c r="GK50" s="123"/>
      <c r="GL50" s="123"/>
      <c r="GM50" s="123"/>
      <c r="GN50" s="123"/>
      <c r="GO50" s="123"/>
      <c r="GP50" s="123"/>
      <c r="GQ50" s="123"/>
      <c r="GR50" s="124"/>
      <c r="GT50">
        <f>SUM(GT40:GT49)</f>
        <v>14678</v>
      </c>
      <c r="GU50">
        <f>SUM(GU40:GU49)</f>
        <v>78951865</v>
      </c>
      <c r="GV50">
        <f>+ROUND(GU50/GT50,0)</f>
        <v>5379</v>
      </c>
      <c r="GW50">
        <f>SUM(GW40:GW49)</f>
        <v>7197</v>
      </c>
      <c r="GX50">
        <f>SUM(GX40:GX49)</f>
        <v>35224654</v>
      </c>
      <c r="GY50">
        <f>+ROUND(GX50/GW50,0)</f>
        <v>4894</v>
      </c>
      <c r="GZ50">
        <f>SUM(GZ40:GZ49)</f>
        <v>73506</v>
      </c>
      <c r="HA50">
        <f>SUM(HA40:HA49)</f>
        <v>2827669.9</v>
      </c>
      <c r="HB50">
        <f>+HA50/GZ50</f>
        <v>38.468559029194893</v>
      </c>
      <c r="HC50">
        <f>SUM(HC40:HC49)</f>
        <v>36271</v>
      </c>
      <c r="HD50">
        <f>SUM(HD40:HD49)</f>
        <v>1400339.7</v>
      </c>
      <c r="HE50">
        <f>+HD50/HC50</f>
        <v>38.607694852637088</v>
      </c>
    </row>
    <row r="51" spans="1:213" x14ac:dyDescent="0.2">
      <c r="A51" s="7" t="s">
        <v>92</v>
      </c>
      <c r="B51" s="7">
        <f>+'A (2)'!B45</f>
        <v>6225</v>
      </c>
      <c r="C51">
        <f>+'A (2)'!C45</f>
        <v>811</v>
      </c>
      <c r="D51" s="583">
        <f>+'A (2)'!D45</f>
        <v>1</v>
      </c>
      <c r="E51" s="34">
        <f>+'A (2)'!E45</f>
        <v>84</v>
      </c>
      <c r="F51" s="34">
        <f>+'A (2)'!F45</f>
        <v>114</v>
      </c>
      <c r="G51" s="34">
        <f>+'A (2)'!G45</f>
        <v>432</v>
      </c>
      <c r="H51" s="34">
        <f>+'A (2)'!H45</f>
        <v>175</v>
      </c>
      <c r="I51" s="34">
        <f>+'A (2)'!I45</f>
        <v>1</v>
      </c>
      <c r="J51" s="34">
        <f>+'A (2)'!J45</f>
        <v>4</v>
      </c>
      <c r="K51" s="583">
        <f>+'A (2)'!K45</f>
        <v>3507</v>
      </c>
      <c r="L51">
        <f>+'A (2)'!L45</f>
        <v>31</v>
      </c>
      <c r="M51">
        <f>+'A (2)'!M45</f>
        <v>958</v>
      </c>
      <c r="N51" s="20">
        <f>+'A (2)'!N45</f>
        <v>14</v>
      </c>
      <c r="O51">
        <f>+'A (2)'!O45</f>
        <v>305</v>
      </c>
      <c r="P51">
        <f>+'A (2)'!P45</f>
        <v>51</v>
      </c>
      <c r="Q51">
        <f>+'A (2)'!Q45</f>
        <v>813</v>
      </c>
      <c r="R51">
        <f>+'A (2)'!R45</f>
        <v>693</v>
      </c>
      <c r="S51">
        <f>+'A (2)'!S45</f>
        <v>722</v>
      </c>
      <c r="T51">
        <f>+'A (2)'!T45</f>
        <v>788</v>
      </c>
      <c r="U51">
        <f>+'A (2)'!U45</f>
        <v>666</v>
      </c>
      <c r="V51">
        <f>+'A (2)'!V45</f>
        <v>703</v>
      </c>
      <c r="W51">
        <f>+'A (2)'!W45</f>
        <v>686</v>
      </c>
      <c r="X51">
        <f>+'A (2)'!X45</f>
        <v>716</v>
      </c>
      <c r="Y51">
        <f>+'A (2)'!Y45</f>
        <v>130</v>
      </c>
      <c r="Z51" s="103">
        <f>+'A (2)'!Z45</f>
        <v>3</v>
      </c>
      <c r="AA51" s="152">
        <f>+'A (2)'!AA45</f>
        <v>39.1</v>
      </c>
      <c r="AB51">
        <f>+'A (2)'!AB45</f>
        <v>3</v>
      </c>
      <c r="AC51">
        <f>+'A (2)'!AC45</f>
        <v>21</v>
      </c>
      <c r="AD51">
        <f>+'A (2)'!AD45</f>
        <v>1818</v>
      </c>
      <c r="AE51">
        <f>+'A (2)'!AE45</f>
        <v>3</v>
      </c>
      <c r="AF51">
        <f>+'A (2)'!AF45</f>
        <v>293</v>
      </c>
      <c r="AG51">
        <f>+'A (2)'!AG45</f>
        <v>2604</v>
      </c>
      <c r="AH51">
        <f>+'A (2)'!AH45</f>
        <v>52</v>
      </c>
      <c r="AI51">
        <f>+'A (2)'!AI45</f>
        <v>98</v>
      </c>
      <c r="AJ51">
        <f>+'A (2)'!AJ45</f>
        <v>246</v>
      </c>
      <c r="AK51">
        <f>+'A (2)'!AK45</f>
        <v>915</v>
      </c>
      <c r="AL51">
        <f>+'A (2)'!AL45</f>
        <v>29</v>
      </c>
      <c r="AM51">
        <f>+'A (2)'!AM45</f>
        <v>39</v>
      </c>
      <c r="AN51" s="34">
        <f>+'A (2)'!AN45</f>
        <v>100</v>
      </c>
      <c r="AO51" s="61">
        <f>+'A (2)'!AO45</f>
        <v>4</v>
      </c>
      <c r="AP51" s="39">
        <f>+'A (2)'!AP45</f>
        <v>42</v>
      </c>
      <c r="AQ51" s="34">
        <f>+'A (2)'!AQ45</f>
        <v>160</v>
      </c>
      <c r="AR51" s="34">
        <f>+'A (2)'!AR45</f>
        <v>370</v>
      </c>
      <c r="AS51" s="34">
        <f>+'A (2)'!AS45</f>
        <v>502</v>
      </c>
      <c r="AT51" s="34">
        <f>+'A (2)'!AT45</f>
        <v>1140</v>
      </c>
      <c r="AU51" s="34">
        <f>+'A (2)'!AU45</f>
        <v>65</v>
      </c>
      <c r="AV51" s="34">
        <f>+'A (2)'!AV45</f>
        <v>880</v>
      </c>
      <c r="AW51" s="34">
        <f>+'A (2)'!AW45</f>
        <v>674</v>
      </c>
      <c r="AX51" s="34">
        <f>+'A (2)'!AX45</f>
        <v>2060</v>
      </c>
      <c r="AY51" s="34">
        <f>+'A (2)'!AY45</f>
        <v>4</v>
      </c>
      <c r="AZ51" s="61">
        <f>+'A (2)'!AZ45</f>
        <v>328</v>
      </c>
      <c r="BA51" s="39">
        <f>+'A (2)'!BA45</f>
        <v>1838</v>
      </c>
      <c r="BB51" s="34">
        <f>+'A (2)'!BB45</f>
        <v>1182</v>
      </c>
      <c r="BC51" s="34">
        <f>+'A (2)'!BC45</f>
        <v>583</v>
      </c>
      <c r="BD51" s="34">
        <f>+'A (2)'!BD45</f>
        <v>476</v>
      </c>
      <c r="BE51" s="34">
        <f>+'A (2)'!BE45</f>
        <v>1006</v>
      </c>
      <c r="BF51" s="61">
        <f>+'A (2)'!BF45</f>
        <v>1140</v>
      </c>
      <c r="BG51" s="39">
        <f>+'A (2)'!BG45</f>
        <v>2765</v>
      </c>
      <c r="BH51" s="114">
        <f>+'A (2)'!BH45</f>
        <v>444</v>
      </c>
      <c r="BI51" s="34">
        <f>+'A (2)'!BI45</f>
        <v>0</v>
      </c>
      <c r="BJ51" s="39">
        <f>+'A (2)'!BJ45</f>
        <v>0</v>
      </c>
      <c r="BK51" s="114">
        <f>+'A (2)'!BK45</f>
        <v>0</v>
      </c>
      <c r="BL51" s="34">
        <f>+'A (2)'!BL45</f>
        <v>996</v>
      </c>
      <c r="BM51" s="34">
        <f>+'A (2)'!BM45</f>
        <v>499</v>
      </c>
      <c r="BN51" s="34">
        <f>+'A (2)'!BN45</f>
        <v>114</v>
      </c>
      <c r="BO51" s="34">
        <f>+'A (2)'!BO45</f>
        <v>47</v>
      </c>
      <c r="BP51" s="34">
        <f>+'A (2)'!BP45</f>
        <v>3</v>
      </c>
      <c r="BQ51" s="61">
        <f>+'A (2)'!BQ45</f>
        <v>0</v>
      </c>
      <c r="BR51" s="39">
        <f>+'A (2)'!BR45</f>
        <v>6</v>
      </c>
      <c r="BS51" s="34">
        <f>+'A (2)'!BS45</f>
        <v>32</v>
      </c>
      <c r="BT51" s="34">
        <f>+'A (2)'!BT45</f>
        <v>381</v>
      </c>
      <c r="BU51" s="34">
        <f>+'A (2)'!BU45</f>
        <v>335</v>
      </c>
      <c r="BV51" s="34">
        <f>+'A (2)'!BV45</f>
        <v>229</v>
      </c>
      <c r="BW51" s="34">
        <f>+'A (2)'!BW45</f>
        <v>172</v>
      </c>
      <c r="BX51" s="34">
        <f>+'A (2)'!BX45</f>
        <v>186</v>
      </c>
      <c r="BY51" s="34">
        <f>+'A (2)'!BY45</f>
        <v>131</v>
      </c>
      <c r="BZ51" s="34">
        <f>+'A (2)'!BZ45</f>
        <v>72</v>
      </c>
      <c r="CA51" s="34">
        <f>+'A (2)'!CA45</f>
        <v>44</v>
      </c>
      <c r="CB51" s="34">
        <f>+'A (2)'!CB45</f>
        <v>29</v>
      </c>
      <c r="CC51" s="20">
        <f>+'A (2)'!CC45</f>
        <v>42</v>
      </c>
      <c r="CD51" s="110">
        <f>+'A (2)'!CD45</f>
        <v>5393</v>
      </c>
      <c r="CE51" s="34">
        <f>+'A (2)'!CE45</f>
        <v>21</v>
      </c>
      <c r="CF51" s="13">
        <f>+'A (2)'!CF45</f>
        <v>0</v>
      </c>
      <c r="CG51">
        <f>+'A (2)'!CG45</f>
        <v>3450</v>
      </c>
      <c r="CH51">
        <f>+'A (2)'!CH45</f>
        <v>429</v>
      </c>
      <c r="CI51" s="583">
        <f>+'A (2)'!CI45</f>
        <v>0</v>
      </c>
      <c r="CJ51" s="34">
        <f>+'A (2)'!CJ45</f>
        <v>32</v>
      </c>
      <c r="CK51" s="34">
        <f>+'A (2)'!CK45</f>
        <v>74</v>
      </c>
      <c r="CL51" s="34">
        <f>+'A (2)'!CL45</f>
        <v>244</v>
      </c>
      <c r="CM51" s="34">
        <f>+'A (2)'!CM45</f>
        <v>76</v>
      </c>
      <c r="CN51" s="34">
        <f>+'A (2)'!CN45</f>
        <v>1</v>
      </c>
      <c r="CO51" s="61">
        <f>+'A (2)'!CO45</f>
        <v>2</v>
      </c>
      <c r="CP51">
        <f>+'A (2)'!CP45</f>
        <v>2079</v>
      </c>
      <c r="CQ51">
        <f>+'A (2)'!CQ45</f>
        <v>31</v>
      </c>
      <c r="CR51" s="34">
        <f>+'A (2)'!CR45</f>
        <v>843</v>
      </c>
      <c r="CS51" s="20">
        <f>+'A (2)'!CS45</f>
        <v>5</v>
      </c>
      <c r="CT51" s="34">
        <f>+'A (2)'!CT45</f>
        <v>147</v>
      </c>
      <c r="CU51" s="34">
        <f>+'A (2)'!CU45</f>
        <v>26</v>
      </c>
      <c r="CV51" s="34">
        <f>+'A (2)'!CV45</f>
        <v>418</v>
      </c>
      <c r="CW51" s="34">
        <f>+'A (2)'!CW45</f>
        <v>347</v>
      </c>
      <c r="CX51" s="34">
        <f>+'A (2)'!CX45</f>
        <v>425</v>
      </c>
      <c r="CY51" s="34">
        <f>+'A (2)'!CY45</f>
        <v>485</v>
      </c>
      <c r="CZ51" s="34">
        <f>+'A (2)'!CZ45</f>
        <v>434</v>
      </c>
      <c r="DA51" s="34">
        <f>+'A (2)'!DA45</f>
        <v>430</v>
      </c>
      <c r="DB51" s="34">
        <f>+'A (2)'!DB45</f>
        <v>432</v>
      </c>
      <c r="DC51" s="34">
        <f>+'A (2)'!DC45</f>
        <v>314</v>
      </c>
      <c r="DD51" s="112">
        <f>+'A (2)'!DD45</f>
        <v>16</v>
      </c>
      <c r="DE51" s="61">
        <f>+'A (2)'!DE45</f>
        <v>2</v>
      </c>
      <c r="DF51" s="162">
        <f>+'A (2)'!DF45</f>
        <v>38.9</v>
      </c>
      <c r="DG51" s="39">
        <f>+'A (2)'!DG45</f>
        <v>2</v>
      </c>
      <c r="DH51" s="39">
        <f>+'A (2)'!DH45</f>
        <v>12</v>
      </c>
      <c r="DI51" s="39">
        <f>+'A (2)'!DI45</f>
        <v>1000</v>
      </c>
      <c r="DJ51" s="39">
        <f>+'A (2)'!DJ45</f>
        <v>3</v>
      </c>
      <c r="DK51" s="39">
        <f>+'A (2)'!DK45</f>
        <v>138</v>
      </c>
      <c r="DL51" s="39">
        <f>+'A (2)'!DL45</f>
        <v>1357</v>
      </c>
      <c r="DM51" s="39">
        <f>+'A (2)'!DM45</f>
        <v>37</v>
      </c>
      <c r="DN51" s="39">
        <f>+'A (2)'!DN45</f>
        <v>74</v>
      </c>
      <c r="DO51" s="39">
        <f>+'A (2)'!DO45</f>
        <v>147</v>
      </c>
      <c r="DP51" s="39">
        <f>+'A (2)'!DP45</f>
        <v>582</v>
      </c>
      <c r="DQ51" s="39">
        <f>+'A (2)'!DQ45</f>
        <v>20</v>
      </c>
      <c r="DR51" s="39">
        <f>+'A (2)'!DR45</f>
        <v>28</v>
      </c>
      <c r="DS51" s="39">
        <f>+'A (2)'!DS45</f>
        <v>47</v>
      </c>
      <c r="DT51" s="114">
        <f>+'A (2)'!DT45</f>
        <v>3</v>
      </c>
      <c r="DU51" s="39">
        <f>+'A (2)'!DU45</f>
        <v>14</v>
      </c>
      <c r="DV51" s="39">
        <f>+'A (2)'!DV45</f>
        <v>99</v>
      </c>
      <c r="DW51" s="39">
        <f>+'A (2)'!DW45</f>
        <v>194</v>
      </c>
      <c r="DX51" s="39">
        <f>+'A (2)'!DX45</f>
        <v>421</v>
      </c>
      <c r="DY51" s="39">
        <f>+'A (2)'!DY45</f>
        <v>884</v>
      </c>
      <c r="DZ51" s="39">
        <f>+'A (2)'!DZ45</f>
        <v>39</v>
      </c>
      <c r="EA51" s="39">
        <f>+'A (2)'!EA45</f>
        <v>217</v>
      </c>
      <c r="EB51" s="39">
        <f>+'A (2)'!EB45</f>
        <v>231</v>
      </c>
      <c r="EC51" s="39">
        <f>+'A (2)'!EC45</f>
        <v>1197</v>
      </c>
      <c r="ED51" s="39">
        <f>+'A (2)'!ED45</f>
        <v>3</v>
      </c>
      <c r="EE51" s="114">
        <f>+'A (2)'!EE45</f>
        <v>151</v>
      </c>
      <c r="EF51" s="39">
        <f>+'A (2)'!EF45</f>
        <v>895</v>
      </c>
      <c r="EG51" s="39">
        <f>+'A (2)'!EG45</f>
        <v>672</v>
      </c>
      <c r="EH51" s="39">
        <f>+'A (2)'!EH45</f>
        <v>328</v>
      </c>
      <c r="EI51" s="39">
        <f>+'A (2)'!EI45</f>
        <v>272</v>
      </c>
      <c r="EJ51" s="39">
        <f>+'A (2)'!EJ45</f>
        <v>610</v>
      </c>
      <c r="EK51" s="39">
        <f>+'A (2)'!EK45</f>
        <v>673</v>
      </c>
      <c r="EL51" s="446">
        <f>+'A (2)'!EL45</f>
        <v>1597</v>
      </c>
      <c r="EM51" s="114">
        <f>+'A (2)'!EM45</f>
        <v>463</v>
      </c>
      <c r="EN51" s="39">
        <f>+'A (2)'!EN45</f>
        <v>0</v>
      </c>
      <c r="EO51" s="39">
        <f>+'A (2)'!EO45</f>
        <v>0</v>
      </c>
      <c r="EP51" s="114">
        <f>+'A (2)'!EP45</f>
        <v>0</v>
      </c>
      <c r="EQ51" s="39">
        <f>+'A (2)'!EQ45</f>
        <v>521</v>
      </c>
      <c r="ER51" s="39">
        <f>+'A (2)'!ER45</f>
        <v>305</v>
      </c>
      <c r="ES51" s="39">
        <f>+'A (2)'!ES45</f>
        <v>67</v>
      </c>
      <c r="ET51" s="39">
        <f>+'A (2)'!ET45</f>
        <v>24</v>
      </c>
      <c r="EU51" s="39">
        <f>+'A (2)'!EU45</f>
        <v>3</v>
      </c>
      <c r="EV51" s="114">
        <f>+'A (2)'!EV45</f>
        <v>0</v>
      </c>
      <c r="EW51" s="1">
        <f>+'A (2)'!EW45</f>
        <v>3</v>
      </c>
      <c r="EX51" s="1">
        <f>+'A (2)'!EX45</f>
        <v>19</v>
      </c>
      <c r="EY51" s="1">
        <f>+'A (2)'!EY45</f>
        <v>249</v>
      </c>
      <c r="EZ51" s="1">
        <f>+'A (2)'!EZ45</f>
        <v>203</v>
      </c>
      <c r="FA51" s="1">
        <f>+'A (2)'!FA45</f>
        <v>150</v>
      </c>
      <c r="FB51" s="1">
        <f>+'A (2)'!FB45</f>
        <v>95</v>
      </c>
      <c r="FC51" s="1">
        <f>+'A (2)'!FC45</f>
        <v>67</v>
      </c>
      <c r="FD51" s="1">
        <f>+'A (2)'!FD45</f>
        <v>61</v>
      </c>
      <c r="FE51" s="1">
        <f>+'A (2)'!FE45</f>
        <v>38</v>
      </c>
      <c r="FF51" s="39">
        <f>+'A (2)'!FF45</f>
        <v>14</v>
      </c>
      <c r="FG51" s="39">
        <f>+'A (2)'!FG45</f>
        <v>8</v>
      </c>
      <c r="FH51" s="114">
        <f>+'A (2)'!FH45</f>
        <v>13</v>
      </c>
      <c r="FI51" s="114">
        <f>+'A (2)'!FI45</f>
        <v>4952</v>
      </c>
      <c r="FJ51" s="39">
        <f>+'A (2)'!FJ45</f>
        <v>5</v>
      </c>
      <c r="FK51" s="447">
        <f>+'A (2)'!FK45</f>
        <v>0</v>
      </c>
      <c r="FL51" s="34"/>
      <c r="FM51" s="34"/>
      <c r="FN51" s="39"/>
      <c r="FO51" s="34"/>
      <c r="FP51" s="34"/>
      <c r="FQ51" s="34"/>
      <c r="FR51" s="34"/>
      <c r="FS51" s="34"/>
      <c r="FT51" s="34"/>
      <c r="FU51" s="34"/>
      <c r="FV51" s="34"/>
      <c r="FW51" s="34"/>
      <c r="FX51" s="34"/>
      <c r="FY51" s="34"/>
      <c r="FZ51" s="61"/>
      <c r="GA51" s="34"/>
      <c r="GB51" s="34"/>
      <c r="GC51" s="34"/>
      <c r="GD51" s="34"/>
      <c r="GE51" s="34"/>
      <c r="GF51" s="34"/>
      <c r="GG51" s="34"/>
      <c r="GH51" s="34"/>
      <c r="GI51" s="34"/>
      <c r="GJ51" s="52"/>
      <c r="GK51" s="34"/>
      <c r="GL51" s="34"/>
      <c r="GM51" s="34"/>
      <c r="GN51" s="34"/>
      <c r="GO51" s="34"/>
      <c r="GP51" s="34"/>
      <c r="GQ51" s="34"/>
      <c r="GR51" s="52"/>
      <c r="GT51">
        <f t="shared" ref="GT51:GT63" si="42">+BL51+BM51+BN51+BO51+BP51+BQ51</f>
        <v>1659</v>
      </c>
      <c r="GU51">
        <f t="shared" ref="GU51:GU63" si="43">+GT51*CD51</f>
        <v>8946987</v>
      </c>
      <c r="GW51">
        <f t="shared" ref="GW51:GW63" si="44">+EU51+EV51+EQ51+ER51+ES51+ET51</f>
        <v>920</v>
      </c>
      <c r="GX51">
        <f t="shared" ref="GX51:GX63" si="45">+GW51*FI51</f>
        <v>4555840</v>
      </c>
      <c r="GZ51">
        <f t="shared" ref="GZ51:GZ63" si="46">+B51</f>
        <v>6225</v>
      </c>
      <c r="HA51">
        <f t="shared" ref="HA51:HA63" si="47">+GZ51*AA51</f>
        <v>243397.5</v>
      </c>
      <c r="HC51">
        <f t="shared" ref="HC51:HC63" si="48">+CG51</f>
        <v>3450</v>
      </c>
      <c r="HD51">
        <f t="shared" ref="HD51:HD63" si="49">+HC51*DF51</f>
        <v>134205</v>
      </c>
    </row>
    <row r="52" spans="1:213" x14ac:dyDescent="0.2">
      <c r="A52" s="7" t="s">
        <v>95</v>
      </c>
      <c r="B52" s="7">
        <f>+'A (2)'!B48</f>
        <v>4082</v>
      </c>
      <c r="C52">
        <f>+'A (2)'!C48</f>
        <v>539</v>
      </c>
      <c r="D52" s="583">
        <f>+'A (2)'!D48</f>
        <v>1</v>
      </c>
      <c r="E52" s="34">
        <f>+'A (2)'!E48</f>
        <v>19</v>
      </c>
      <c r="F52" s="34">
        <f>+'A (2)'!F48</f>
        <v>36</v>
      </c>
      <c r="G52" s="34">
        <f>+'A (2)'!G48</f>
        <v>325</v>
      </c>
      <c r="H52" s="34">
        <f>+'A (2)'!H48</f>
        <v>148</v>
      </c>
      <c r="I52" s="34">
        <f>+'A (2)'!I48</f>
        <v>0</v>
      </c>
      <c r="J52" s="34">
        <f>+'A (2)'!J48</f>
        <v>10</v>
      </c>
      <c r="K52" s="583">
        <f>+'A (2)'!K48</f>
        <v>2290</v>
      </c>
      <c r="L52">
        <f>+'A (2)'!L48</f>
        <v>28</v>
      </c>
      <c r="M52">
        <f>+'A (2)'!M48</f>
        <v>697</v>
      </c>
      <c r="N52" s="20">
        <f>+'A (2)'!N48</f>
        <v>36</v>
      </c>
      <c r="O52">
        <f>+'A (2)'!O48</f>
        <v>257</v>
      </c>
      <c r="P52">
        <f>+'A (2)'!P48</f>
        <v>63</v>
      </c>
      <c r="Q52">
        <f>+'A (2)'!Q48</f>
        <v>593</v>
      </c>
      <c r="R52">
        <f>+'A (2)'!R48</f>
        <v>473</v>
      </c>
      <c r="S52">
        <f>+'A (2)'!S48</f>
        <v>467</v>
      </c>
      <c r="T52">
        <f>+'A (2)'!T48</f>
        <v>534</v>
      </c>
      <c r="U52">
        <f>+'A (2)'!U48</f>
        <v>410</v>
      </c>
      <c r="V52">
        <f>+'A (2)'!V48</f>
        <v>388</v>
      </c>
      <c r="W52">
        <f>+'A (2)'!W48</f>
        <v>445</v>
      </c>
      <c r="X52">
        <f>+'A (2)'!X48</f>
        <v>450</v>
      </c>
      <c r="Y52">
        <f>+'A (2)'!Y48</f>
        <v>64</v>
      </c>
      <c r="Z52" s="103">
        <f>+'A (2)'!Z48</f>
        <v>1</v>
      </c>
      <c r="AA52" s="152">
        <f>+'A (2)'!AA48</f>
        <v>38</v>
      </c>
      <c r="AB52">
        <f>+'A (2)'!AB48</f>
        <v>6</v>
      </c>
      <c r="AC52">
        <f>+'A (2)'!AC48</f>
        <v>19</v>
      </c>
      <c r="AD52">
        <f>+'A (2)'!AD48</f>
        <v>1168</v>
      </c>
      <c r="AE52">
        <f>+'A (2)'!AE48</f>
        <v>0</v>
      </c>
      <c r="AF52">
        <f>+'A (2)'!AF48</f>
        <v>78</v>
      </c>
      <c r="AG52">
        <f>+'A (2)'!AG48</f>
        <v>1577</v>
      </c>
      <c r="AH52">
        <f>+'A (2)'!AH48</f>
        <v>34</v>
      </c>
      <c r="AI52">
        <f>+'A (2)'!AI48</f>
        <v>117</v>
      </c>
      <c r="AJ52">
        <f>+'A (2)'!AJ48</f>
        <v>149</v>
      </c>
      <c r="AK52">
        <f>+'A (2)'!AK48</f>
        <v>695</v>
      </c>
      <c r="AL52">
        <f>+'A (2)'!AL48</f>
        <v>39</v>
      </c>
      <c r="AM52">
        <f>+'A (2)'!AM48</f>
        <v>44</v>
      </c>
      <c r="AN52" s="34">
        <f>+'A (2)'!AN48</f>
        <v>156</v>
      </c>
      <c r="AO52" s="61">
        <f>+'A (2)'!AO48</f>
        <v>0</v>
      </c>
      <c r="AP52" s="39">
        <f>+'A (2)'!AP48</f>
        <v>57</v>
      </c>
      <c r="AQ52" s="34">
        <f>+'A (2)'!AQ48</f>
        <v>169</v>
      </c>
      <c r="AR52" s="34">
        <f>+'A (2)'!AR48</f>
        <v>331</v>
      </c>
      <c r="AS52" s="34">
        <f>+'A (2)'!AS48</f>
        <v>494</v>
      </c>
      <c r="AT52" s="34">
        <f>+'A (2)'!AT48</f>
        <v>748</v>
      </c>
      <c r="AU52" s="34">
        <f>+'A (2)'!AU48</f>
        <v>25</v>
      </c>
      <c r="AV52" s="34">
        <f>+'A (2)'!AV48</f>
        <v>716</v>
      </c>
      <c r="AW52" s="34">
        <f>+'A (2)'!AW48</f>
        <v>565</v>
      </c>
      <c r="AX52" s="34">
        <f>+'A (2)'!AX48</f>
        <v>941</v>
      </c>
      <c r="AY52" s="34">
        <f>+'A (2)'!AY48</f>
        <v>0</v>
      </c>
      <c r="AZ52" s="61">
        <f>+'A (2)'!AZ48</f>
        <v>36</v>
      </c>
      <c r="BA52" s="39">
        <f>+'A (2)'!BA48</f>
        <v>1183</v>
      </c>
      <c r="BB52" s="34">
        <f>+'A (2)'!BB48</f>
        <v>840</v>
      </c>
      <c r="BC52" s="34">
        <f>+'A (2)'!BC48</f>
        <v>388</v>
      </c>
      <c r="BD52" s="34">
        <f>+'A (2)'!BD48</f>
        <v>282</v>
      </c>
      <c r="BE52" s="34">
        <f>+'A (2)'!BE48</f>
        <v>610</v>
      </c>
      <c r="BF52" s="61">
        <f>+'A (2)'!BF48</f>
        <v>779</v>
      </c>
      <c r="BG52" s="39">
        <f>+'A (2)'!BG48</f>
        <v>1765</v>
      </c>
      <c r="BH52" s="114">
        <f>+'A (2)'!BH48</f>
        <v>432</v>
      </c>
      <c r="BI52" s="34">
        <f>+'A (2)'!BI48</f>
        <v>0</v>
      </c>
      <c r="BJ52" s="39">
        <f>+'A (2)'!BJ48</f>
        <v>0</v>
      </c>
      <c r="BK52" s="114">
        <f>+'A (2)'!BK48</f>
        <v>0</v>
      </c>
      <c r="BL52" s="34">
        <f>+'A (2)'!BL48</f>
        <v>572</v>
      </c>
      <c r="BM52" s="34">
        <f>+'A (2)'!BM48</f>
        <v>320</v>
      </c>
      <c r="BN52" s="34">
        <f>+'A (2)'!BN48</f>
        <v>75</v>
      </c>
      <c r="BO52" s="34">
        <f>+'A (2)'!BO48</f>
        <v>22</v>
      </c>
      <c r="BP52" s="34">
        <f>+'A (2)'!BP48</f>
        <v>3</v>
      </c>
      <c r="BQ52" s="61">
        <f>+'A (2)'!BQ48</f>
        <v>0</v>
      </c>
      <c r="BR52" s="39">
        <f>+'A (2)'!BR48</f>
        <v>12</v>
      </c>
      <c r="BS52" s="34">
        <f>+'A (2)'!BS48</f>
        <v>22</v>
      </c>
      <c r="BT52" s="34">
        <f>+'A (2)'!BT48</f>
        <v>328</v>
      </c>
      <c r="BU52" s="34">
        <f>+'A (2)'!BU48</f>
        <v>147</v>
      </c>
      <c r="BV52" s="34">
        <f>+'A (2)'!BV48</f>
        <v>122</v>
      </c>
      <c r="BW52" s="34">
        <f>+'A (2)'!BW48</f>
        <v>108</v>
      </c>
      <c r="BX52" s="34">
        <f>+'A (2)'!BX48</f>
        <v>82</v>
      </c>
      <c r="BY52" s="34">
        <f>+'A (2)'!BY48</f>
        <v>60</v>
      </c>
      <c r="BZ52" s="34">
        <f>+'A (2)'!BZ48</f>
        <v>33</v>
      </c>
      <c r="CA52" s="34">
        <f>+'A (2)'!CA48</f>
        <v>22</v>
      </c>
      <c r="CB52" s="34">
        <f>+'A (2)'!CB48</f>
        <v>12</v>
      </c>
      <c r="CC52" s="20">
        <f>+'A (2)'!CC48</f>
        <v>44</v>
      </c>
      <c r="CD52" s="110">
        <f>+'A (2)'!CD48</f>
        <v>5137</v>
      </c>
      <c r="CE52" s="34">
        <f>+'A (2)'!CE48</f>
        <v>26</v>
      </c>
      <c r="CF52" s="13">
        <f>+'A (2)'!CF48</f>
        <v>0</v>
      </c>
      <c r="CG52">
        <f>+'A (2)'!CG48</f>
        <v>2029</v>
      </c>
      <c r="CH52">
        <f>+'A (2)'!CH48</f>
        <v>281</v>
      </c>
      <c r="CI52" s="583">
        <f>+'A (2)'!CI48</f>
        <v>1</v>
      </c>
      <c r="CJ52" s="34">
        <f>+'A (2)'!CJ48</f>
        <v>8</v>
      </c>
      <c r="CK52" s="34">
        <f>+'A (2)'!CK48</f>
        <v>26</v>
      </c>
      <c r="CL52" s="34">
        <f>+'A (2)'!CL48</f>
        <v>176</v>
      </c>
      <c r="CM52" s="34">
        <f>+'A (2)'!CM48</f>
        <v>64</v>
      </c>
      <c r="CN52" s="34">
        <f>+'A (2)'!CN48</f>
        <v>0</v>
      </c>
      <c r="CO52" s="61">
        <f>+'A (2)'!CO48</f>
        <v>6</v>
      </c>
      <c r="CP52">
        <f>+'A (2)'!CP48</f>
        <v>1241</v>
      </c>
      <c r="CQ52">
        <f>+'A (2)'!CQ48</f>
        <v>28</v>
      </c>
      <c r="CR52" s="34">
        <f>+'A (2)'!CR48</f>
        <v>674</v>
      </c>
      <c r="CS52" s="20">
        <f>+'A (2)'!CS48</f>
        <v>5</v>
      </c>
      <c r="CT52" s="34">
        <f>+'A (2)'!CT48</f>
        <v>99</v>
      </c>
      <c r="CU52" s="34">
        <f>+'A (2)'!CU48</f>
        <v>25</v>
      </c>
      <c r="CV52" s="34">
        <f>+'A (2)'!CV48</f>
        <v>275</v>
      </c>
      <c r="CW52" s="34">
        <f>+'A (2)'!CW48</f>
        <v>213</v>
      </c>
      <c r="CX52" s="34">
        <f>+'A (2)'!CX48</f>
        <v>239</v>
      </c>
      <c r="CY52" s="34">
        <f>+'A (2)'!CY48</f>
        <v>318</v>
      </c>
      <c r="CZ52" s="34">
        <f>+'A (2)'!CZ48</f>
        <v>238</v>
      </c>
      <c r="DA52" s="34">
        <f>+'A (2)'!DA48</f>
        <v>227</v>
      </c>
      <c r="DB52" s="34">
        <f>+'A (2)'!DB48</f>
        <v>242</v>
      </c>
      <c r="DC52" s="34">
        <f>+'A (2)'!DC48</f>
        <v>172</v>
      </c>
      <c r="DD52" s="112">
        <f>+'A (2)'!DD48</f>
        <v>6</v>
      </c>
      <c r="DE52" s="61">
        <f>+'A (2)'!DE48</f>
        <v>0</v>
      </c>
      <c r="DF52" s="162">
        <f>+'A (2)'!DF48</f>
        <v>38.1</v>
      </c>
      <c r="DG52" s="39">
        <f>+'A (2)'!DG48</f>
        <v>4</v>
      </c>
      <c r="DH52" s="39">
        <f>+'A (2)'!DH48</f>
        <v>9</v>
      </c>
      <c r="DI52" s="39">
        <f>+'A (2)'!DI48</f>
        <v>570</v>
      </c>
      <c r="DJ52" s="39">
        <f>+'A (2)'!DJ48</f>
        <v>0</v>
      </c>
      <c r="DK52" s="39">
        <f>+'A (2)'!DK48</f>
        <v>36</v>
      </c>
      <c r="DL52" s="39">
        <f>+'A (2)'!DL48</f>
        <v>694</v>
      </c>
      <c r="DM52" s="39">
        <f>+'A (2)'!DM48</f>
        <v>26</v>
      </c>
      <c r="DN52" s="39">
        <f>+'A (2)'!DN48</f>
        <v>76</v>
      </c>
      <c r="DO52" s="39">
        <f>+'A (2)'!DO48</f>
        <v>71</v>
      </c>
      <c r="DP52" s="39">
        <f>+'A (2)'!DP48</f>
        <v>415</v>
      </c>
      <c r="DQ52" s="39">
        <f>+'A (2)'!DQ48</f>
        <v>24</v>
      </c>
      <c r="DR52" s="39">
        <f>+'A (2)'!DR48</f>
        <v>31</v>
      </c>
      <c r="DS52" s="39">
        <f>+'A (2)'!DS48</f>
        <v>73</v>
      </c>
      <c r="DT52" s="114">
        <f>+'A (2)'!DT48</f>
        <v>0</v>
      </c>
      <c r="DU52" s="39">
        <f>+'A (2)'!DU48</f>
        <v>19</v>
      </c>
      <c r="DV52" s="39">
        <f>+'A (2)'!DV48</f>
        <v>79</v>
      </c>
      <c r="DW52" s="39">
        <f>+'A (2)'!DW48</f>
        <v>133</v>
      </c>
      <c r="DX52" s="39">
        <f>+'A (2)'!DX48</f>
        <v>406</v>
      </c>
      <c r="DY52" s="39">
        <f>+'A (2)'!DY48</f>
        <v>551</v>
      </c>
      <c r="DZ52" s="39">
        <f>+'A (2)'!DZ48</f>
        <v>17</v>
      </c>
      <c r="EA52" s="39">
        <f>+'A (2)'!EA48</f>
        <v>176</v>
      </c>
      <c r="EB52" s="39">
        <f>+'A (2)'!EB48</f>
        <v>174</v>
      </c>
      <c r="EC52" s="39">
        <f>+'A (2)'!EC48</f>
        <v>460</v>
      </c>
      <c r="ED52" s="39">
        <f>+'A (2)'!ED48</f>
        <v>0</v>
      </c>
      <c r="EE52" s="114">
        <f>+'A (2)'!EE48</f>
        <v>14</v>
      </c>
      <c r="EF52" s="39">
        <f>+'A (2)'!EF48</f>
        <v>487</v>
      </c>
      <c r="EG52" s="39">
        <f>+'A (2)'!EG48</f>
        <v>422</v>
      </c>
      <c r="EH52" s="39">
        <f>+'A (2)'!EH48</f>
        <v>200</v>
      </c>
      <c r="EI52" s="39">
        <f>+'A (2)'!EI48</f>
        <v>151</v>
      </c>
      <c r="EJ52" s="39">
        <f>+'A (2)'!EJ48</f>
        <v>348</v>
      </c>
      <c r="EK52" s="39">
        <f>+'A (2)'!EK48</f>
        <v>421</v>
      </c>
      <c r="EL52" s="446">
        <f>+'A (2)'!EL48</f>
        <v>965</v>
      </c>
      <c r="EM52" s="114">
        <f>+'A (2)'!EM48</f>
        <v>476</v>
      </c>
      <c r="EN52" s="39">
        <f>+'A (2)'!EN48</f>
        <v>0</v>
      </c>
      <c r="EO52" s="39">
        <f>+'A (2)'!EO48</f>
        <v>0</v>
      </c>
      <c r="EP52" s="114">
        <f>+'A (2)'!EP48</f>
        <v>0</v>
      </c>
      <c r="EQ52" s="39">
        <f>+'A (2)'!EQ48</f>
        <v>263</v>
      </c>
      <c r="ER52" s="39">
        <f>+'A (2)'!ER48</f>
        <v>171</v>
      </c>
      <c r="ES52" s="39">
        <f>+'A (2)'!ES48</f>
        <v>30</v>
      </c>
      <c r="ET52" s="39">
        <f>+'A (2)'!ET48</f>
        <v>7</v>
      </c>
      <c r="EU52" s="39">
        <f>+'A (2)'!EU48</f>
        <v>2</v>
      </c>
      <c r="EV52" s="114">
        <f>+'A (2)'!EV48</f>
        <v>0</v>
      </c>
      <c r="EW52" s="1">
        <f>+'A (2)'!EW48</f>
        <v>11</v>
      </c>
      <c r="EX52" s="1">
        <f>+'A (2)'!EX48</f>
        <v>12</v>
      </c>
      <c r="EY52" s="1">
        <f>+'A (2)'!EY48</f>
        <v>169</v>
      </c>
      <c r="EZ52" s="1">
        <f>+'A (2)'!EZ48</f>
        <v>68</v>
      </c>
      <c r="FA52" s="1">
        <f>+'A (2)'!FA48</f>
        <v>58</v>
      </c>
      <c r="FB52" s="1">
        <f>+'A (2)'!FB48</f>
        <v>56</v>
      </c>
      <c r="FC52" s="1">
        <f>+'A (2)'!FC48</f>
        <v>37</v>
      </c>
      <c r="FD52" s="1">
        <f>+'A (2)'!FD48</f>
        <v>27</v>
      </c>
      <c r="FE52" s="1">
        <f>+'A (2)'!FE48</f>
        <v>9</v>
      </c>
      <c r="FF52" s="39">
        <f>+'A (2)'!FF48</f>
        <v>8</v>
      </c>
      <c r="FG52" s="39">
        <f>+'A (2)'!FG48</f>
        <v>5</v>
      </c>
      <c r="FH52" s="114">
        <f>+'A (2)'!FH48</f>
        <v>13</v>
      </c>
      <c r="FI52" s="114">
        <f>+'A (2)'!FI48</f>
        <v>4772</v>
      </c>
      <c r="FJ52" s="39">
        <f>+'A (2)'!FJ48</f>
        <v>8</v>
      </c>
      <c r="FK52" s="447">
        <f>+'A (2)'!FK48</f>
        <v>0</v>
      </c>
      <c r="FL52" s="34"/>
      <c r="FM52" s="34"/>
      <c r="FN52" s="39"/>
      <c r="FO52" s="34"/>
      <c r="FP52" s="34"/>
      <c r="FQ52" s="34"/>
      <c r="FR52" s="34"/>
      <c r="FS52" s="34"/>
      <c r="FT52" s="34"/>
      <c r="FU52" s="34"/>
      <c r="FV52" s="34"/>
      <c r="FW52" s="34"/>
      <c r="FX52" s="34"/>
      <c r="FY52" s="34"/>
      <c r="FZ52" s="61"/>
      <c r="GA52" s="34"/>
      <c r="GB52" s="34"/>
      <c r="GC52" s="34"/>
      <c r="GD52" s="34"/>
      <c r="GE52" s="34"/>
      <c r="GF52" s="34"/>
      <c r="GG52" s="34"/>
      <c r="GH52" s="34"/>
      <c r="GI52" s="34"/>
      <c r="GJ52" s="52"/>
      <c r="GK52" s="34"/>
      <c r="GL52" s="34"/>
      <c r="GM52" s="34"/>
      <c r="GN52" s="34"/>
      <c r="GO52" s="34"/>
      <c r="GP52" s="34"/>
      <c r="GQ52" s="34"/>
      <c r="GR52" s="52"/>
      <c r="GT52">
        <f t="shared" si="42"/>
        <v>992</v>
      </c>
      <c r="GU52">
        <f t="shared" si="43"/>
        <v>5095904</v>
      </c>
      <c r="GW52">
        <f t="shared" si="44"/>
        <v>473</v>
      </c>
      <c r="GX52">
        <f t="shared" si="45"/>
        <v>2257156</v>
      </c>
      <c r="GZ52">
        <f t="shared" si="46"/>
        <v>4082</v>
      </c>
      <c r="HA52">
        <f t="shared" si="47"/>
        <v>155116</v>
      </c>
      <c r="HC52">
        <f t="shared" si="48"/>
        <v>2029</v>
      </c>
      <c r="HD52">
        <f t="shared" si="49"/>
        <v>77304.900000000009</v>
      </c>
    </row>
    <row r="53" spans="1:213" x14ac:dyDescent="0.2">
      <c r="A53" s="7" t="s">
        <v>96</v>
      </c>
      <c r="B53" s="7">
        <f>+'A (2)'!B49</f>
        <v>8431</v>
      </c>
      <c r="C53">
        <f>+'A (2)'!C49</f>
        <v>901</v>
      </c>
      <c r="D53" s="583">
        <f>+'A (2)'!D49</f>
        <v>2</v>
      </c>
      <c r="E53" s="34">
        <f>+'A (2)'!E49</f>
        <v>276</v>
      </c>
      <c r="F53" s="34">
        <f>+'A (2)'!F49</f>
        <v>153</v>
      </c>
      <c r="G53" s="34">
        <f>+'A (2)'!G49</f>
        <v>247</v>
      </c>
      <c r="H53" s="34">
        <f>+'A (2)'!H49</f>
        <v>214</v>
      </c>
      <c r="I53" s="34">
        <f>+'A (2)'!I49</f>
        <v>2</v>
      </c>
      <c r="J53" s="34">
        <f>+'A (2)'!J49</f>
        <v>7</v>
      </c>
      <c r="K53" s="583">
        <f>+'A (2)'!K49</f>
        <v>4957</v>
      </c>
      <c r="L53">
        <f>+'A (2)'!L49</f>
        <v>97</v>
      </c>
      <c r="M53">
        <f>+'A (2)'!M49</f>
        <v>1400</v>
      </c>
      <c r="N53" s="20">
        <f>+'A (2)'!N49</f>
        <v>44</v>
      </c>
      <c r="O53">
        <f>+'A (2)'!O49</f>
        <v>474</v>
      </c>
      <c r="P53">
        <f>+'A (2)'!P49</f>
        <v>115</v>
      </c>
      <c r="Q53">
        <f>+'A (2)'!Q49</f>
        <v>1215</v>
      </c>
      <c r="R53">
        <f>+'A (2)'!R49</f>
        <v>920</v>
      </c>
      <c r="S53">
        <f>+'A (2)'!S49</f>
        <v>962</v>
      </c>
      <c r="T53">
        <f>+'A (2)'!T49</f>
        <v>1095</v>
      </c>
      <c r="U53">
        <f>+'A (2)'!U49</f>
        <v>879</v>
      </c>
      <c r="V53">
        <f>+'A (2)'!V49</f>
        <v>858</v>
      </c>
      <c r="W53">
        <f>+'A (2)'!W49</f>
        <v>892</v>
      </c>
      <c r="X53">
        <f>+'A (2)'!X49</f>
        <v>979</v>
      </c>
      <c r="Y53">
        <f>+'A (2)'!Y49</f>
        <v>151</v>
      </c>
      <c r="Z53" s="103">
        <f>+'A (2)'!Z49</f>
        <v>6</v>
      </c>
      <c r="AA53" s="152">
        <f>+'A (2)'!AA49</f>
        <v>38.5</v>
      </c>
      <c r="AB53">
        <f>+'A (2)'!AB49</f>
        <v>10</v>
      </c>
      <c r="AC53">
        <f>+'A (2)'!AC49</f>
        <v>37</v>
      </c>
      <c r="AD53">
        <f>+'A (2)'!AD49</f>
        <v>2411</v>
      </c>
      <c r="AE53">
        <f>+'A (2)'!AE49</f>
        <v>5</v>
      </c>
      <c r="AF53">
        <f>+'A (2)'!AF49</f>
        <v>200</v>
      </c>
      <c r="AG53">
        <f>+'A (2)'!AG49</f>
        <v>3374</v>
      </c>
      <c r="AH53">
        <f>+'A (2)'!AH49</f>
        <v>62</v>
      </c>
      <c r="AI53">
        <f>+'A (2)'!AI49</f>
        <v>182</v>
      </c>
      <c r="AJ53">
        <f>+'A (2)'!AJ49</f>
        <v>274</v>
      </c>
      <c r="AK53">
        <f>+'A (2)'!AK49</f>
        <v>1405</v>
      </c>
      <c r="AL53">
        <f>+'A (2)'!AL49</f>
        <v>52</v>
      </c>
      <c r="AM53">
        <f>+'A (2)'!AM49</f>
        <v>87</v>
      </c>
      <c r="AN53" s="34">
        <f>+'A (2)'!AN49</f>
        <v>320</v>
      </c>
      <c r="AO53" s="61">
        <f>+'A (2)'!AO49</f>
        <v>12</v>
      </c>
      <c r="AP53" s="39">
        <f>+'A (2)'!AP49</f>
        <v>104</v>
      </c>
      <c r="AQ53" s="34">
        <f>+'A (2)'!AQ49</f>
        <v>340</v>
      </c>
      <c r="AR53" s="34">
        <f>+'A (2)'!AR49</f>
        <v>819</v>
      </c>
      <c r="AS53" s="34">
        <f>+'A (2)'!AS49</f>
        <v>957</v>
      </c>
      <c r="AT53" s="34">
        <f>+'A (2)'!AT49</f>
        <v>1741</v>
      </c>
      <c r="AU53" s="34">
        <f>+'A (2)'!AU49</f>
        <v>82</v>
      </c>
      <c r="AV53" s="34">
        <f>+'A (2)'!AV49</f>
        <v>1301</v>
      </c>
      <c r="AW53" s="34">
        <f>+'A (2)'!AW49</f>
        <v>907</v>
      </c>
      <c r="AX53" s="34">
        <f>+'A (2)'!AX49</f>
        <v>2132</v>
      </c>
      <c r="AY53" s="34">
        <f>+'A (2)'!AY49</f>
        <v>2</v>
      </c>
      <c r="AZ53" s="61">
        <f>+'A (2)'!AZ49</f>
        <v>46</v>
      </c>
      <c r="BA53" s="39">
        <f>+'A (2)'!BA49</f>
        <v>2315</v>
      </c>
      <c r="BB53" s="34">
        <f>+'A (2)'!BB49</f>
        <v>1620</v>
      </c>
      <c r="BC53" s="34">
        <f>+'A (2)'!BC49</f>
        <v>818</v>
      </c>
      <c r="BD53" s="34">
        <f>+'A (2)'!BD49</f>
        <v>625</v>
      </c>
      <c r="BE53" s="34">
        <f>+'A (2)'!BE49</f>
        <v>1365</v>
      </c>
      <c r="BF53" s="61">
        <f>+'A (2)'!BF49</f>
        <v>1688</v>
      </c>
      <c r="BG53" s="39">
        <f>+'A (2)'!BG49</f>
        <v>4169</v>
      </c>
      <c r="BH53" s="114">
        <f>+'A (2)'!BH49</f>
        <v>495</v>
      </c>
      <c r="BI53" s="34">
        <f>+'A (2)'!BI49</f>
        <v>0</v>
      </c>
      <c r="BJ53" s="39">
        <f>+'A (2)'!BJ49</f>
        <v>0</v>
      </c>
      <c r="BK53" s="114">
        <f>+'A (2)'!BK49</f>
        <v>0</v>
      </c>
      <c r="BL53" s="34">
        <f>+'A (2)'!BL49</f>
        <v>1172</v>
      </c>
      <c r="BM53" s="34">
        <f>+'A (2)'!BM49</f>
        <v>628</v>
      </c>
      <c r="BN53" s="34">
        <f>+'A (2)'!BN49</f>
        <v>167</v>
      </c>
      <c r="BO53" s="34">
        <f>+'A (2)'!BO49</f>
        <v>35</v>
      </c>
      <c r="BP53" s="34">
        <f>+'A (2)'!BP49</f>
        <v>8</v>
      </c>
      <c r="BQ53" s="61">
        <f>+'A (2)'!BQ49</f>
        <v>0</v>
      </c>
      <c r="BR53" s="39">
        <f>+'A (2)'!BR49</f>
        <v>6</v>
      </c>
      <c r="BS53" s="34">
        <f>+'A (2)'!BS49</f>
        <v>49</v>
      </c>
      <c r="BT53" s="34">
        <f>+'A (2)'!BT49</f>
        <v>512</v>
      </c>
      <c r="BU53" s="34">
        <f>+'A (2)'!BU49</f>
        <v>285</v>
      </c>
      <c r="BV53" s="34">
        <f>+'A (2)'!BV49</f>
        <v>250</v>
      </c>
      <c r="BW53" s="34">
        <f>+'A (2)'!BW49</f>
        <v>242</v>
      </c>
      <c r="BX53" s="34">
        <f>+'A (2)'!BX49</f>
        <v>222</v>
      </c>
      <c r="BY53" s="34">
        <f>+'A (2)'!BY49</f>
        <v>163</v>
      </c>
      <c r="BZ53" s="34">
        <f>+'A (2)'!BZ49</f>
        <v>86</v>
      </c>
      <c r="CA53" s="34">
        <f>+'A (2)'!CA49</f>
        <v>60</v>
      </c>
      <c r="CB53" s="34">
        <f>+'A (2)'!CB49</f>
        <v>40</v>
      </c>
      <c r="CC53" s="20">
        <f>+'A (2)'!CC49</f>
        <v>95</v>
      </c>
      <c r="CD53" s="110">
        <f>+'A (2)'!CD49</f>
        <v>5620</v>
      </c>
      <c r="CE53" s="34">
        <f>+'A (2)'!CE49</f>
        <v>45</v>
      </c>
      <c r="CF53" s="13">
        <f>+'A (2)'!CF49</f>
        <v>0</v>
      </c>
      <c r="CG53">
        <f>+'A (2)'!CG49</f>
        <v>4275</v>
      </c>
      <c r="CH53">
        <f>+'A (2)'!CH49</f>
        <v>445</v>
      </c>
      <c r="CI53" s="583">
        <f>+'A (2)'!CI49</f>
        <v>1</v>
      </c>
      <c r="CJ53" s="34">
        <f>+'A (2)'!CJ49</f>
        <v>131</v>
      </c>
      <c r="CK53" s="34">
        <f>+'A (2)'!CK49</f>
        <v>90</v>
      </c>
      <c r="CL53" s="34">
        <f>+'A (2)'!CL49</f>
        <v>126</v>
      </c>
      <c r="CM53" s="34">
        <f>+'A (2)'!CM49</f>
        <v>92</v>
      </c>
      <c r="CN53" s="34">
        <f>+'A (2)'!CN49</f>
        <v>0</v>
      </c>
      <c r="CO53" s="61">
        <f>+'A (2)'!CO49</f>
        <v>5</v>
      </c>
      <c r="CP53">
        <f>+'A (2)'!CP49</f>
        <v>2641</v>
      </c>
      <c r="CQ53">
        <f>+'A (2)'!CQ49</f>
        <v>97</v>
      </c>
      <c r="CR53" s="34">
        <f>+'A (2)'!CR49</f>
        <v>1359</v>
      </c>
      <c r="CS53" s="20">
        <f>+'A (2)'!CS49</f>
        <v>26</v>
      </c>
      <c r="CT53" s="34">
        <f>+'A (2)'!CT49</f>
        <v>217</v>
      </c>
      <c r="CU53" s="34">
        <f>+'A (2)'!CU49</f>
        <v>60</v>
      </c>
      <c r="CV53" s="34">
        <f>+'A (2)'!CV49</f>
        <v>537</v>
      </c>
      <c r="CW53" s="34">
        <f>+'A (2)'!CW49</f>
        <v>465</v>
      </c>
      <c r="CX53" s="34">
        <f>+'A (2)'!CX49</f>
        <v>534</v>
      </c>
      <c r="CY53" s="34">
        <f>+'A (2)'!CY49</f>
        <v>650</v>
      </c>
      <c r="CZ53" s="34">
        <f>+'A (2)'!CZ49</f>
        <v>502</v>
      </c>
      <c r="DA53" s="34">
        <f>+'A (2)'!DA49</f>
        <v>472</v>
      </c>
      <c r="DB53" s="34">
        <f>+'A (2)'!DB49</f>
        <v>489</v>
      </c>
      <c r="DC53" s="34">
        <f>+'A (2)'!DC49</f>
        <v>388</v>
      </c>
      <c r="DD53" s="112">
        <f>+'A (2)'!DD49</f>
        <v>18</v>
      </c>
      <c r="DE53" s="61">
        <f>+'A (2)'!DE49</f>
        <v>3</v>
      </c>
      <c r="DF53" s="162">
        <f>+'A (2)'!DF49</f>
        <v>38.200000000000003</v>
      </c>
      <c r="DG53" s="39">
        <f>+'A (2)'!DG49</f>
        <v>7</v>
      </c>
      <c r="DH53" s="39">
        <f>+'A (2)'!DH49</f>
        <v>20</v>
      </c>
      <c r="DI53" s="39">
        <f>+'A (2)'!DI49</f>
        <v>1202</v>
      </c>
      <c r="DJ53" s="39">
        <f>+'A (2)'!DJ49</f>
        <v>1</v>
      </c>
      <c r="DK53" s="39">
        <f>+'A (2)'!DK49</f>
        <v>92</v>
      </c>
      <c r="DL53" s="39">
        <f>+'A (2)'!DL49</f>
        <v>1542</v>
      </c>
      <c r="DM53" s="39">
        <f>+'A (2)'!DM49</f>
        <v>54</v>
      </c>
      <c r="DN53" s="39">
        <f>+'A (2)'!DN49</f>
        <v>123</v>
      </c>
      <c r="DO53" s="39">
        <f>+'A (2)'!DO49</f>
        <v>137</v>
      </c>
      <c r="DP53" s="39">
        <f>+'A (2)'!DP49</f>
        <v>834</v>
      </c>
      <c r="DQ53" s="39">
        <f>+'A (2)'!DQ49</f>
        <v>35</v>
      </c>
      <c r="DR53" s="39">
        <f>+'A (2)'!DR49</f>
        <v>55</v>
      </c>
      <c r="DS53" s="39">
        <f>+'A (2)'!DS49</f>
        <v>165</v>
      </c>
      <c r="DT53" s="114">
        <f>+'A (2)'!DT49</f>
        <v>8</v>
      </c>
      <c r="DU53" s="39">
        <f>+'A (2)'!DU49</f>
        <v>34</v>
      </c>
      <c r="DV53" s="39">
        <f>+'A (2)'!DV49</f>
        <v>192</v>
      </c>
      <c r="DW53" s="39">
        <f>+'A (2)'!DW49</f>
        <v>376</v>
      </c>
      <c r="DX53" s="39">
        <f>+'A (2)'!DX49</f>
        <v>740</v>
      </c>
      <c r="DY53" s="39">
        <f>+'A (2)'!DY49</f>
        <v>1361</v>
      </c>
      <c r="DZ53" s="39">
        <f>+'A (2)'!DZ49</f>
        <v>36</v>
      </c>
      <c r="EA53" s="39">
        <f>+'A (2)'!EA49</f>
        <v>184</v>
      </c>
      <c r="EB53" s="39">
        <f>+'A (2)'!EB49</f>
        <v>215</v>
      </c>
      <c r="EC53" s="39">
        <f>+'A (2)'!EC49</f>
        <v>1114</v>
      </c>
      <c r="ED53" s="39">
        <f>+'A (2)'!ED49</f>
        <v>0</v>
      </c>
      <c r="EE53" s="114">
        <f>+'A (2)'!EE49</f>
        <v>23</v>
      </c>
      <c r="EF53" s="39">
        <f>+'A (2)'!EF49</f>
        <v>1058</v>
      </c>
      <c r="EG53" s="39">
        <f>+'A (2)'!EG49</f>
        <v>805</v>
      </c>
      <c r="EH53" s="39">
        <f>+'A (2)'!EH49</f>
        <v>412</v>
      </c>
      <c r="EI53" s="39">
        <f>+'A (2)'!EI49</f>
        <v>314</v>
      </c>
      <c r="EJ53" s="39">
        <f>+'A (2)'!EJ49</f>
        <v>706</v>
      </c>
      <c r="EK53" s="39">
        <f>+'A (2)'!EK49</f>
        <v>980</v>
      </c>
      <c r="EL53" s="446">
        <f>+'A (2)'!EL49</f>
        <v>2360</v>
      </c>
      <c r="EM53" s="114">
        <f>+'A (2)'!EM49</f>
        <v>552</v>
      </c>
      <c r="EN53" s="39">
        <f>+'A (2)'!EN49</f>
        <v>0</v>
      </c>
      <c r="EO53" s="39">
        <f>+'A (2)'!EO49</f>
        <v>0</v>
      </c>
      <c r="EP53" s="114">
        <f>+'A (2)'!EP49</f>
        <v>0</v>
      </c>
      <c r="EQ53" s="39">
        <f>+'A (2)'!EQ49</f>
        <v>577</v>
      </c>
      <c r="ER53" s="39">
        <f>+'A (2)'!ER49</f>
        <v>345</v>
      </c>
      <c r="ES53" s="39">
        <f>+'A (2)'!ES49</f>
        <v>81</v>
      </c>
      <c r="ET53" s="39">
        <f>+'A (2)'!ET49</f>
        <v>15</v>
      </c>
      <c r="EU53" s="39">
        <f>+'A (2)'!EU49</f>
        <v>4</v>
      </c>
      <c r="EV53" s="114">
        <f>+'A (2)'!EV49</f>
        <v>0</v>
      </c>
      <c r="EW53" s="1">
        <f>+'A (2)'!EW49</f>
        <v>3</v>
      </c>
      <c r="EX53" s="1">
        <f>+'A (2)'!EX49</f>
        <v>28</v>
      </c>
      <c r="EY53" s="1">
        <f>+'A (2)'!EY49</f>
        <v>299</v>
      </c>
      <c r="EZ53" s="1">
        <f>+'A (2)'!EZ49</f>
        <v>173</v>
      </c>
      <c r="FA53" s="1">
        <f>+'A (2)'!FA49</f>
        <v>140</v>
      </c>
      <c r="FB53" s="1">
        <f>+'A (2)'!FB49</f>
        <v>131</v>
      </c>
      <c r="FC53" s="1">
        <f>+'A (2)'!FC49</f>
        <v>86</v>
      </c>
      <c r="FD53" s="1">
        <f>+'A (2)'!FD49</f>
        <v>67</v>
      </c>
      <c r="FE53" s="1">
        <f>+'A (2)'!FE49</f>
        <v>28</v>
      </c>
      <c r="FF53" s="39">
        <f>+'A (2)'!FF49</f>
        <v>22</v>
      </c>
      <c r="FG53" s="39">
        <f>+'A (2)'!FG49</f>
        <v>14</v>
      </c>
      <c r="FH53" s="114">
        <f>+'A (2)'!FH49</f>
        <v>31</v>
      </c>
      <c r="FI53" s="114">
        <f>+'A (2)'!FI49</f>
        <v>5132</v>
      </c>
      <c r="FJ53" s="39">
        <f>+'A (2)'!FJ49</f>
        <v>10</v>
      </c>
      <c r="FK53" s="447">
        <f>+'A (2)'!FK49</f>
        <v>0</v>
      </c>
      <c r="FL53" s="34"/>
      <c r="FM53" s="34"/>
      <c r="FN53" s="39"/>
      <c r="FO53" s="34"/>
      <c r="FP53" s="34"/>
      <c r="FQ53" s="34"/>
      <c r="FR53" s="34"/>
      <c r="FS53" s="34"/>
      <c r="FT53" s="34"/>
      <c r="FU53" s="34"/>
      <c r="FV53" s="34"/>
      <c r="FW53" s="34"/>
      <c r="FX53" s="34"/>
      <c r="FY53" s="34"/>
      <c r="FZ53" s="61"/>
      <c r="GA53" s="34"/>
      <c r="GB53" s="34"/>
      <c r="GC53" s="34"/>
      <c r="GD53" s="34"/>
      <c r="GE53" s="34"/>
      <c r="GF53" s="34"/>
      <c r="GG53" s="34"/>
      <c r="GH53" s="34"/>
      <c r="GI53" s="34"/>
      <c r="GJ53" s="52"/>
      <c r="GK53" s="34"/>
      <c r="GL53" s="34"/>
      <c r="GM53" s="34"/>
      <c r="GN53" s="34"/>
      <c r="GO53" s="34"/>
      <c r="GP53" s="34"/>
      <c r="GQ53" s="34"/>
      <c r="GR53" s="52"/>
      <c r="GT53">
        <f t="shared" si="42"/>
        <v>2010</v>
      </c>
      <c r="GU53">
        <f t="shared" si="43"/>
        <v>11296200</v>
      </c>
      <c r="GW53">
        <f t="shared" si="44"/>
        <v>1022</v>
      </c>
      <c r="GX53">
        <f t="shared" si="45"/>
        <v>5244904</v>
      </c>
      <c r="GZ53">
        <f t="shared" si="46"/>
        <v>8431</v>
      </c>
      <c r="HA53">
        <f t="shared" si="47"/>
        <v>324593.5</v>
      </c>
      <c r="HC53">
        <f t="shared" si="48"/>
        <v>4275</v>
      </c>
      <c r="HD53">
        <f t="shared" si="49"/>
        <v>163305</v>
      </c>
    </row>
    <row r="54" spans="1:213" x14ac:dyDescent="0.2">
      <c r="A54" s="7" t="s">
        <v>110</v>
      </c>
      <c r="B54" s="7">
        <f>+'A (2)'!B63</f>
        <v>3585</v>
      </c>
      <c r="C54">
        <f>+'A (2)'!C63</f>
        <v>427</v>
      </c>
      <c r="D54" s="583">
        <f>+'A (2)'!D63</f>
        <v>0</v>
      </c>
      <c r="E54" s="34">
        <f>+'A (2)'!E63</f>
        <v>30</v>
      </c>
      <c r="F54" s="34">
        <f>+'A (2)'!F63</f>
        <v>40</v>
      </c>
      <c r="G54" s="34">
        <f>+'A (2)'!G63</f>
        <v>230</v>
      </c>
      <c r="H54" s="34">
        <f>+'A (2)'!H63</f>
        <v>124</v>
      </c>
      <c r="I54" s="34">
        <f>+'A (2)'!I63</f>
        <v>3</v>
      </c>
      <c r="J54" s="34">
        <f>+'A (2)'!J63</f>
        <v>0</v>
      </c>
      <c r="K54" s="583">
        <f>+'A (2)'!K63</f>
        <v>2018</v>
      </c>
      <c r="L54">
        <f>+'A (2)'!L63</f>
        <v>21</v>
      </c>
      <c r="M54">
        <f>+'A (2)'!M63</f>
        <v>530</v>
      </c>
      <c r="N54" s="20">
        <f>+'A (2)'!N63</f>
        <v>8</v>
      </c>
      <c r="O54">
        <f>+'A (2)'!O63</f>
        <v>162</v>
      </c>
      <c r="P54">
        <f>+'A (2)'!P63</f>
        <v>17</v>
      </c>
      <c r="Q54">
        <f>+'A (2)'!Q63</f>
        <v>504</v>
      </c>
      <c r="R54">
        <f>+'A (2)'!R63</f>
        <v>387</v>
      </c>
      <c r="S54">
        <f>+'A (2)'!S63</f>
        <v>398</v>
      </c>
      <c r="T54">
        <f>+'A (2)'!T63</f>
        <v>445</v>
      </c>
      <c r="U54">
        <f>+'A (2)'!U63</f>
        <v>357</v>
      </c>
      <c r="V54">
        <f>+'A (2)'!V63</f>
        <v>424</v>
      </c>
      <c r="W54">
        <f>+'A (2)'!W63</f>
        <v>403</v>
      </c>
      <c r="X54">
        <f>+'A (2)'!X63</f>
        <v>448</v>
      </c>
      <c r="Y54">
        <f>+'A (2)'!Y63</f>
        <v>56</v>
      </c>
      <c r="Z54" s="103">
        <f>+'A (2)'!Z63</f>
        <v>1</v>
      </c>
      <c r="AA54" s="152">
        <f>+'A (2)'!AA63</f>
        <v>39.200000000000003</v>
      </c>
      <c r="AB54">
        <f>+'A (2)'!AB63</f>
        <v>3</v>
      </c>
      <c r="AC54">
        <f>+'A (2)'!AC63</f>
        <v>1</v>
      </c>
      <c r="AD54">
        <f>+'A (2)'!AD63</f>
        <v>783</v>
      </c>
      <c r="AE54">
        <f>+'A (2)'!AE63</f>
        <v>2</v>
      </c>
      <c r="AF54">
        <f>+'A (2)'!AF63</f>
        <v>89</v>
      </c>
      <c r="AG54">
        <f>+'A (2)'!AG63</f>
        <v>1573</v>
      </c>
      <c r="AH54">
        <f>+'A (2)'!AH63</f>
        <v>30</v>
      </c>
      <c r="AI54">
        <f>+'A (2)'!AI63</f>
        <v>137</v>
      </c>
      <c r="AJ54">
        <f>+'A (2)'!AJ63</f>
        <v>174</v>
      </c>
      <c r="AK54">
        <f>+'A (2)'!AK63</f>
        <v>607</v>
      </c>
      <c r="AL54">
        <f>+'A (2)'!AL63</f>
        <v>39</v>
      </c>
      <c r="AM54">
        <f>+'A (2)'!AM63</f>
        <v>32</v>
      </c>
      <c r="AN54" s="34">
        <f>+'A (2)'!AN63</f>
        <v>112</v>
      </c>
      <c r="AO54" s="61">
        <f>+'A (2)'!AO63</f>
        <v>3</v>
      </c>
      <c r="AP54" s="34">
        <f>+'A (2)'!AP63</f>
        <v>43</v>
      </c>
      <c r="AQ54" s="34">
        <f>+'A (2)'!AQ63</f>
        <v>154</v>
      </c>
      <c r="AR54" s="34">
        <f>+'A (2)'!AR63</f>
        <v>299</v>
      </c>
      <c r="AS54" s="34">
        <f>+'A (2)'!AS63</f>
        <v>353</v>
      </c>
      <c r="AT54" s="34">
        <f>+'A (2)'!AT63</f>
        <v>665</v>
      </c>
      <c r="AU54" s="34">
        <f>+'A (2)'!AU63</f>
        <v>84</v>
      </c>
      <c r="AV54" s="34">
        <f>+'A (2)'!AV63</f>
        <v>839</v>
      </c>
      <c r="AW54" s="34">
        <f>+'A (2)'!AW63</f>
        <v>337</v>
      </c>
      <c r="AX54" s="34">
        <f>+'A (2)'!AX63</f>
        <v>642</v>
      </c>
      <c r="AY54" s="34">
        <f>+'A (2)'!AY63</f>
        <v>1</v>
      </c>
      <c r="AZ54" s="61">
        <f>+'A (2)'!AZ63</f>
        <v>168</v>
      </c>
      <c r="BA54" s="34">
        <f>+'A (2)'!BA63</f>
        <v>1077</v>
      </c>
      <c r="BB54" s="34">
        <f>+'A (2)'!BB63</f>
        <v>629</v>
      </c>
      <c r="BC54" s="34">
        <f>+'A (2)'!BC63</f>
        <v>365</v>
      </c>
      <c r="BD54" s="34">
        <f>+'A (2)'!BD63</f>
        <v>200</v>
      </c>
      <c r="BE54" s="34">
        <f>+'A (2)'!BE63</f>
        <v>572</v>
      </c>
      <c r="BF54" s="61">
        <f>+'A (2)'!BF63</f>
        <v>742</v>
      </c>
      <c r="BG54" s="39">
        <f>+'A (2)'!BG63</f>
        <v>1748</v>
      </c>
      <c r="BH54" s="114">
        <f>+'A (2)'!BH63</f>
        <v>488</v>
      </c>
      <c r="BI54" s="34">
        <f>+'A (2)'!BI63</f>
        <v>0</v>
      </c>
      <c r="BJ54" s="39">
        <f>+'A (2)'!BJ63</f>
        <v>0</v>
      </c>
      <c r="BK54" s="114">
        <f>+'A (2)'!BK63</f>
        <v>0</v>
      </c>
      <c r="BL54" s="34">
        <f>+'A (2)'!BL63</f>
        <v>538</v>
      </c>
      <c r="BM54" s="34">
        <f>+'A (2)'!BM63</f>
        <v>237</v>
      </c>
      <c r="BN54" s="34">
        <f>+'A (2)'!BN63</f>
        <v>82</v>
      </c>
      <c r="BO54" s="34">
        <f>+'A (2)'!BO63</f>
        <v>15</v>
      </c>
      <c r="BP54" s="34">
        <f>+'A (2)'!BP63</f>
        <v>4</v>
      </c>
      <c r="BQ54" s="61">
        <f>+'A (2)'!BQ63</f>
        <v>0</v>
      </c>
      <c r="BR54" s="34">
        <f>+'A (2)'!BR63</f>
        <v>2</v>
      </c>
      <c r="BS54" s="34">
        <f>+'A (2)'!BS63</f>
        <v>14</v>
      </c>
      <c r="BT54" s="34">
        <f>+'A (2)'!BT63</f>
        <v>253</v>
      </c>
      <c r="BU54" s="34">
        <f>+'A (2)'!BU63</f>
        <v>125</v>
      </c>
      <c r="BV54" s="34">
        <f>+'A (2)'!BV63</f>
        <v>111</v>
      </c>
      <c r="BW54" s="34">
        <f>+'A (2)'!BW63</f>
        <v>108</v>
      </c>
      <c r="BX54" s="34">
        <f>+'A (2)'!BX63</f>
        <v>104</v>
      </c>
      <c r="BY54" s="34">
        <f>+'A (2)'!BY63</f>
        <v>65</v>
      </c>
      <c r="BZ54" s="34">
        <f>+'A (2)'!BZ63</f>
        <v>32</v>
      </c>
      <c r="CA54" s="34">
        <f>+'A (2)'!CA63</f>
        <v>25</v>
      </c>
      <c r="CB54" s="34">
        <f>+'A (2)'!CB63</f>
        <v>14</v>
      </c>
      <c r="CC54" s="20">
        <f>+'A (2)'!CC63</f>
        <v>23</v>
      </c>
      <c r="CD54" s="107">
        <f>+'A (2)'!CD63</f>
        <v>5333</v>
      </c>
      <c r="CE54" s="34">
        <f>+'A (2)'!CE63</f>
        <v>7</v>
      </c>
      <c r="CF54" s="13">
        <f>+'A (2)'!CF63</f>
        <v>0</v>
      </c>
      <c r="CG54">
        <f>+'A (2)'!CG63</f>
        <v>1738</v>
      </c>
      <c r="CH54">
        <f>+'A (2)'!CH63</f>
        <v>220</v>
      </c>
      <c r="CI54" s="583">
        <f>+'A (2)'!CI63</f>
        <v>0</v>
      </c>
      <c r="CJ54" s="34">
        <f>+'A (2)'!CJ63</f>
        <v>18</v>
      </c>
      <c r="CK54" s="34">
        <f>+'A (2)'!CK63</f>
        <v>23</v>
      </c>
      <c r="CL54" s="34">
        <f>+'A (2)'!CL63</f>
        <v>119</v>
      </c>
      <c r="CM54" s="34">
        <f>+'A (2)'!CM63</f>
        <v>59</v>
      </c>
      <c r="CN54" s="34">
        <f>+'A (2)'!CN63</f>
        <v>1</v>
      </c>
      <c r="CO54" s="61">
        <f>+'A (2)'!CO63</f>
        <v>0</v>
      </c>
      <c r="CP54">
        <f>+'A (2)'!CP63</f>
        <v>1078</v>
      </c>
      <c r="CQ54">
        <f>+'A (2)'!CQ63</f>
        <v>21</v>
      </c>
      <c r="CR54" s="34">
        <f>+'A (2)'!CR63</f>
        <v>516</v>
      </c>
      <c r="CS54" s="20">
        <f>+'A (2)'!CS63</f>
        <v>4</v>
      </c>
      <c r="CT54" s="34">
        <f>+'A (2)'!CT63</f>
        <v>76</v>
      </c>
      <c r="CU54" s="34">
        <f>+'A (2)'!CU63</f>
        <v>6</v>
      </c>
      <c r="CV54" s="34">
        <f>+'A (2)'!CV63</f>
        <v>223</v>
      </c>
      <c r="CW54" s="34">
        <f>+'A (2)'!CW63</f>
        <v>149</v>
      </c>
      <c r="CX54" s="34">
        <f>+'A (2)'!CX63</f>
        <v>197</v>
      </c>
      <c r="CY54" s="34">
        <f>+'A (2)'!CY63</f>
        <v>247</v>
      </c>
      <c r="CZ54" s="34">
        <f>+'A (2)'!CZ63</f>
        <v>192</v>
      </c>
      <c r="DA54" s="34">
        <f>+'A (2)'!DA63</f>
        <v>249</v>
      </c>
      <c r="DB54" s="34">
        <f>+'A (2)'!DB63</f>
        <v>231</v>
      </c>
      <c r="DC54" s="34">
        <f>+'A (2)'!DC63</f>
        <v>170</v>
      </c>
      <c r="DD54" s="112">
        <f>+'A (2)'!DD63</f>
        <v>4</v>
      </c>
      <c r="DE54" s="61">
        <f>+'A (2)'!DE63</f>
        <v>0</v>
      </c>
      <c r="DF54" s="162">
        <f>+'A (2)'!DF63</f>
        <v>39.299999999999997</v>
      </c>
      <c r="DG54" s="34">
        <f>+'A (2)'!DG63</f>
        <v>2</v>
      </c>
      <c r="DH54" s="34">
        <f>+'A (2)'!DH63</f>
        <v>0</v>
      </c>
      <c r="DI54" s="34">
        <f>+'A (2)'!DI63</f>
        <v>416</v>
      </c>
      <c r="DJ54" s="34">
        <f>+'A (2)'!DJ63</f>
        <v>2</v>
      </c>
      <c r="DK54" s="34">
        <f>+'A (2)'!DK63</f>
        <v>39</v>
      </c>
      <c r="DL54" s="34">
        <f>+'A (2)'!DL63</f>
        <v>637</v>
      </c>
      <c r="DM54" s="34">
        <f>+'A (2)'!DM63</f>
        <v>29</v>
      </c>
      <c r="DN54" s="34">
        <f>+'A (2)'!DN63</f>
        <v>75</v>
      </c>
      <c r="DO54" s="34">
        <f>+'A (2)'!DO63</f>
        <v>66</v>
      </c>
      <c r="DP54" s="34">
        <f>+'A (2)'!DP63</f>
        <v>381</v>
      </c>
      <c r="DQ54" s="34">
        <f>+'A (2)'!DQ63</f>
        <v>23</v>
      </c>
      <c r="DR54" s="34">
        <f>+'A (2)'!DR63</f>
        <v>19</v>
      </c>
      <c r="DS54" s="34">
        <f>+'A (2)'!DS63</f>
        <v>47</v>
      </c>
      <c r="DT54" s="61">
        <f>+'A (2)'!DT63</f>
        <v>2</v>
      </c>
      <c r="DU54" s="34">
        <f>+'A (2)'!DU63</f>
        <v>17</v>
      </c>
      <c r="DV54" s="34">
        <f>+'A (2)'!DV63</f>
        <v>84</v>
      </c>
      <c r="DW54" s="34">
        <f>+'A (2)'!DW63</f>
        <v>149</v>
      </c>
      <c r="DX54" s="34">
        <f>+'A (2)'!DX63</f>
        <v>270</v>
      </c>
      <c r="DY54" s="34">
        <f>+'A (2)'!DY63</f>
        <v>499</v>
      </c>
      <c r="DZ54" s="34">
        <f>+'A (2)'!DZ63</f>
        <v>40</v>
      </c>
      <c r="EA54" s="34">
        <f>+'A (2)'!EA63</f>
        <v>186</v>
      </c>
      <c r="EB54" s="34">
        <f>+'A (2)'!EB63</f>
        <v>100</v>
      </c>
      <c r="EC54" s="34">
        <f>+'A (2)'!EC63</f>
        <v>322</v>
      </c>
      <c r="ED54" s="34">
        <f>+'A (2)'!ED63</f>
        <v>0</v>
      </c>
      <c r="EE54" s="61">
        <f>+'A (2)'!EE63</f>
        <v>71</v>
      </c>
      <c r="EF54" s="34">
        <f>+'A (2)'!EF63</f>
        <v>396</v>
      </c>
      <c r="EG54" s="34">
        <f>+'A (2)'!EG63</f>
        <v>341</v>
      </c>
      <c r="EH54" s="34">
        <f>+'A (2)'!EH63</f>
        <v>178</v>
      </c>
      <c r="EI54" s="34">
        <f>+'A (2)'!EI63</f>
        <v>110</v>
      </c>
      <c r="EJ54" s="34">
        <f>+'A (2)'!EJ63</f>
        <v>291</v>
      </c>
      <c r="EK54" s="39">
        <f>+'A (2)'!EK63</f>
        <v>422</v>
      </c>
      <c r="EL54" s="24">
        <f>+'A (2)'!EL63</f>
        <v>995</v>
      </c>
      <c r="EM54" s="114">
        <f>+'A (2)'!EM63</f>
        <v>573</v>
      </c>
      <c r="EN54" s="39">
        <f>+'A (2)'!EN63</f>
        <v>0</v>
      </c>
      <c r="EO54" s="34">
        <f>+'A (2)'!EO63</f>
        <v>0</v>
      </c>
      <c r="EP54" s="114">
        <f>+'A (2)'!EP63</f>
        <v>0</v>
      </c>
      <c r="EQ54" s="34">
        <f>+'A (2)'!EQ63</f>
        <v>186</v>
      </c>
      <c r="ER54" s="34">
        <f>+'A (2)'!ER63</f>
        <v>143</v>
      </c>
      <c r="ES54" s="34">
        <f>+'A (2)'!ES63</f>
        <v>33</v>
      </c>
      <c r="ET54" s="34">
        <f>+'A (2)'!ET63</f>
        <v>6</v>
      </c>
      <c r="EU54" s="34">
        <f>+'A (2)'!EU63</f>
        <v>2</v>
      </c>
      <c r="EV54" s="61">
        <f>+'A (2)'!EV63</f>
        <v>0</v>
      </c>
      <c r="EW54">
        <f>+'A (2)'!EW63</f>
        <v>1</v>
      </c>
      <c r="EX54">
        <f>+'A (2)'!EX63</f>
        <v>4</v>
      </c>
      <c r="EY54">
        <f>+'A (2)'!EY63</f>
        <v>112</v>
      </c>
      <c r="EZ54">
        <f>+'A (2)'!EZ63</f>
        <v>68</v>
      </c>
      <c r="FA54">
        <f>+'A (2)'!FA63</f>
        <v>56</v>
      </c>
      <c r="FB54">
        <f>+'A (2)'!FB63</f>
        <v>40</v>
      </c>
      <c r="FC54">
        <f>+'A (2)'!FC63</f>
        <v>42</v>
      </c>
      <c r="FD54">
        <f>+'A (2)'!FD63</f>
        <v>22</v>
      </c>
      <c r="FE54">
        <f>+'A (2)'!FE63</f>
        <v>13</v>
      </c>
      <c r="FF54" s="34">
        <f>+'A (2)'!FF63</f>
        <v>7</v>
      </c>
      <c r="FG54" s="39">
        <f>+'A (2)'!FG63</f>
        <v>2</v>
      </c>
      <c r="FH54" s="114">
        <f>+'A (2)'!FH63</f>
        <v>3</v>
      </c>
      <c r="FI54" s="114">
        <f>+'A (2)'!FI63</f>
        <v>4933</v>
      </c>
      <c r="FJ54" s="39">
        <f>+'A (2)'!FJ63</f>
        <v>1</v>
      </c>
      <c r="FK54" s="447">
        <f>+'A (2)'!FK63</f>
        <v>0</v>
      </c>
      <c r="FL54" s="34"/>
      <c r="FM54" s="34"/>
      <c r="FN54" s="39"/>
      <c r="FO54" s="34"/>
      <c r="FP54" s="34"/>
      <c r="FQ54" s="34"/>
      <c r="FR54" s="34"/>
      <c r="FS54" s="34"/>
      <c r="FT54" s="34"/>
      <c r="FU54" s="34"/>
      <c r="FV54" s="34"/>
      <c r="FW54" s="34"/>
      <c r="FX54" s="34"/>
      <c r="FY54" s="34"/>
      <c r="FZ54" s="61"/>
      <c r="GA54" s="34"/>
      <c r="GB54" s="34"/>
      <c r="GC54" s="34"/>
      <c r="GD54" s="34"/>
      <c r="GE54" s="34"/>
      <c r="GF54" s="34"/>
      <c r="GG54" s="34"/>
      <c r="GH54" s="34"/>
      <c r="GI54" s="34"/>
      <c r="GJ54" s="52"/>
      <c r="GK54" s="34"/>
      <c r="GL54" s="34"/>
      <c r="GM54" s="34"/>
      <c r="GN54" s="34"/>
      <c r="GO54" s="34"/>
      <c r="GP54" s="34"/>
      <c r="GQ54" s="34"/>
      <c r="GR54" s="52"/>
      <c r="GT54">
        <f t="shared" si="42"/>
        <v>876</v>
      </c>
      <c r="GU54">
        <f t="shared" si="43"/>
        <v>4671708</v>
      </c>
      <c r="GW54">
        <f t="shared" si="44"/>
        <v>370</v>
      </c>
      <c r="GX54">
        <f t="shared" si="45"/>
        <v>1825210</v>
      </c>
      <c r="GZ54">
        <f t="shared" si="46"/>
        <v>3585</v>
      </c>
      <c r="HA54">
        <f t="shared" si="47"/>
        <v>140532</v>
      </c>
      <c r="HC54">
        <f t="shared" si="48"/>
        <v>1738</v>
      </c>
      <c r="HD54">
        <f t="shared" si="49"/>
        <v>68303.399999999994</v>
      </c>
    </row>
    <row r="55" spans="1:213" x14ac:dyDescent="0.2">
      <c r="A55" s="7" t="s">
        <v>104</v>
      </c>
      <c r="B55" s="7">
        <f>+'A (2)'!B57</f>
        <v>6239</v>
      </c>
      <c r="C55" s="34">
        <f>+'A (2)'!C57</f>
        <v>720</v>
      </c>
      <c r="D55" s="583">
        <f>+'A (2)'!D57</f>
        <v>1</v>
      </c>
      <c r="E55" s="34">
        <f>+'A (2)'!E57</f>
        <v>91</v>
      </c>
      <c r="F55" s="34">
        <f>+'A (2)'!F57</f>
        <v>122</v>
      </c>
      <c r="G55" s="34">
        <f>+'A (2)'!G57</f>
        <v>330</v>
      </c>
      <c r="H55" s="34">
        <f>+'A (2)'!H57</f>
        <v>168</v>
      </c>
      <c r="I55" s="34">
        <f>+'A (2)'!I57</f>
        <v>1</v>
      </c>
      <c r="J55" s="34">
        <f>+'A (2)'!J57</f>
        <v>7</v>
      </c>
      <c r="K55" s="583">
        <f>+'A (2)'!K57</f>
        <v>3079</v>
      </c>
      <c r="L55" s="34">
        <f>+'A (2)'!L57</f>
        <v>34</v>
      </c>
      <c r="M55" s="34">
        <f>+'A (2)'!M57</f>
        <v>402</v>
      </c>
      <c r="N55" s="20">
        <f>+'A (2)'!N57</f>
        <v>30</v>
      </c>
      <c r="O55" s="34">
        <f>+'A (2)'!O57</f>
        <v>292</v>
      </c>
      <c r="P55" s="34">
        <f>+'A (2)'!P57</f>
        <v>52</v>
      </c>
      <c r="Q55" s="34">
        <f>+'A (2)'!Q57</f>
        <v>967</v>
      </c>
      <c r="R55" s="34">
        <f>+'A (2)'!R57</f>
        <v>745</v>
      </c>
      <c r="S55" s="34">
        <f>+'A (2)'!S57</f>
        <v>731</v>
      </c>
      <c r="T55" s="34">
        <f>+'A (2)'!T57</f>
        <v>797</v>
      </c>
      <c r="U55" s="34">
        <f>+'A (2)'!U57</f>
        <v>582</v>
      </c>
      <c r="V55" s="34">
        <f>+'A (2)'!V57</f>
        <v>613</v>
      </c>
      <c r="W55" s="34">
        <f>+'A (2)'!W57</f>
        <v>705</v>
      </c>
      <c r="X55" s="34">
        <f>+'A (2)'!X57</f>
        <v>717</v>
      </c>
      <c r="Y55" s="34">
        <f>+'A (2)'!Y57</f>
        <v>89</v>
      </c>
      <c r="Z55" s="103">
        <f>+'A (2)'!Z57</f>
        <v>1</v>
      </c>
      <c r="AA55" s="152">
        <f>+'A (2)'!AA57</f>
        <v>38.299999999999997</v>
      </c>
      <c r="AB55" s="34">
        <f>+'A (2)'!AB57</f>
        <v>2</v>
      </c>
      <c r="AC55" s="34">
        <f>+'A (2)'!AC57</f>
        <v>8</v>
      </c>
      <c r="AD55" s="34">
        <f>+'A (2)'!AD57</f>
        <v>1559</v>
      </c>
      <c r="AE55" s="34">
        <f>+'A (2)'!AE57</f>
        <v>2</v>
      </c>
      <c r="AF55" s="34">
        <f>+'A (2)'!AF57</f>
        <v>190</v>
      </c>
      <c r="AG55" s="34">
        <f>+'A (2)'!AG57</f>
        <v>2236</v>
      </c>
      <c r="AH55" s="34">
        <f>+'A (2)'!AH57</f>
        <v>51</v>
      </c>
      <c r="AI55" s="34">
        <f>+'A (2)'!AI57</f>
        <v>203</v>
      </c>
      <c r="AJ55" s="34">
        <f>+'A (2)'!AJ57</f>
        <v>307</v>
      </c>
      <c r="AK55" s="34">
        <f>+'A (2)'!AK57</f>
        <v>1107</v>
      </c>
      <c r="AL55" s="34">
        <f>+'A (2)'!AL57</f>
        <v>59</v>
      </c>
      <c r="AM55" s="34">
        <f>+'A (2)'!AM57</f>
        <v>125</v>
      </c>
      <c r="AN55" s="34">
        <f>+'A (2)'!AN57</f>
        <v>380</v>
      </c>
      <c r="AO55" s="61">
        <f>+'A (2)'!AO57</f>
        <v>10</v>
      </c>
      <c r="AP55" s="34">
        <f>+'A (2)'!AP57</f>
        <v>62</v>
      </c>
      <c r="AQ55" s="34">
        <f>+'A (2)'!AQ57</f>
        <v>293</v>
      </c>
      <c r="AR55" s="34">
        <f>+'A (2)'!AR57</f>
        <v>591</v>
      </c>
      <c r="AS55" s="34">
        <f>+'A (2)'!AS57</f>
        <v>890</v>
      </c>
      <c r="AT55" s="34">
        <f>+'A (2)'!AT57</f>
        <v>1207</v>
      </c>
      <c r="AU55" s="34">
        <f>+'A (2)'!AU57</f>
        <v>51</v>
      </c>
      <c r="AV55" s="34">
        <f>+'A (2)'!AV57</f>
        <v>861</v>
      </c>
      <c r="AW55" s="34">
        <f>+'A (2)'!AW57</f>
        <v>598</v>
      </c>
      <c r="AX55" s="34">
        <f>+'A (2)'!AX57</f>
        <v>1225</v>
      </c>
      <c r="AY55" s="34">
        <f>+'A (2)'!AY57</f>
        <v>3</v>
      </c>
      <c r="AZ55" s="61">
        <f>+'A (2)'!AZ57</f>
        <v>458</v>
      </c>
      <c r="BA55" s="34">
        <f>+'A (2)'!BA57</f>
        <v>2147</v>
      </c>
      <c r="BB55" s="34">
        <f>+'A (2)'!BB57</f>
        <v>1360</v>
      </c>
      <c r="BC55" s="34">
        <f>+'A (2)'!BC57</f>
        <v>705</v>
      </c>
      <c r="BD55" s="34">
        <f>+'A (2)'!BD57</f>
        <v>479</v>
      </c>
      <c r="BE55" s="34">
        <f>+'A (2)'!BE57</f>
        <v>945</v>
      </c>
      <c r="BF55" s="61">
        <f>+'A (2)'!BF57</f>
        <v>603</v>
      </c>
      <c r="BG55" s="39">
        <f>+'A (2)'!BG57</f>
        <v>1856</v>
      </c>
      <c r="BH55" s="114">
        <f>+'A (2)'!BH57</f>
        <v>297</v>
      </c>
      <c r="BI55" s="34">
        <f>+'A (2)'!BI57</f>
        <v>0</v>
      </c>
      <c r="BJ55" s="39">
        <f>+'A (2)'!BJ57</f>
        <v>0</v>
      </c>
      <c r="BK55" s="114">
        <f>+'A (2)'!BK57</f>
        <v>0</v>
      </c>
      <c r="BL55" s="34">
        <f>+'A (2)'!BL57</f>
        <v>1189</v>
      </c>
      <c r="BM55" s="34">
        <f>+'A (2)'!BM57</f>
        <v>528</v>
      </c>
      <c r="BN55" s="34">
        <f>+'A (2)'!BN57</f>
        <v>155</v>
      </c>
      <c r="BO55" s="34">
        <f>+'A (2)'!BO57</f>
        <v>50</v>
      </c>
      <c r="BP55" s="34">
        <f>+'A (2)'!BP57</f>
        <v>6</v>
      </c>
      <c r="BQ55" s="61">
        <f>+'A (2)'!BQ57</f>
        <v>1</v>
      </c>
      <c r="BR55" s="34">
        <f>+'A (2)'!BR57</f>
        <v>12</v>
      </c>
      <c r="BS55" s="34">
        <f>+'A (2)'!BS57</f>
        <v>45</v>
      </c>
      <c r="BT55" s="34">
        <f>+'A (2)'!BT57</f>
        <v>513</v>
      </c>
      <c r="BU55" s="34">
        <f>+'A (2)'!BU57</f>
        <v>234</v>
      </c>
      <c r="BV55" s="34">
        <f>+'A (2)'!BV57</f>
        <v>229</v>
      </c>
      <c r="BW55" s="34">
        <f>+'A (2)'!BW57</f>
        <v>211</v>
      </c>
      <c r="BX55" s="34">
        <f>+'A (2)'!BX57</f>
        <v>222</v>
      </c>
      <c r="BY55" s="34">
        <f>+'A (2)'!BY57</f>
        <v>169</v>
      </c>
      <c r="BZ55" s="34">
        <f>+'A (2)'!BZ57</f>
        <v>93</v>
      </c>
      <c r="CA55" s="34">
        <f>+'A (2)'!CA57</f>
        <v>67</v>
      </c>
      <c r="CB55" s="34">
        <f>+'A (2)'!CB57</f>
        <v>36</v>
      </c>
      <c r="CC55" s="32">
        <f>+'A (2)'!CC57</f>
        <v>98</v>
      </c>
      <c r="CD55" s="110">
        <f>+'A (2)'!CD57</f>
        <v>5679</v>
      </c>
      <c r="CE55" s="39">
        <f>+'A (2)'!CE57</f>
        <v>44</v>
      </c>
      <c r="CF55" s="13">
        <f>+'A (2)'!CF57</f>
        <v>0</v>
      </c>
      <c r="CG55" s="34">
        <f>+'A (2)'!CG57</f>
        <v>2960</v>
      </c>
      <c r="CH55" s="34">
        <f>+'A (2)'!CH57</f>
        <v>361</v>
      </c>
      <c r="CI55" s="583">
        <f>+'A (2)'!CI57</f>
        <v>0</v>
      </c>
      <c r="CJ55" s="34">
        <f>+'A (2)'!CJ57</f>
        <v>52</v>
      </c>
      <c r="CK55" s="34">
        <f>+'A (2)'!CK57</f>
        <v>63</v>
      </c>
      <c r="CL55" s="34">
        <f>+'A (2)'!CL57</f>
        <v>163</v>
      </c>
      <c r="CM55" s="34">
        <f>+'A (2)'!CM57</f>
        <v>80</v>
      </c>
      <c r="CN55" s="34">
        <f>+'A (2)'!CN57</f>
        <v>0</v>
      </c>
      <c r="CO55" s="61">
        <f>+'A (2)'!CO57</f>
        <v>3</v>
      </c>
      <c r="CP55" s="34">
        <f>+'A (2)'!CP57</f>
        <v>1634</v>
      </c>
      <c r="CQ55" s="34">
        <f>+'A (2)'!CQ57</f>
        <v>34</v>
      </c>
      <c r="CR55" s="34">
        <f>+'A (2)'!CR57</f>
        <v>396</v>
      </c>
      <c r="CS55" s="20">
        <f>+'A (2)'!CS57</f>
        <v>14</v>
      </c>
      <c r="CT55" s="34">
        <f>+'A (2)'!CT57</f>
        <v>142</v>
      </c>
      <c r="CU55" s="34">
        <f>+'A (2)'!CU57</f>
        <v>32</v>
      </c>
      <c r="CV55" s="34">
        <f>+'A (2)'!CV57</f>
        <v>395</v>
      </c>
      <c r="CW55" s="34">
        <f>+'A (2)'!CW57</f>
        <v>348</v>
      </c>
      <c r="CX55" s="34">
        <f>+'A (2)'!CX57</f>
        <v>374</v>
      </c>
      <c r="CY55" s="34">
        <f>+'A (2)'!CY57</f>
        <v>417</v>
      </c>
      <c r="CZ55" s="34">
        <f>+'A (2)'!CZ57</f>
        <v>321</v>
      </c>
      <c r="DA55" s="34">
        <f>+'A (2)'!DA57</f>
        <v>336</v>
      </c>
      <c r="DB55" s="34">
        <f>+'A (2)'!DB57</f>
        <v>362</v>
      </c>
      <c r="DC55" s="34">
        <f>+'A (2)'!DC57</f>
        <v>251</v>
      </c>
      <c r="DD55" s="112">
        <f>+'A (2)'!DD57</f>
        <v>13</v>
      </c>
      <c r="DE55" s="61">
        <f>+'A (2)'!DE57</f>
        <v>1</v>
      </c>
      <c r="DF55" s="162">
        <f>+'A (2)'!DF57</f>
        <v>38</v>
      </c>
      <c r="DG55" s="34">
        <f>+'A (2)'!DG57</f>
        <v>2</v>
      </c>
      <c r="DH55" s="34">
        <f>+'A (2)'!DH57</f>
        <v>3</v>
      </c>
      <c r="DI55" s="34">
        <f>+'A (2)'!DI57</f>
        <v>778</v>
      </c>
      <c r="DJ55" s="34">
        <f>+'A (2)'!DJ57</f>
        <v>2</v>
      </c>
      <c r="DK55" s="34">
        <f>+'A (2)'!DK57</f>
        <v>77</v>
      </c>
      <c r="DL55" s="34">
        <f>+'A (2)'!DL57</f>
        <v>871</v>
      </c>
      <c r="DM55" s="34">
        <f>+'A (2)'!DM57</f>
        <v>40</v>
      </c>
      <c r="DN55" s="34">
        <f>+'A (2)'!DN57</f>
        <v>122</v>
      </c>
      <c r="DO55" s="34">
        <f>+'A (2)'!DO57</f>
        <v>143</v>
      </c>
      <c r="DP55" s="34">
        <f>+'A (2)'!DP57</f>
        <v>624</v>
      </c>
      <c r="DQ55" s="34">
        <f>+'A (2)'!DQ57</f>
        <v>48</v>
      </c>
      <c r="DR55" s="34">
        <f>+'A (2)'!DR57</f>
        <v>79</v>
      </c>
      <c r="DS55" s="34">
        <f>+'A (2)'!DS57</f>
        <v>166</v>
      </c>
      <c r="DT55" s="61">
        <f>+'A (2)'!DT57</f>
        <v>5</v>
      </c>
      <c r="DU55" s="34">
        <f>+'A (2)'!DU57</f>
        <v>9</v>
      </c>
      <c r="DV55" s="34">
        <f>+'A (2)'!DV57</f>
        <v>142</v>
      </c>
      <c r="DW55" s="34">
        <f>+'A (2)'!DW57</f>
        <v>254</v>
      </c>
      <c r="DX55" s="34">
        <f>+'A (2)'!DX57</f>
        <v>695</v>
      </c>
      <c r="DY55" s="34">
        <f>+'A (2)'!DY57</f>
        <v>833</v>
      </c>
      <c r="DZ55" s="34">
        <f>+'A (2)'!DZ57</f>
        <v>34</v>
      </c>
      <c r="EA55" s="34">
        <f>+'A (2)'!EA57</f>
        <v>79</v>
      </c>
      <c r="EB55" s="34">
        <f>+'A (2)'!EB57</f>
        <v>97</v>
      </c>
      <c r="EC55" s="34">
        <f>+'A (2)'!EC57</f>
        <v>658</v>
      </c>
      <c r="ED55" s="34">
        <f>+'A (2)'!ED57</f>
        <v>1</v>
      </c>
      <c r="EE55" s="61">
        <f>+'A (2)'!EE57</f>
        <v>158</v>
      </c>
      <c r="EF55" s="34">
        <f>+'A (2)'!EF57</f>
        <v>825</v>
      </c>
      <c r="EG55" s="34">
        <f>+'A (2)'!EG57</f>
        <v>696</v>
      </c>
      <c r="EH55" s="34">
        <f>+'A (2)'!EH57</f>
        <v>359</v>
      </c>
      <c r="EI55" s="34">
        <f>+'A (2)'!EI57</f>
        <v>249</v>
      </c>
      <c r="EJ55" s="34">
        <f>+'A (2)'!EJ57</f>
        <v>509</v>
      </c>
      <c r="EK55" s="39">
        <f>+'A (2)'!EK57</f>
        <v>322</v>
      </c>
      <c r="EL55" s="24">
        <f>+'A (2)'!EL57</f>
        <v>974</v>
      </c>
      <c r="EM55" s="114">
        <f>+'A (2)'!EM57</f>
        <v>329</v>
      </c>
      <c r="EN55" s="39">
        <f>+'A (2)'!EN57</f>
        <v>0</v>
      </c>
      <c r="EO55" s="34">
        <f>+'A (2)'!EO57</f>
        <v>0</v>
      </c>
      <c r="EP55" s="114">
        <f>+'A (2)'!EP57</f>
        <v>0</v>
      </c>
      <c r="EQ55" s="34">
        <f>+'A (2)'!EQ57</f>
        <v>429</v>
      </c>
      <c r="ER55" s="34">
        <f>+'A (2)'!ER57</f>
        <v>307</v>
      </c>
      <c r="ES55" s="34">
        <f>+'A (2)'!ES57</f>
        <v>80</v>
      </c>
      <c r="ET55" s="34">
        <f>+'A (2)'!ET57</f>
        <v>19</v>
      </c>
      <c r="EU55" s="34">
        <f>+'A (2)'!EU57</f>
        <v>3</v>
      </c>
      <c r="EV55" s="61">
        <f>+'A (2)'!EV57</f>
        <v>0</v>
      </c>
      <c r="EW55" s="34">
        <f>+'A (2)'!EW57</f>
        <v>4</v>
      </c>
      <c r="EX55" s="34">
        <f>+'A (2)'!EX57</f>
        <v>21</v>
      </c>
      <c r="EY55" s="34">
        <f>+'A (2)'!EY57</f>
        <v>254</v>
      </c>
      <c r="EZ55" s="34">
        <f>+'A (2)'!EZ57</f>
        <v>121</v>
      </c>
      <c r="FA55" s="34">
        <f>+'A (2)'!FA57</f>
        <v>128</v>
      </c>
      <c r="FB55" s="34">
        <f>+'A (2)'!FB57</f>
        <v>101</v>
      </c>
      <c r="FC55" s="34">
        <f>+'A (2)'!FC57</f>
        <v>71</v>
      </c>
      <c r="FD55" s="34">
        <f>+'A (2)'!FD57</f>
        <v>60</v>
      </c>
      <c r="FE55" s="34">
        <f>+'A (2)'!FE57</f>
        <v>26</v>
      </c>
      <c r="FF55" s="34">
        <f>+'A (2)'!FF57</f>
        <v>15</v>
      </c>
      <c r="FG55" s="39">
        <f>+'A (2)'!FG57</f>
        <v>10</v>
      </c>
      <c r="FH55" s="114">
        <f>+'A (2)'!FH57</f>
        <v>27</v>
      </c>
      <c r="FI55" s="114">
        <f>+'A (2)'!FI57</f>
        <v>5137</v>
      </c>
      <c r="FJ55" s="39">
        <f>+'A (2)'!FJ57</f>
        <v>11</v>
      </c>
      <c r="FK55" s="447">
        <f>+'A (2)'!FK57</f>
        <v>0</v>
      </c>
      <c r="FL55" s="34"/>
      <c r="FM55" s="34"/>
      <c r="FN55" s="39"/>
      <c r="FO55" s="34"/>
      <c r="FP55" s="34"/>
      <c r="FQ55" s="34"/>
      <c r="FR55" s="34"/>
      <c r="FS55" s="34"/>
      <c r="FT55" s="34"/>
      <c r="FU55" s="34"/>
      <c r="FV55" s="34"/>
      <c r="FW55" s="34"/>
      <c r="FX55" s="34"/>
      <c r="FY55" s="34"/>
      <c r="FZ55" s="61"/>
      <c r="GA55" s="34"/>
      <c r="GB55" s="34"/>
      <c r="GC55" s="34"/>
      <c r="GD55" s="34"/>
      <c r="GE55" s="34"/>
      <c r="GF55" s="34"/>
      <c r="GG55" s="34"/>
      <c r="GH55" s="34"/>
      <c r="GI55" s="34"/>
      <c r="GJ55" s="52"/>
      <c r="GK55" s="34"/>
      <c r="GL55" s="34"/>
      <c r="GM55" s="34"/>
      <c r="GN55" s="34"/>
      <c r="GO55" s="34"/>
      <c r="GP55" s="34"/>
      <c r="GQ55" s="34"/>
      <c r="GR55" s="52"/>
      <c r="GT55">
        <f t="shared" si="42"/>
        <v>1929</v>
      </c>
      <c r="GU55">
        <f t="shared" si="43"/>
        <v>10954791</v>
      </c>
      <c r="GW55">
        <f t="shared" si="44"/>
        <v>838</v>
      </c>
      <c r="GX55">
        <f t="shared" si="45"/>
        <v>4304806</v>
      </c>
      <c r="GZ55">
        <f t="shared" si="46"/>
        <v>6239</v>
      </c>
      <c r="HA55">
        <f t="shared" si="47"/>
        <v>238953.69999999998</v>
      </c>
      <c r="HC55">
        <f t="shared" si="48"/>
        <v>2960</v>
      </c>
      <c r="HD55">
        <f t="shared" si="49"/>
        <v>112480</v>
      </c>
    </row>
    <row r="56" spans="1:213" x14ac:dyDescent="0.2">
      <c r="A56" s="7" t="s">
        <v>106</v>
      </c>
      <c r="B56" s="7">
        <f>+'A (2)'!B59</f>
        <v>3094</v>
      </c>
      <c r="C56">
        <f>+'A (2)'!C59</f>
        <v>304</v>
      </c>
      <c r="D56" s="583">
        <f>+'A (2)'!D59</f>
        <v>0</v>
      </c>
      <c r="E56" s="34">
        <f>+'A (2)'!E59</f>
        <v>5</v>
      </c>
      <c r="F56" s="34">
        <f>+'A (2)'!F59</f>
        <v>87</v>
      </c>
      <c r="G56" s="34">
        <f>+'A (2)'!G59</f>
        <v>148</v>
      </c>
      <c r="H56" s="34">
        <f>+'A (2)'!H59</f>
        <v>63</v>
      </c>
      <c r="I56" s="34">
        <f>+'A (2)'!I59</f>
        <v>0</v>
      </c>
      <c r="J56" s="34">
        <f>+'A (2)'!J59</f>
        <v>1</v>
      </c>
      <c r="K56" s="583">
        <f>+'A (2)'!K59</f>
        <v>1453</v>
      </c>
      <c r="L56">
        <f>+'A (2)'!L59</f>
        <v>14</v>
      </c>
      <c r="M56">
        <f>+'A (2)'!M59</f>
        <v>406</v>
      </c>
      <c r="N56" s="20">
        <f>+'A (2)'!N59</f>
        <v>2</v>
      </c>
      <c r="O56">
        <f>+'A (2)'!O59</f>
        <v>143</v>
      </c>
      <c r="P56">
        <f>+'A (2)'!P59</f>
        <v>27</v>
      </c>
      <c r="Q56">
        <f>+'A (2)'!Q59</f>
        <v>443</v>
      </c>
      <c r="R56">
        <f>+'A (2)'!R59</f>
        <v>335</v>
      </c>
      <c r="S56">
        <f>+'A (2)'!S59</f>
        <v>355</v>
      </c>
      <c r="T56">
        <f>+'A (2)'!T59</f>
        <v>329</v>
      </c>
      <c r="U56">
        <f>+'A (2)'!U59</f>
        <v>292</v>
      </c>
      <c r="V56">
        <f>+'A (2)'!V59</f>
        <v>372</v>
      </c>
      <c r="W56">
        <f>+'A (2)'!W59</f>
        <v>373</v>
      </c>
      <c r="X56">
        <f>+'A (2)'!X59</f>
        <v>416</v>
      </c>
      <c r="Y56">
        <f>+'A (2)'!Y59</f>
        <v>36</v>
      </c>
      <c r="Z56" s="103">
        <f>+'A (2)'!Z59</f>
        <v>0</v>
      </c>
      <c r="AA56" s="152">
        <f>+'A (2)'!AA59</f>
        <v>39.200000000000003</v>
      </c>
      <c r="AB56">
        <f>+'A (2)'!AB59</f>
        <v>2</v>
      </c>
      <c r="AC56">
        <f>+'A (2)'!AC59</f>
        <v>8</v>
      </c>
      <c r="AD56">
        <f>+'A (2)'!AD59</f>
        <v>754</v>
      </c>
      <c r="AE56">
        <f>+'A (2)'!AE59</f>
        <v>2</v>
      </c>
      <c r="AF56">
        <f>+'A (2)'!AF59</f>
        <v>98</v>
      </c>
      <c r="AG56">
        <f>+'A (2)'!AG59</f>
        <v>1322</v>
      </c>
      <c r="AH56">
        <f>+'A (2)'!AH59</f>
        <v>22</v>
      </c>
      <c r="AI56">
        <f>+'A (2)'!AI59</f>
        <v>107</v>
      </c>
      <c r="AJ56">
        <f>+'A (2)'!AJ59</f>
        <v>155</v>
      </c>
      <c r="AK56">
        <f>+'A (2)'!AK59</f>
        <v>466</v>
      </c>
      <c r="AL56">
        <f>+'A (2)'!AL59</f>
        <v>33</v>
      </c>
      <c r="AM56">
        <f>+'A (2)'!AM59</f>
        <v>34</v>
      </c>
      <c r="AN56" s="34">
        <f>+'A (2)'!AN59</f>
        <v>89</v>
      </c>
      <c r="AO56" s="61">
        <f>+'A (2)'!AO59</f>
        <v>2</v>
      </c>
      <c r="AP56" s="34">
        <f>+'A (2)'!AP59</f>
        <v>23</v>
      </c>
      <c r="AQ56" s="34">
        <f>+'A (2)'!AQ59</f>
        <v>74</v>
      </c>
      <c r="AR56" s="34">
        <f>+'A (2)'!AR59</f>
        <v>157</v>
      </c>
      <c r="AS56" s="34">
        <f>+'A (2)'!AS59</f>
        <v>237</v>
      </c>
      <c r="AT56" s="34">
        <f>+'A (2)'!AT59</f>
        <v>439</v>
      </c>
      <c r="AU56" s="34">
        <f>+'A (2)'!AU59</f>
        <v>58</v>
      </c>
      <c r="AV56" s="34">
        <f>+'A (2)'!AV59</f>
        <v>407</v>
      </c>
      <c r="AW56" s="34">
        <f>+'A (2)'!AW59</f>
        <v>344</v>
      </c>
      <c r="AX56" s="34">
        <f>+'A (2)'!AX59</f>
        <v>560</v>
      </c>
      <c r="AY56" s="34">
        <f>+'A (2)'!AY59</f>
        <v>0</v>
      </c>
      <c r="AZ56" s="61">
        <f>+'A (2)'!AZ59</f>
        <v>795</v>
      </c>
      <c r="BA56" s="34">
        <f>+'A (2)'!BA59</f>
        <v>1174</v>
      </c>
      <c r="BB56" s="34">
        <f>+'A (2)'!BB59</f>
        <v>608</v>
      </c>
      <c r="BC56" s="34">
        <f>+'A (2)'!BC59</f>
        <v>305</v>
      </c>
      <c r="BD56" s="34">
        <f>+'A (2)'!BD59</f>
        <v>132</v>
      </c>
      <c r="BE56" s="34">
        <f>+'A (2)'!BE59</f>
        <v>384</v>
      </c>
      <c r="BF56" s="61">
        <f>+'A (2)'!BF59</f>
        <v>491</v>
      </c>
      <c r="BG56" s="39">
        <f>+'A (2)'!BG59</f>
        <v>1258</v>
      </c>
      <c r="BH56" s="114">
        <f>+'A (2)'!BH59</f>
        <v>407</v>
      </c>
      <c r="BI56" s="34">
        <f>+'A (2)'!BI59</f>
        <v>0</v>
      </c>
      <c r="BJ56" s="39">
        <f>+'A (2)'!BJ59</f>
        <v>0</v>
      </c>
      <c r="BK56" s="114">
        <f>+'A (2)'!BK59</f>
        <v>0</v>
      </c>
      <c r="BL56" s="34">
        <f>+'A (2)'!BL59</f>
        <v>689</v>
      </c>
      <c r="BM56" s="34">
        <f>+'A (2)'!BM59</f>
        <v>244</v>
      </c>
      <c r="BN56" s="34">
        <f>+'A (2)'!BN59</f>
        <v>60</v>
      </c>
      <c r="BO56" s="34">
        <f>+'A (2)'!BO59</f>
        <v>13</v>
      </c>
      <c r="BP56" s="34">
        <f>+'A (2)'!BP59</f>
        <v>2</v>
      </c>
      <c r="BQ56" s="61">
        <f>+'A (2)'!BQ59</f>
        <v>0</v>
      </c>
      <c r="BR56" s="34">
        <f>+'A (2)'!BR59</f>
        <v>2</v>
      </c>
      <c r="BS56" s="34">
        <f>+'A (2)'!BS59</f>
        <v>21</v>
      </c>
      <c r="BT56" s="34">
        <f>+'A (2)'!BT59</f>
        <v>315</v>
      </c>
      <c r="BU56" s="34">
        <f>+'A (2)'!BU59</f>
        <v>162</v>
      </c>
      <c r="BV56" s="34">
        <f>+'A (2)'!BV59</f>
        <v>142</v>
      </c>
      <c r="BW56" s="34">
        <f>+'A (2)'!BW59</f>
        <v>107</v>
      </c>
      <c r="BX56" s="34">
        <f>+'A (2)'!BX59</f>
        <v>94</v>
      </c>
      <c r="BY56" s="34">
        <f>+'A (2)'!BY59</f>
        <v>60</v>
      </c>
      <c r="BZ56" s="34">
        <f>+'A (2)'!BZ59</f>
        <v>44</v>
      </c>
      <c r="CA56" s="34">
        <f>+'A (2)'!CA59</f>
        <v>25</v>
      </c>
      <c r="CB56" s="34">
        <f>+'A (2)'!CB59</f>
        <v>14</v>
      </c>
      <c r="CC56" s="20">
        <f>+'A (2)'!CC59</f>
        <v>22</v>
      </c>
      <c r="CD56" s="107">
        <f>+'A (2)'!CD59</f>
        <v>5096</v>
      </c>
      <c r="CE56" s="34">
        <f>+'A (2)'!CE59</f>
        <v>12</v>
      </c>
      <c r="CF56" s="13">
        <f>+'A (2)'!CF59</f>
        <v>0</v>
      </c>
      <c r="CG56">
        <f>+'A (2)'!CG59</f>
        <v>1513</v>
      </c>
      <c r="CH56">
        <f>+'A (2)'!CH59</f>
        <v>161</v>
      </c>
      <c r="CI56" s="583">
        <f>+'A (2)'!CI59</f>
        <v>0</v>
      </c>
      <c r="CJ56" s="34">
        <f>+'A (2)'!CJ59</f>
        <v>2</v>
      </c>
      <c r="CK56" s="34">
        <f>+'A (2)'!CK59</f>
        <v>50</v>
      </c>
      <c r="CL56" s="34">
        <f>+'A (2)'!CL59</f>
        <v>78</v>
      </c>
      <c r="CM56" s="34">
        <f>+'A (2)'!CM59</f>
        <v>31</v>
      </c>
      <c r="CN56" s="34">
        <f>+'A (2)'!CN59</f>
        <v>0</v>
      </c>
      <c r="CO56" s="61">
        <f>+'A (2)'!CO59</f>
        <v>0</v>
      </c>
      <c r="CP56">
        <f>+'A (2)'!CP59</f>
        <v>840</v>
      </c>
      <c r="CQ56">
        <f>+'A (2)'!CQ59</f>
        <v>14</v>
      </c>
      <c r="CR56" s="34">
        <f>+'A (2)'!CR59</f>
        <v>401</v>
      </c>
      <c r="CS56" s="20">
        <f>+'A (2)'!CS59</f>
        <v>2</v>
      </c>
      <c r="CT56" s="34">
        <f>+'A (2)'!CT59</f>
        <v>52</v>
      </c>
      <c r="CU56" s="34">
        <f>+'A (2)'!CU59</f>
        <v>12</v>
      </c>
      <c r="CV56" s="34">
        <f>+'A (2)'!CV59</f>
        <v>196</v>
      </c>
      <c r="CW56" s="34">
        <f>+'A (2)'!CW59</f>
        <v>158</v>
      </c>
      <c r="CX56" s="34">
        <f>+'A (2)'!CX59</f>
        <v>189</v>
      </c>
      <c r="CY56" s="34">
        <f>+'A (2)'!CY59</f>
        <v>183</v>
      </c>
      <c r="CZ56" s="34">
        <f>+'A (2)'!CZ59</f>
        <v>175</v>
      </c>
      <c r="DA56" s="34">
        <f>+'A (2)'!DA59</f>
        <v>198</v>
      </c>
      <c r="DB56" s="34">
        <f>+'A (2)'!DB59</f>
        <v>207</v>
      </c>
      <c r="DC56" s="34">
        <f>+'A (2)'!DC59</f>
        <v>150</v>
      </c>
      <c r="DD56" s="112">
        <f>+'A (2)'!DD59</f>
        <v>5</v>
      </c>
      <c r="DE56" s="61">
        <f>+'A (2)'!DE59</f>
        <v>0</v>
      </c>
      <c r="DF56" s="162">
        <f>+'A (2)'!DF59</f>
        <v>39.1</v>
      </c>
      <c r="DG56" s="34">
        <f>+'A (2)'!DG59</f>
        <v>1</v>
      </c>
      <c r="DH56" s="34">
        <f>+'A (2)'!DH59</f>
        <v>3</v>
      </c>
      <c r="DI56" s="34">
        <f>+'A (2)'!DI59</f>
        <v>388</v>
      </c>
      <c r="DJ56" s="34">
        <f>+'A (2)'!DJ59</f>
        <v>2</v>
      </c>
      <c r="DK56" s="34">
        <f>+'A (2)'!DK59</f>
        <v>40</v>
      </c>
      <c r="DL56" s="34">
        <f>+'A (2)'!DL59</f>
        <v>563</v>
      </c>
      <c r="DM56" s="34">
        <f>+'A (2)'!DM59</f>
        <v>17</v>
      </c>
      <c r="DN56" s="34">
        <f>+'A (2)'!DN59</f>
        <v>65</v>
      </c>
      <c r="DO56" s="34">
        <f>+'A (2)'!DO59</f>
        <v>71</v>
      </c>
      <c r="DP56" s="34">
        <f>+'A (2)'!DP59</f>
        <v>269</v>
      </c>
      <c r="DQ56" s="34">
        <f>+'A (2)'!DQ59</f>
        <v>22</v>
      </c>
      <c r="DR56" s="34">
        <f>+'A (2)'!DR59</f>
        <v>25</v>
      </c>
      <c r="DS56" s="34">
        <f>+'A (2)'!DS59</f>
        <v>45</v>
      </c>
      <c r="DT56" s="61">
        <f>+'A (2)'!DT59</f>
        <v>2</v>
      </c>
      <c r="DU56" s="34">
        <f>+'A (2)'!DU59</f>
        <v>6</v>
      </c>
      <c r="DV56" s="34">
        <f>+'A (2)'!DV59</f>
        <v>38</v>
      </c>
      <c r="DW56" s="34">
        <f>+'A (2)'!DW59</f>
        <v>79</v>
      </c>
      <c r="DX56" s="34">
        <f>+'A (2)'!DX59</f>
        <v>190</v>
      </c>
      <c r="DY56" s="34">
        <f>+'A (2)'!DY59</f>
        <v>333</v>
      </c>
      <c r="DZ56" s="34">
        <f>+'A (2)'!DZ59</f>
        <v>35</v>
      </c>
      <c r="EA56" s="34">
        <f>+'A (2)'!EA59</f>
        <v>66</v>
      </c>
      <c r="EB56" s="34">
        <f>+'A (2)'!EB59</f>
        <v>110</v>
      </c>
      <c r="EC56" s="34">
        <f>+'A (2)'!EC59</f>
        <v>300</v>
      </c>
      <c r="ED56" s="34">
        <f>+'A (2)'!ED59</f>
        <v>0</v>
      </c>
      <c r="EE56" s="61">
        <f>+'A (2)'!EE59</f>
        <v>356</v>
      </c>
      <c r="EF56" s="34">
        <f>+'A (2)'!EF59</f>
        <v>435</v>
      </c>
      <c r="EG56" s="34">
        <f>+'A (2)'!EG59</f>
        <v>313</v>
      </c>
      <c r="EH56" s="34">
        <f>+'A (2)'!EH59</f>
        <v>163</v>
      </c>
      <c r="EI56" s="34">
        <f>+'A (2)'!EI59</f>
        <v>67</v>
      </c>
      <c r="EJ56" s="34">
        <f>+'A (2)'!EJ59</f>
        <v>218</v>
      </c>
      <c r="EK56" s="39">
        <f>+'A (2)'!EK59</f>
        <v>317</v>
      </c>
      <c r="EL56" s="24">
        <f>+'A (2)'!EL59</f>
        <v>752</v>
      </c>
      <c r="EM56" s="114">
        <f>+'A (2)'!EM59</f>
        <v>497</v>
      </c>
      <c r="EN56" s="39">
        <f>+'A (2)'!EN59</f>
        <v>0</v>
      </c>
      <c r="EO56" s="34">
        <f>+'A (2)'!EO59</f>
        <v>0</v>
      </c>
      <c r="EP56" s="114">
        <f>+'A (2)'!EP59</f>
        <v>0</v>
      </c>
      <c r="EQ56" s="34">
        <f>+'A (2)'!EQ59</f>
        <v>259</v>
      </c>
      <c r="ER56" s="34">
        <f>+'A (2)'!ER59</f>
        <v>146</v>
      </c>
      <c r="ES56" s="34">
        <f>+'A (2)'!ES59</f>
        <v>32</v>
      </c>
      <c r="ET56" s="34">
        <f>+'A (2)'!ET59</f>
        <v>6</v>
      </c>
      <c r="EU56" s="34">
        <f>+'A (2)'!EU59</f>
        <v>1</v>
      </c>
      <c r="EV56" s="61">
        <f>+'A (2)'!EV59</f>
        <v>0</v>
      </c>
      <c r="EW56">
        <f>+'A (2)'!EW59</f>
        <v>1</v>
      </c>
      <c r="EX56">
        <f>+'A (2)'!EX59</f>
        <v>12</v>
      </c>
      <c r="EY56">
        <f>+'A (2)'!EY59</f>
        <v>126</v>
      </c>
      <c r="EZ56">
        <f>+'A (2)'!EZ59</f>
        <v>78</v>
      </c>
      <c r="FA56">
        <f>+'A (2)'!FA59</f>
        <v>87</v>
      </c>
      <c r="FB56">
        <f>+'A (2)'!FB59</f>
        <v>62</v>
      </c>
      <c r="FC56">
        <f>+'A (2)'!FC59</f>
        <v>30</v>
      </c>
      <c r="FD56">
        <f>+'A (2)'!FD59</f>
        <v>19</v>
      </c>
      <c r="FE56">
        <f>+'A (2)'!FE59</f>
        <v>15</v>
      </c>
      <c r="FF56" s="34">
        <f>+'A (2)'!FF59</f>
        <v>5</v>
      </c>
      <c r="FG56" s="39">
        <f>+'A (2)'!FG59</f>
        <v>4</v>
      </c>
      <c r="FH56" s="114">
        <f>+'A (2)'!FH59</f>
        <v>5</v>
      </c>
      <c r="FI56" s="114">
        <f>+'A (2)'!FI59</f>
        <v>4841</v>
      </c>
      <c r="FJ56" s="39">
        <f>+'A (2)'!FJ59</f>
        <v>2</v>
      </c>
      <c r="FK56" s="447">
        <f>+'A (2)'!FK59</f>
        <v>0</v>
      </c>
      <c r="FL56" s="34"/>
      <c r="FM56" s="34"/>
      <c r="FN56" s="39"/>
      <c r="FO56" s="34"/>
      <c r="FP56" s="34"/>
      <c r="FQ56" s="34"/>
      <c r="FR56" s="34"/>
      <c r="FS56" s="34"/>
      <c r="FT56" s="34"/>
      <c r="FU56" s="34"/>
      <c r="FV56" s="34"/>
      <c r="FW56" s="34"/>
      <c r="FX56" s="34"/>
      <c r="FY56" s="34"/>
      <c r="FZ56" s="61"/>
      <c r="GA56" s="34"/>
      <c r="GB56" s="34"/>
      <c r="GC56" s="34"/>
      <c r="GD56" s="34"/>
      <c r="GE56" s="34"/>
      <c r="GF56" s="34"/>
      <c r="GG56" s="34"/>
      <c r="GH56" s="34"/>
      <c r="GI56" s="34"/>
      <c r="GJ56" s="52"/>
      <c r="GK56" s="34"/>
      <c r="GL56" s="34"/>
      <c r="GM56" s="34"/>
      <c r="GN56" s="34"/>
      <c r="GO56" s="34"/>
      <c r="GP56" s="34"/>
      <c r="GQ56" s="34"/>
      <c r="GR56" s="52"/>
      <c r="GT56">
        <f t="shared" si="42"/>
        <v>1008</v>
      </c>
      <c r="GU56">
        <f t="shared" si="43"/>
        <v>5136768</v>
      </c>
      <c r="GW56">
        <f t="shared" si="44"/>
        <v>444</v>
      </c>
      <c r="GX56">
        <f t="shared" si="45"/>
        <v>2149404</v>
      </c>
      <c r="GZ56">
        <f t="shared" si="46"/>
        <v>3094</v>
      </c>
      <c r="HA56">
        <f t="shared" si="47"/>
        <v>121284.8</v>
      </c>
      <c r="HC56">
        <f t="shared" si="48"/>
        <v>1513</v>
      </c>
      <c r="HD56">
        <f t="shared" si="49"/>
        <v>59158.3</v>
      </c>
    </row>
    <row r="57" spans="1:213" x14ac:dyDescent="0.2">
      <c r="A57" s="7" t="s">
        <v>107</v>
      </c>
      <c r="B57" s="7">
        <f>+'A (2)'!B60</f>
        <v>4153</v>
      </c>
      <c r="C57">
        <f>+'A (2)'!C60</f>
        <v>410</v>
      </c>
      <c r="D57" s="583">
        <f>+'A (2)'!D60</f>
        <v>0</v>
      </c>
      <c r="E57" s="34">
        <f>+'A (2)'!E60</f>
        <v>30</v>
      </c>
      <c r="F57" s="34">
        <f>+'A (2)'!F60</f>
        <v>87</v>
      </c>
      <c r="G57" s="34">
        <f>+'A (2)'!G60</f>
        <v>198</v>
      </c>
      <c r="H57" s="34">
        <f>+'A (2)'!H60</f>
        <v>95</v>
      </c>
      <c r="I57" s="34">
        <f>+'A (2)'!I60</f>
        <v>0</v>
      </c>
      <c r="J57" s="34">
        <f>+'A (2)'!J60</f>
        <v>0</v>
      </c>
      <c r="K57" s="583">
        <f>+'A (2)'!K60</f>
        <v>1990</v>
      </c>
      <c r="L57">
        <f>+'A (2)'!L60</f>
        <v>25</v>
      </c>
      <c r="M57">
        <f>+'A (2)'!M60</f>
        <v>453</v>
      </c>
      <c r="N57" s="20">
        <f>+'A (2)'!N60</f>
        <v>103</v>
      </c>
      <c r="O57">
        <f>+'A (2)'!O60</f>
        <v>226</v>
      </c>
      <c r="P57">
        <f>+'A (2)'!P60</f>
        <v>55</v>
      </c>
      <c r="Q57">
        <f>+'A (2)'!Q60</f>
        <v>648</v>
      </c>
      <c r="R57">
        <f>+'A (2)'!R60</f>
        <v>494</v>
      </c>
      <c r="S57">
        <f>+'A (2)'!S60</f>
        <v>471</v>
      </c>
      <c r="T57">
        <f>+'A (2)'!T60</f>
        <v>499</v>
      </c>
      <c r="U57">
        <f>+'A (2)'!U60</f>
        <v>407</v>
      </c>
      <c r="V57">
        <f>+'A (2)'!V60</f>
        <v>457</v>
      </c>
      <c r="W57">
        <f>+'A (2)'!W60</f>
        <v>462</v>
      </c>
      <c r="X57">
        <f>+'A (2)'!X60</f>
        <v>438</v>
      </c>
      <c r="Y57">
        <f>+'A (2)'!Y60</f>
        <v>51</v>
      </c>
      <c r="Z57" s="103">
        <f>+'A (2)'!Z60</f>
        <v>0</v>
      </c>
      <c r="AA57" s="152">
        <f>+'A (2)'!AA60</f>
        <v>38</v>
      </c>
      <c r="AB57">
        <f>+'A (2)'!AB60</f>
        <v>2</v>
      </c>
      <c r="AC57">
        <f>+'A (2)'!AC60</f>
        <v>3</v>
      </c>
      <c r="AD57">
        <f>+'A (2)'!AD60</f>
        <v>1282</v>
      </c>
      <c r="AE57">
        <f>+'A (2)'!AE60</f>
        <v>2</v>
      </c>
      <c r="AF57">
        <f>+'A (2)'!AF60</f>
        <v>140</v>
      </c>
      <c r="AG57">
        <f>+'A (2)'!AG60</f>
        <v>1615</v>
      </c>
      <c r="AH57">
        <f>+'A (2)'!AH60</f>
        <v>32</v>
      </c>
      <c r="AI57">
        <f>+'A (2)'!AI60</f>
        <v>93</v>
      </c>
      <c r="AJ57">
        <f>+'A (2)'!AJ60</f>
        <v>193</v>
      </c>
      <c r="AK57">
        <f>+'A (2)'!AK60</f>
        <v>579</v>
      </c>
      <c r="AL57">
        <f>+'A (2)'!AL60</f>
        <v>27</v>
      </c>
      <c r="AM57">
        <f>+'A (2)'!AM60</f>
        <v>49</v>
      </c>
      <c r="AN57" s="34">
        <f>+'A (2)'!AN60</f>
        <v>131</v>
      </c>
      <c r="AO57" s="61">
        <f>+'A (2)'!AO60</f>
        <v>5</v>
      </c>
      <c r="AP57" s="34">
        <f>+'A (2)'!AP60</f>
        <v>23</v>
      </c>
      <c r="AQ57" s="34">
        <f>+'A (2)'!AQ60</f>
        <v>132</v>
      </c>
      <c r="AR57" s="34">
        <f>+'A (2)'!AR60</f>
        <v>283</v>
      </c>
      <c r="AS57" s="34">
        <f>+'A (2)'!AS60</f>
        <v>370</v>
      </c>
      <c r="AT57" s="34">
        <f>+'A (2)'!AT60</f>
        <v>627</v>
      </c>
      <c r="AU57" s="34">
        <f>+'A (2)'!AU60</f>
        <v>40</v>
      </c>
      <c r="AV57" s="34">
        <f>+'A (2)'!AV60</f>
        <v>568</v>
      </c>
      <c r="AW57" s="34">
        <f>+'A (2)'!AW60</f>
        <v>259</v>
      </c>
      <c r="AX57" s="34">
        <f>+'A (2)'!AX60</f>
        <v>1422</v>
      </c>
      <c r="AY57" s="34">
        <f>+'A (2)'!AY60</f>
        <v>0</v>
      </c>
      <c r="AZ57" s="61">
        <f>+'A (2)'!AZ60</f>
        <v>429</v>
      </c>
      <c r="BA57" s="34">
        <f>+'A (2)'!BA60</f>
        <v>1575</v>
      </c>
      <c r="BB57" s="34">
        <f>+'A (2)'!BB60</f>
        <v>853</v>
      </c>
      <c r="BC57" s="34">
        <f>+'A (2)'!BC60</f>
        <v>384</v>
      </c>
      <c r="BD57" s="34">
        <f>+'A (2)'!BD60</f>
        <v>289</v>
      </c>
      <c r="BE57" s="34">
        <f>+'A (2)'!BE60</f>
        <v>661</v>
      </c>
      <c r="BF57" s="61">
        <f>+'A (2)'!BF60</f>
        <v>391</v>
      </c>
      <c r="BG57" s="39">
        <f>+'A (2)'!BG60</f>
        <v>1134</v>
      </c>
      <c r="BH57" s="114">
        <f>+'A (2)'!BH60</f>
        <v>273</v>
      </c>
      <c r="BI57" s="34">
        <f>+'A (2)'!BI60</f>
        <v>0</v>
      </c>
      <c r="BJ57" s="39">
        <f>+'A (2)'!BJ60</f>
        <v>0</v>
      </c>
      <c r="BK57" s="114">
        <f>+'A (2)'!BK60</f>
        <v>0</v>
      </c>
      <c r="BL57" s="34">
        <f>+'A (2)'!BL60</f>
        <v>870</v>
      </c>
      <c r="BM57" s="34">
        <f>+'A (2)'!BM60</f>
        <v>331</v>
      </c>
      <c r="BN57" s="34">
        <f>+'A (2)'!BN60</f>
        <v>61</v>
      </c>
      <c r="BO57" s="34">
        <f>+'A (2)'!BO60</f>
        <v>19</v>
      </c>
      <c r="BP57" s="34">
        <f>+'A (2)'!BP60</f>
        <v>1</v>
      </c>
      <c r="BQ57" s="61">
        <f>+'A (2)'!BQ60</f>
        <v>0</v>
      </c>
      <c r="BR57" s="34">
        <f>+'A (2)'!BR60</f>
        <v>8</v>
      </c>
      <c r="BS57" s="34">
        <f>+'A (2)'!BS60</f>
        <v>26</v>
      </c>
      <c r="BT57" s="34">
        <f>+'A (2)'!BT60</f>
        <v>386</v>
      </c>
      <c r="BU57" s="34">
        <f>+'A (2)'!BU60</f>
        <v>176</v>
      </c>
      <c r="BV57" s="34">
        <f>+'A (2)'!BV60</f>
        <v>182</v>
      </c>
      <c r="BW57" s="34">
        <f>+'A (2)'!BW60</f>
        <v>147</v>
      </c>
      <c r="BX57" s="34">
        <f>+'A (2)'!BX60</f>
        <v>134</v>
      </c>
      <c r="BY57" s="34">
        <f>+'A (2)'!BY60</f>
        <v>87</v>
      </c>
      <c r="BZ57" s="34">
        <f>+'A (2)'!BZ60</f>
        <v>54</v>
      </c>
      <c r="CA57" s="34">
        <f>+'A (2)'!CA60</f>
        <v>32</v>
      </c>
      <c r="CB57" s="34">
        <f>+'A (2)'!CB60</f>
        <v>12</v>
      </c>
      <c r="CC57" s="20">
        <f>+'A (2)'!CC60</f>
        <v>38</v>
      </c>
      <c r="CD57" s="107">
        <f>+'A (2)'!CD60</f>
        <v>5238</v>
      </c>
      <c r="CE57" s="34">
        <f>+'A (2)'!CE60</f>
        <v>18</v>
      </c>
      <c r="CF57" s="13">
        <f>+'A (2)'!CF60</f>
        <v>0</v>
      </c>
      <c r="CG57">
        <f>+'A (2)'!CG60</f>
        <v>1950</v>
      </c>
      <c r="CH57">
        <f>+'A (2)'!CH60</f>
        <v>202</v>
      </c>
      <c r="CI57" s="583">
        <f>+'A (2)'!CI60</f>
        <v>0</v>
      </c>
      <c r="CJ57" s="34">
        <f>+'A (2)'!CJ60</f>
        <v>12</v>
      </c>
      <c r="CK57" s="34">
        <f>+'A (2)'!CK60</f>
        <v>55</v>
      </c>
      <c r="CL57" s="34">
        <f>+'A (2)'!CL60</f>
        <v>93</v>
      </c>
      <c r="CM57" s="34">
        <f>+'A (2)'!CM60</f>
        <v>42</v>
      </c>
      <c r="CN57" s="34">
        <f>+'A (2)'!CN60</f>
        <v>0</v>
      </c>
      <c r="CO57" s="61">
        <f>+'A (2)'!CO60</f>
        <v>0</v>
      </c>
      <c r="CP57">
        <f>+'A (2)'!CP60</f>
        <v>1073</v>
      </c>
      <c r="CQ57">
        <f>+'A (2)'!CQ60</f>
        <v>25</v>
      </c>
      <c r="CR57" s="34">
        <f>+'A (2)'!CR60</f>
        <v>427</v>
      </c>
      <c r="CS57" s="20">
        <f>+'A (2)'!CS60</f>
        <v>49</v>
      </c>
      <c r="CT57" s="34">
        <f>+'A (2)'!CT60</f>
        <v>97</v>
      </c>
      <c r="CU57" s="34">
        <f>+'A (2)'!CU60</f>
        <v>22</v>
      </c>
      <c r="CV57" s="34">
        <f>+'A (2)'!CV60</f>
        <v>289</v>
      </c>
      <c r="CW57" s="34">
        <f>+'A (2)'!CW60</f>
        <v>203</v>
      </c>
      <c r="CX57" s="34">
        <f>+'A (2)'!CX60</f>
        <v>222</v>
      </c>
      <c r="CY57" s="34">
        <f>+'A (2)'!CY60</f>
        <v>272</v>
      </c>
      <c r="CZ57" s="34">
        <f>+'A (2)'!CZ60</f>
        <v>236</v>
      </c>
      <c r="DA57" s="34">
        <f>+'A (2)'!DA60</f>
        <v>243</v>
      </c>
      <c r="DB57" s="34">
        <f>+'A (2)'!DB60</f>
        <v>209</v>
      </c>
      <c r="DC57" s="34">
        <f>+'A (2)'!DC60</f>
        <v>176</v>
      </c>
      <c r="DD57" s="112">
        <f>+'A (2)'!DD60</f>
        <v>3</v>
      </c>
      <c r="DE57" s="61">
        <f>+'A (2)'!DE60</f>
        <v>0</v>
      </c>
      <c r="DF57" s="162">
        <f>+'A (2)'!DF60</f>
        <v>38</v>
      </c>
      <c r="DG57" s="34">
        <f>+'A (2)'!DG60</f>
        <v>0</v>
      </c>
      <c r="DH57" s="34">
        <f>+'A (2)'!DH60</f>
        <v>3</v>
      </c>
      <c r="DI57" s="34">
        <f>+'A (2)'!DI60</f>
        <v>633</v>
      </c>
      <c r="DJ57" s="34">
        <f>+'A (2)'!DJ60</f>
        <v>2</v>
      </c>
      <c r="DK57" s="34">
        <f>+'A (2)'!DK60</f>
        <v>63</v>
      </c>
      <c r="DL57" s="34">
        <f>+'A (2)'!DL60</f>
        <v>646</v>
      </c>
      <c r="DM57" s="34">
        <f>+'A (2)'!DM60</f>
        <v>24</v>
      </c>
      <c r="DN57" s="34">
        <f>+'A (2)'!DN60</f>
        <v>58</v>
      </c>
      <c r="DO57" s="34">
        <f>+'A (2)'!DO60</f>
        <v>85</v>
      </c>
      <c r="DP57" s="34">
        <f>+'A (2)'!DP60</f>
        <v>340</v>
      </c>
      <c r="DQ57" s="34">
        <f>+'A (2)'!DQ60</f>
        <v>11</v>
      </c>
      <c r="DR57" s="34">
        <f>+'A (2)'!DR60</f>
        <v>32</v>
      </c>
      <c r="DS57" s="34">
        <f>+'A (2)'!DS60</f>
        <v>52</v>
      </c>
      <c r="DT57" s="61">
        <f>+'A (2)'!DT60</f>
        <v>1</v>
      </c>
      <c r="DU57" s="34">
        <f>+'A (2)'!DU60</f>
        <v>4</v>
      </c>
      <c r="DV57" s="34">
        <f>+'A (2)'!DV60</f>
        <v>74</v>
      </c>
      <c r="DW57" s="34">
        <f>+'A (2)'!DW60</f>
        <v>120</v>
      </c>
      <c r="DX57" s="34">
        <f>+'A (2)'!DX60</f>
        <v>259</v>
      </c>
      <c r="DY57" s="34">
        <f>+'A (2)'!DY60</f>
        <v>477</v>
      </c>
      <c r="DZ57" s="34">
        <f>+'A (2)'!DZ60</f>
        <v>23</v>
      </c>
      <c r="EA57" s="34">
        <f>+'A (2)'!EA60</f>
        <v>71</v>
      </c>
      <c r="EB57" s="34">
        <f>+'A (2)'!EB60</f>
        <v>36</v>
      </c>
      <c r="EC57" s="34">
        <f>+'A (2)'!EC60</f>
        <v>717</v>
      </c>
      <c r="ED57" s="34">
        <f>+'A (2)'!ED60</f>
        <v>0</v>
      </c>
      <c r="EE57" s="61">
        <f>+'A (2)'!EE60</f>
        <v>169</v>
      </c>
      <c r="EF57" s="34">
        <f>+'A (2)'!EF60</f>
        <v>577</v>
      </c>
      <c r="EG57" s="34">
        <f>+'A (2)'!EG60</f>
        <v>450</v>
      </c>
      <c r="EH57" s="34">
        <f>+'A (2)'!EH60</f>
        <v>200</v>
      </c>
      <c r="EI57" s="34">
        <f>+'A (2)'!EI60</f>
        <v>130</v>
      </c>
      <c r="EJ57" s="34">
        <f>+'A (2)'!EJ60</f>
        <v>361</v>
      </c>
      <c r="EK57" s="39">
        <f>+'A (2)'!EK60</f>
        <v>232</v>
      </c>
      <c r="EL57" s="24">
        <f>+'A (2)'!EL60</f>
        <v>625</v>
      </c>
      <c r="EM57" s="114">
        <f>+'A (2)'!EM60</f>
        <v>320</v>
      </c>
      <c r="EN57" s="39">
        <f>+'A (2)'!EN60</f>
        <v>0</v>
      </c>
      <c r="EO57" s="34">
        <f>+'A (2)'!EO60</f>
        <v>0</v>
      </c>
      <c r="EP57" s="114">
        <f>+'A (2)'!EP60</f>
        <v>0</v>
      </c>
      <c r="EQ57" s="34">
        <f>+'A (2)'!EQ60</f>
        <v>301</v>
      </c>
      <c r="ER57" s="34">
        <f>+'A (2)'!ER60</f>
        <v>175</v>
      </c>
      <c r="ES57" s="34">
        <f>+'A (2)'!ES60</f>
        <v>29</v>
      </c>
      <c r="ET57" s="34">
        <f>+'A (2)'!ET60</f>
        <v>4</v>
      </c>
      <c r="EU57" s="34">
        <f>+'A (2)'!EU60</f>
        <v>0</v>
      </c>
      <c r="EV57" s="61">
        <f>+'A (2)'!EV60</f>
        <v>0</v>
      </c>
      <c r="EW57">
        <f>+'A (2)'!EW60</f>
        <v>3</v>
      </c>
      <c r="EX57">
        <f>+'A (2)'!EX60</f>
        <v>17</v>
      </c>
      <c r="EY57">
        <f>+'A (2)'!EY60</f>
        <v>165</v>
      </c>
      <c r="EZ57">
        <f>+'A (2)'!EZ60</f>
        <v>82</v>
      </c>
      <c r="FA57">
        <f>+'A (2)'!FA60</f>
        <v>87</v>
      </c>
      <c r="FB57">
        <f>+'A (2)'!FB60</f>
        <v>53</v>
      </c>
      <c r="FC57">
        <f>+'A (2)'!FC60</f>
        <v>55</v>
      </c>
      <c r="FD57">
        <f>+'A (2)'!FD60</f>
        <v>24</v>
      </c>
      <c r="FE57">
        <f>+'A (2)'!FE60</f>
        <v>10</v>
      </c>
      <c r="FF57" s="34">
        <f>+'A (2)'!FF60</f>
        <v>3</v>
      </c>
      <c r="FG57" s="39">
        <f>+'A (2)'!FG60</f>
        <v>2</v>
      </c>
      <c r="FH57" s="114">
        <f>+'A (2)'!FH60</f>
        <v>8</v>
      </c>
      <c r="FI57" s="114">
        <f>+'A (2)'!FI60</f>
        <v>4724</v>
      </c>
      <c r="FJ57" s="39">
        <f>+'A (2)'!FJ60</f>
        <v>4</v>
      </c>
      <c r="FK57" s="447">
        <f>+'A (2)'!FK60</f>
        <v>0</v>
      </c>
      <c r="FL57" s="34"/>
      <c r="FM57" s="34"/>
      <c r="FN57" s="39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61"/>
      <c r="GA57" s="34"/>
      <c r="GB57" s="34"/>
      <c r="GC57" s="34"/>
      <c r="GD57" s="34"/>
      <c r="GE57" s="34"/>
      <c r="GF57" s="34"/>
      <c r="GG57" s="34"/>
      <c r="GH57" s="34"/>
      <c r="GI57" s="34"/>
      <c r="GJ57" s="52"/>
      <c r="GK57" s="34"/>
      <c r="GL57" s="34"/>
      <c r="GM57" s="34"/>
      <c r="GN57" s="34"/>
      <c r="GO57" s="34"/>
      <c r="GP57" s="34"/>
      <c r="GQ57" s="34"/>
      <c r="GR57" s="52"/>
      <c r="GT57">
        <f t="shared" si="42"/>
        <v>1282</v>
      </c>
      <c r="GU57">
        <f t="shared" si="43"/>
        <v>6715116</v>
      </c>
      <c r="GW57">
        <f t="shared" si="44"/>
        <v>509</v>
      </c>
      <c r="GX57">
        <f t="shared" si="45"/>
        <v>2404516</v>
      </c>
      <c r="GZ57">
        <f t="shared" si="46"/>
        <v>4153</v>
      </c>
      <c r="HA57">
        <f t="shared" si="47"/>
        <v>157814</v>
      </c>
      <c r="HC57">
        <f t="shared" si="48"/>
        <v>1950</v>
      </c>
      <c r="HD57">
        <f t="shared" si="49"/>
        <v>74100</v>
      </c>
    </row>
    <row r="58" spans="1:213" x14ac:dyDescent="0.2">
      <c r="A58" s="7" t="s">
        <v>109</v>
      </c>
      <c r="B58" s="7">
        <f>+'A (2)'!B62</f>
        <v>2279</v>
      </c>
      <c r="C58">
        <f>+'A (2)'!C62</f>
        <v>322</v>
      </c>
      <c r="D58" s="583">
        <f>+'A (2)'!D62</f>
        <v>0</v>
      </c>
      <c r="E58" s="34">
        <f>+'A (2)'!E62</f>
        <v>15</v>
      </c>
      <c r="F58" s="34">
        <f>+'A (2)'!F62</f>
        <v>75</v>
      </c>
      <c r="G58" s="34">
        <f>+'A (2)'!G62</f>
        <v>139</v>
      </c>
      <c r="H58" s="34">
        <f>+'A (2)'!H62</f>
        <v>93</v>
      </c>
      <c r="I58" s="34">
        <f>+'A (2)'!I62</f>
        <v>0</v>
      </c>
      <c r="J58" s="34">
        <f>+'A (2)'!J62</f>
        <v>0</v>
      </c>
      <c r="K58" s="583">
        <f>+'A (2)'!K62</f>
        <v>993</v>
      </c>
      <c r="L58">
        <f>+'A (2)'!L62</f>
        <v>5</v>
      </c>
      <c r="M58">
        <f>+'A (2)'!M62</f>
        <v>297</v>
      </c>
      <c r="N58" s="20">
        <f>+'A (2)'!N62</f>
        <v>1</v>
      </c>
      <c r="O58">
        <f>+'A (2)'!O62</f>
        <v>99</v>
      </c>
      <c r="P58">
        <f>+'A (2)'!P62</f>
        <v>21</v>
      </c>
      <c r="Q58">
        <f>+'A (2)'!Q62</f>
        <v>311</v>
      </c>
      <c r="R58">
        <f>+'A (2)'!R62</f>
        <v>235</v>
      </c>
      <c r="S58">
        <f>+'A (2)'!S62</f>
        <v>271</v>
      </c>
      <c r="T58">
        <f>+'A (2)'!T62</f>
        <v>293</v>
      </c>
      <c r="U58">
        <f>+'A (2)'!U62</f>
        <v>234</v>
      </c>
      <c r="V58">
        <f>+'A (2)'!V62</f>
        <v>258</v>
      </c>
      <c r="W58">
        <f>+'A (2)'!W62</f>
        <v>258</v>
      </c>
      <c r="X58">
        <f>+'A (2)'!X62</f>
        <v>290</v>
      </c>
      <c r="Y58">
        <f>+'A (2)'!Y62</f>
        <v>30</v>
      </c>
      <c r="Z58" s="103">
        <f>+'A (2)'!Z62</f>
        <v>0</v>
      </c>
      <c r="AA58" s="152">
        <f>+'A (2)'!AA62</f>
        <v>39.200000000000003</v>
      </c>
      <c r="AB58">
        <f>+'A (2)'!AB62</f>
        <v>0</v>
      </c>
      <c r="AC58">
        <f>+'A (2)'!AC62</f>
        <v>3</v>
      </c>
      <c r="AD58">
        <f>+'A (2)'!AD62</f>
        <v>511</v>
      </c>
      <c r="AE58">
        <f>+'A (2)'!AE62</f>
        <v>5</v>
      </c>
      <c r="AF58">
        <f>+'A (2)'!AF62</f>
        <v>54</v>
      </c>
      <c r="AG58">
        <f>+'A (2)'!AG62</f>
        <v>972</v>
      </c>
      <c r="AH58">
        <f>+'A (2)'!AH62</f>
        <v>30</v>
      </c>
      <c r="AI58">
        <f>+'A (2)'!AI62</f>
        <v>48</v>
      </c>
      <c r="AJ58">
        <f>+'A (2)'!AJ62</f>
        <v>92</v>
      </c>
      <c r="AK58">
        <f>+'A (2)'!AK62</f>
        <v>439</v>
      </c>
      <c r="AL58">
        <f>+'A (2)'!AL62</f>
        <v>32</v>
      </c>
      <c r="AM58">
        <f>+'A (2)'!AM62</f>
        <v>23</v>
      </c>
      <c r="AN58" s="34">
        <f>+'A (2)'!AN62</f>
        <v>69</v>
      </c>
      <c r="AO58" s="61">
        <f>+'A (2)'!AO62</f>
        <v>1</v>
      </c>
      <c r="AP58" s="34">
        <f>+'A (2)'!AP62</f>
        <v>20</v>
      </c>
      <c r="AQ58" s="34">
        <f>+'A (2)'!AQ62</f>
        <v>64</v>
      </c>
      <c r="AR58" s="34">
        <f>+'A (2)'!AR62</f>
        <v>133</v>
      </c>
      <c r="AS58" s="34">
        <f>+'A (2)'!AS62</f>
        <v>283</v>
      </c>
      <c r="AT58" s="34">
        <f>+'A (2)'!AT62</f>
        <v>351</v>
      </c>
      <c r="AU58" s="34">
        <f>+'A (2)'!AU62</f>
        <v>33</v>
      </c>
      <c r="AV58" s="34">
        <f>+'A (2)'!AV62</f>
        <v>339</v>
      </c>
      <c r="AW58" s="34">
        <f>+'A (2)'!AW62</f>
        <v>225</v>
      </c>
      <c r="AX58" s="34">
        <f>+'A (2)'!AX62</f>
        <v>646</v>
      </c>
      <c r="AY58" s="34">
        <f>+'A (2)'!AY62</f>
        <v>0</v>
      </c>
      <c r="AZ58" s="61">
        <f>+'A (2)'!AZ62</f>
        <v>185</v>
      </c>
      <c r="BA58" s="34">
        <f>+'A (2)'!BA62</f>
        <v>957</v>
      </c>
      <c r="BB58" s="34">
        <f>+'A (2)'!BB62</f>
        <v>442</v>
      </c>
      <c r="BC58" s="34">
        <f>+'A (2)'!BC62</f>
        <v>235</v>
      </c>
      <c r="BD58" s="34">
        <f>+'A (2)'!BD62</f>
        <v>139</v>
      </c>
      <c r="BE58" s="34">
        <f>+'A (2)'!BE62</f>
        <v>308</v>
      </c>
      <c r="BF58" s="61">
        <f>+'A (2)'!BF62</f>
        <v>198</v>
      </c>
      <c r="BG58" s="39">
        <f>+'A (2)'!BG62</f>
        <v>570</v>
      </c>
      <c r="BH58" s="114">
        <f>+'A (2)'!BH62</f>
        <v>250</v>
      </c>
      <c r="BI58" s="34">
        <f>+'A (2)'!BI62</f>
        <v>0</v>
      </c>
      <c r="BJ58" s="39">
        <f>+'A (2)'!BJ62</f>
        <v>0</v>
      </c>
      <c r="BK58" s="114">
        <f>+'A (2)'!BK62</f>
        <v>0</v>
      </c>
      <c r="BL58" s="34">
        <f>+'A (2)'!BL62</f>
        <v>547</v>
      </c>
      <c r="BM58" s="34">
        <f>+'A (2)'!BM62</f>
        <v>199</v>
      </c>
      <c r="BN58" s="34">
        <f>+'A (2)'!BN62</f>
        <v>46</v>
      </c>
      <c r="BO58" s="34">
        <f>+'A (2)'!BO62</f>
        <v>13</v>
      </c>
      <c r="BP58" s="34">
        <f>+'A (2)'!BP62</f>
        <v>0</v>
      </c>
      <c r="BQ58" s="61">
        <f>+'A (2)'!BQ62</f>
        <v>0</v>
      </c>
      <c r="BR58" s="34">
        <f>+'A (2)'!BR62</f>
        <v>6</v>
      </c>
      <c r="BS58" s="34">
        <f>+'A (2)'!BS62</f>
        <v>19</v>
      </c>
      <c r="BT58" s="34">
        <f>+'A (2)'!BT62</f>
        <v>235</v>
      </c>
      <c r="BU58" s="34">
        <f>+'A (2)'!BU62</f>
        <v>102</v>
      </c>
      <c r="BV58" s="34">
        <f>+'A (2)'!BV62</f>
        <v>106</v>
      </c>
      <c r="BW58" s="34">
        <f>+'A (2)'!BW62</f>
        <v>87</v>
      </c>
      <c r="BX58" s="34">
        <f>+'A (2)'!BX62</f>
        <v>81</v>
      </c>
      <c r="BY58" s="34">
        <f>+'A (2)'!BY62</f>
        <v>64</v>
      </c>
      <c r="BZ58" s="34">
        <f>+'A (2)'!BZ62</f>
        <v>51</v>
      </c>
      <c r="CA58" s="34">
        <f>+'A (2)'!CA62</f>
        <v>21</v>
      </c>
      <c r="CB58" s="34">
        <f>+'A (2)'!CB62</f>
        <v>13</v>
      </c>
      <c r="CC58" s="20">
        <f>+'A (2)'!CC62</f>
        <v>20</v>
      </c>
      <c r="CD58" s="107">
        <f>+'A (2)'!CD62</f>
        <v>5345</v>
      </c>
      <c r="CE58" s="34">
        <f>+'A (2)'!CE62</f>
        <v>10</v>
      </c>
      <c r="CF58" s="13">
        <f>+'A (2)'!CF62</f>
        <v>0</v>
      </c>
      <c r="CG58">
        <f>+'A (2)'!CG62</f>
        <v>1226</v>
      </c>
      <c r="CH58">
        <f>+'A (2)'!CH62</f>
        <v>173</v>
      </c>
      <c r="CI58" s="583">
        <f>+'A (2)'!CI62</f>
        <v>0</v>
      </c>
      <c r="CJ58" s="34">
        <f>+'A (2)'!CJ62</f>
        <v>6</v>
      </c>
      <c r="CK58" s="34">
        <f>+'A (2)'!CK62</f>
        <v>46</v>
      </c>
      <c r="CL58" s="34">
        <f>+'A (2)'!CL62</f>
        <v>68</v>
      </c>
      <c r="CM58" s="34">
        <f>+'A (2)'!CM62</f>
        <v>53</v>
      </c>
      <c r="CN58" s="34">
        <f>+'A (2)'!CN62</f>
        <v>0</v>
      </c>
      <c r="CO58" s="61">
        <f>+'A (2)'!CO62</f>
        <v>0</v>
      </c>
      <c r="CP58">
        <f>+'A (2)'!CP62</f>
        <v>606</v>
      </c>
      <c r="CQ58">
        <f>+'A (2)'!CQ62</f>
        <v>5</v>
      </c>
      <c r="CR58" s="34">
        <f>+'A (2)'!CR62</f>
        <v>290</v>
      </c>
      <c r="CS58" s="20">
        <f>+'A (2)'!CS62</f>
        <v>1</v>
      </c>
      <c r="CT58" s="34">
        <f>+'A (2)'!CT62</f>
        <v>55</v>
      </c>
      <c r="CU58" s="34">
        <f>+'A (2)'!CU62</f>
        <v>13</v>
      </c>
      <c r="CV58" s="34">
        <f>+'A (2)'!CV62</f>
        <v>167</v>
      </c>
      <c r="CW58" s="34">
        <f>+'A (2)'!CW62</f>
        <v>124</v>
      </c>
      <c r="CX58" s="34">
        <f>+'A (2)'!CX62</f>
        <v>167</v>
      </c>
      <c r="CY58" s="34">
        <f>+'A (2)'!CY62</f>
        <v>181</v>
      </c>
      <c r="CZ58" s="34">
        <f>+'A (2)'!CZ62</f>
        <v>132</v>
      </c>
      <c r="DA58" s="34">
        <f>+'A (2)'!DA62</f>
        <v>152</v>
      </c>
      <c r="DB58" s="34">
        <f>+'A (2)'!DB62</f>
        <v>142</v>
      </c>
      <c r="DC58" s="34">
        <f>+'A (2)'!DC62</f>
        <v>103</v>
      </c>
      <c r="DD58" s="112">
        <f>+'A (2)'!DD62</f>
        <v>3</v>
      </c>
      <c r="DE58" s="61">
        <f>+'A (2)'!DE62</f>
        <v>0</v>
      </c>
      <c r="DF58" s="162">
        <f>+'A (2)'!DF62</f>
        <v>38.1</v>
      </c>
      <c r="DG58" s="34">
        <f>+'A (2)'!DG62</f>
        <v>0</v>
      </c>
      <c r="DH58" s="34">
        <f>+'A (2)'!DH62</f>
        <v>2</v>
      </c>
      <c r="DI58" s="34">
        <f>+'A (2)'!DI62</f>
        <v>276</v>
      </c>
      <c r="DJ58" s="34">
        <f>+'A (2)'!DJ62</f>
        <v>1</v>
      </c>
      <c r="DK58" s="34">
        <f>+'A (2)'!DK62</f>
        <v>34</v>
      </c>
      <c r="DL58" s="34">
        <f>+'A (2)'!DL62</f>
        <v>478</v>
      </c>
      <c r="DM58" s="34">
        <f>+'A (2)'!DM62</f>
        <v>18</v>
      </c>
      <c r="DN58" s="34">
        <f>+'A (2)'!DN62</f>
        <v>27</v>
      </c>
      <c r="DO58" s="34">
        <f>+'A (2)'!DO62</f>
        <v>45</v>
      </c>
      <c r="DP58" s="34">
        <f>+'A (2)'!DP62</f>
        <v>273</v>
      </c>
      <c r="DQ58" s="34">
        <f>+'A (2)'!DQ62</f>
        <v>24</v>
      </c>
      <c r="DR58" s="34">
        <f>+'A (2)'!DR62</f>
        <v>17</v>
      </c>
      <c r="DS58" s="34">
        <f>+'A (2)'!DS62</f>
        <v>31</v>
      </c>
      <c r="DT58" s="61">
        <f>+'A (2)'!DT62</f>
        <v>0</v>
      </c>
      <c r="DU58" s="34">
        <f>+'A (2)'!DU62</f>
        <v>5</v>
      </c>
      <c r="DV58" s="34">
        <f>+'A (2)'!DV62</f>
        <v>36</v>
      </c>
      <c r="DW58" s="34">
        <f>+'A (2)'!DW62</f>
        <v>63</v>
      </c>
      <c r="DX58" s="34">
        <f>+'A (2)'!DX62</f>
        <v>227</v>
      </c>
      <c r="DY58" s="34">
        <f>+'A (2)'!DY62</f>
        <v>272</v>
      </c>
      <c r="DZ58" s="34">
        <f>+'A (2)'!DZ62</f>
        <v>25</v>
      </c>
      <c r="EA58" s="34">
        <f>+'A (2)'!EA62</f>
        <v>64</v>
      </c>
      <c r="EB58" s="34">
        <f>+'A (2)'!EB62</f>
        <v>69</v>
      </c>
      <c r="EC58" s="34">
        <f>+'A (2)'!EC62</f>
        <v>375</v>
      </c>
      <c r="ED58" s="34">
        <f>+'A (2)'!ED62</f>
        <v>0</v>
      </c>
      <c r="EE58" s="61">
        <f>+'A (2)'!EE62</f>
        <v>90</v>
      </c>
      <c r="EF58" s="34">
        <f>+'A (2)'!EF62</f>
        <v>410</v>
      </c>
      <c r="EG58" s="34">
        <f>+'A (2)'!EG62</f>
        <v>274</v>
      </c>
      <c r="EH58" s="34">
        <f>+'A (2)'!EH62</f>
        <v>139</v>
      </c>
      <c r="EI58" s="34">
        <f>+'A (2)'!EI62</f>
        <v>86</v>
      </c>
      <c r="EJ58" s="34">
        <f>+'A (2)'!EJ62</f>
        <v>186</v>
      </c>
      <c r="EK58" s="39">
        <f>+'A (2)'!EK62</f>
        <v>131</v>
      </c>
      <c r="EL58" s="24">
        <f>+'A (2)'!EL62</f>
        <v>358</v>
      </c>
      <c r="EM58" s="114">
        <f>+'A (2)'!EM62</f>
        <v>292</v>
      </c>
      <c r="EN58" s="39">
        <f>+'A (2)'!EN62</f>
        <v>0</v>
      </c>
      <c r="EO58" s="34">
        <f>+'A (2)'!EO62</f>
        <v>0</v>
      </c>
      <c r="EP58" s="114">
        <f>+'A (2)'!EP62</f>
        <v>0</v>
      </c>
      <c r="EQ58" s="34">
        <f>+'A (2)'!EQ62</f>
        <v>231</v>
      </c>
      <c r="ER58" s="34">
        <f>+'A (2)'!ER62</f>
        <v>134</v>
      </c>
      <c r="ES58" s="34">
        <f>+'A (2)'!ES62</f>
        <v>16</v>
      </c>
      <c r="ET58" s="34">
        <f>+'A (2)'!ET62</f>
        <v>7</v>
      </c>
      <c r="EU58" s="34">
        <f>+'A (2)'!EU62</f>
        <v>0</v>
      </c>
      <c r="EV58" s="61">
        <f>+'A (2)'!EV62</f>
        <v>0</v>
      </c>
      <c r="EW58">
        <f>+'A (2)'!EW62</f>
        <v>2</v>
      </c>
      <c r="EX58">
        <f>+'A (2)'!EX62</f>
        <v>12</v>
      </c>
      <c r="EY58">
        <f>+'A (2)'!EY62</f>
        <v>138</v>
      </c>
      <c r="EZ58">
        <f>+'A (2)'!EZ62</f>
        <v>56</v>
      </c>
      <c r="FA58">
        <f>+'A (2)'!FA62</f>
        <v>66</v>
      </c>
      <c r="FB58">
        <f>+'A (2)'!FB62</f>
        <v>38</v>
      </c>
      <c r="FC58">
        <f>+'A (2)'!FC62</f>
        <v>22</v>
      </c>
      <c r="FD58">
        <f>+'A (2)'!FD62</f>
        <v>20</v>
      </c>
      <c r="FE58">
        <f>+'A (2)'!FE62</f>
        <v>16</v>
      </c>
      <c r="FF58" s="34">
        <f>+'A (2)'!FF62</f>
        <v>11</v>
      </c>
      <c r="FG58" s="39">
        <f>+'A (2)'!FG62</f>
        <v>3</v>
      </c>
      <c r="FH58" s="114">
        <f>+'A (2)'!FH62</f>
        <v>4</v>
      </c>
      <c r="FI58" s="114">
        <f>+'A (2)'!FI62</f>
        <v>4722</v>
      </c>
      <c r="FJ58" s="39">
        <f>+'A (2)'!FJ62</f>
        <v>2</v>
      </c>
      <c r="FK58" s="447">
        <f>+'A (2)'!FK62</f>
        <v>0</v>
      </c>
      <c r="FL58" s="34"/>
      <c r="FM58" s="34"/>
      <c r="FN58" s="39"/>
      <c r="FO58" s="34"/>
      <c r="FP58" s="34"/>
      <c r="FQ58" s="34"/>
      <c r="FR58" s="34"/>
      <c r="FS58" s="34"/>
      <c r="FT58" s="34"/>
      <c r="FU58" s="34"/>
      <c r="FV58" s="34"/>
      <c r="FW58" s="34"/>
      <c r="FX58" s="34"/>
      <c r="FY58" s="34"/>
      <c r="FZ58" s="61"/>
      <c r="GA58" s="34"/>
      <c r="GB58" s="34"/>
      <c r="GC58" s="34"/>
      <c r="GD58" s="34"/>
      <c r="GE58" s="34"/>
      <c r="GF58" s="34"/>
      <c r="GG58" s="34"/>
      <c r="GH58" s="34"/>
      <c r="GI58" s="34"/>
      <c r="GJ58" s="52"/>
      <c r="GK58" s="34"/>
      <c r="GL58" s="34"/>
      <c r="GM58" s="34"/>
      <c r="GN58" s="34"/>
      <c r="GO58" s="34"/>
      <c r="GP58" s="34"/>
      <c r="GQ58" s="34"/>
      <c r="GR58" s="52"/>
      <c r="GT58">
        <f t="shared" si="42"/>
        <v>805</v>
      </c>
      <c r="GU58">
        <f t="shared" si="43"/>
        <v>4302725</v>
      </c>
      <c r="GW58">
        <f t="shared" si="44"/>
        <v>388</v>
      </c>
      <c r="GX58">
        <f t="shared" si="45"/>
        <v>1832136</v>
      </c>
      <c r="GZ58">
        <f t="shared" si="46"/>
        <v>2279</v>
      </c>
      <c r="HA58">
        <f t="shared" si="47"/>
        <v>89336.8</v>
      </c>
      <c r="HC58">
        <f t="shared" si="48"/>
        <v>1226</v>
      </c>
      <c r="HD58">
        <f t="shared" si="49"/>
        <v>46710.6</v>
      </c>
    </row>
    <row r="59" spans="1:213" x14ac:dyDescent="0.2">
      <c r="A59" s="7" t="s">
        <v>112</v>
      </c>
      <c r="B59" s="7">
        <f>+'A (2)'!B65</f>
        <v>5697</v>
      </c>
      <c r="C59">
        <f>+'A (2)'!C65</f>
        <v>612</v>
      </c>
      <c r="D59" s="583">
        <f>+'A (2)'!D65</f>
        <v>2</v>
      </c>
      <c r="E59" s="34">
        <f>+'A (2)'!E65</f>
        <v>7</v>
      </c>
      <c r="F59" s="34">
        <f>+'A (2)'!F65</f>
        <v>87</v>
      </c>
      <c r="G59" s="34">
        <f>+'A (2)'!G65</f>
        <v>322</v>
      </c>
      <c r="H59" s="34">
        <f>+'A (2)'!H65</f>
        <v>192</v>
      </c>
      <c r="I59" s="34">
        <f>+'A (2)'!I65</f>
        <v>0</v>
      </c>
      <c r="J59" s="34">
        <f>+'A (2)'!J65</f>
        <v>2</v>
      </c>
      <c r="K59" s="583">
        <f>+'A (2)'!K65</f>
        <v>2957</v>
      </c>
      <c r="L59">
        <f>+'A (2)'!L65</f>
        <v>54</v>
      </c>
      <c r="M59">
        <f>+'A (2)'!M65</f>
        <v>503</v>
      </c>
      <c r="N59" s="20">
        <f>+'A (2)'!N65</f>
        <v>32</v>
      </c>
      <c r="O59">
        <f>+'A (2)'!O65</f>
        <v>307</v>
      </c>
      <c r="P59">
        <f>+'A (2)'!P65</f>
        <v>41</v>
      </c>
      <c r="Q59">
        <f>+'A (2)'!Q65</f>
        <v>874</v>
      </c>
      <c r="R59">
        <f>+'A (2)'!R65</f>
        <v>626</v>
      </c>
      <c r="S59">
        <f>+'A (2)'!S65</f>
        <v>614</v>
      </c>
      <c r="T59">
        <f>+'A (2)'!T65</f>
        <v>710</v>
      </c>
      <c r="U59">
        <f>+'A (2)'!U65</f>
        <v>576</v>
      </c>
      <c r="V59">
        <f>+'A (2)'!V65</f>
        <v>567</v>
      </c>
      <c r="W59">
        <f>+'A (2)'!W65</f>
        <v>626</v>
      </c>
      <c r="X59">
        <f>+'A (2)'!X65</f>
        <v>669</v>
      </c>
      <c r="Y59">
        <f>+'A (2)'!Y65</f>
        <v>126</v>
      </c>
      <c r="Z59" s="103">
        <f>+'A (2)'!Z65</f>
        <v>2</v>
      </c>
      <c r="AA59" s="152">
        <f>+'A (2)'!AA65</f>
        <v>38.5</v>
      </c>
      <c r="AB59">
        <f>+'A (2)'!AB65</f>
        <v>3</v>
      </c>
      <c r="AC59">
        <f>+'A (2)'!AC65</f>
        <v>18</v>
      </c>
      <c r="AD59">
        <f>+'A (2)'!AD65</f>
        <v>1502</v>
      </c>
      <c r="AE59">
        <f>+'A (2)'!AE65</f>
        <v>2</v>
      </c>
      <c r="AF59">
        <f>+'A (2)'!AF65</f>
        <v>172</v>
      </c>
      <c r="AG59">
        <f>+'A (2)'!AG65</f>
        <v>2542</v>
      </c>
      <c r="AH59">
        <f>+'A (2)'!AH65</f>
        <v>30</v>
      </c>
      <c r="AI59">
        <f>+'A (2)'!AI65</f>
        <v>160</v>
      </c>
      <c r="AJ59">
        <f>+'A (2)'!AJ65</f>
        <v>193</v>
      </c>
      <c r="AK59">
        <f>+'A (2)'!AK65</f>
        <v>832</v>
      </c>
      <c r="AL59">
        <f>+'A (2)'!AL65</f>
        <v>43</v>
      </c>
      <c r="AM59">
        <f>+'A (2)'!AM65</f>
        <v>57</v>
      </c>
      <c r="AN59" s="34">
        <f>+'A (2)'!AN65</f>
        <v>141</v>
      </c>
      <c r="AO59" s="61">
        <f>+'A (2)'!AO65</f>
        <v>2</v>
      </c>
      <c r="AP59" s="34">
        <f>+'A (2)'!AP65</f>
        <v>30</v>
      </c>
      <c r="AQ59" s="34">
        <f>+'A (2)'!AQ65</f>
        <v>159</v>
      </c>
      <c r="AR59" s="34">
        <f>+'A (2)'!AR65</f>
        <v>315</v>
      </c>
      <c r="AS59" s="34">
        <f>+'A (2)'!AS65</f>
        <v>544</v>
      </c>
      <c r="AT59" s="34">
        <f>+'A (2)'!AT65</f>
        <v>1176</v>
      </c>
      <c r="AU59" s="34">
        <f>+'A (2)'!AU65</f>
        <v>67</v>
      </c>
      <c r="AV59" s="34">
        <f>+'A (2)'!AV65</f>
        <v>917</v>
      </c>
      <c r="AW59" s="34">
        <f>+'A (2)'!AW65</f>
        <v>435</v>
      </c>
      <c r="AX59" s="34">
        <f>+'A (2)'!AX65</f>
        <v>1786</v>
      </c>
      <c r="AY59" s="34">
        <f>+'A (2)'!AY65</f>
        <v>0</v>
      </c>
      <c r="AZ59" s="61">
        <f>+'A (2)'!AZ65</f>
        <v>268</v>
      </c>
      <c r="BA59" s="34">
        <f>+'A (2)'!BA65</f>
        <v>1931</v>
      </c>
      <c r="BB59" s="34">
        <f>+'A (2)'!BB65</f>
        <v>1101</v>
      </c>
      <c r="BC59" s="34">
        <f>+'A (2)'!BC65</f>
        <v>535</v>
      </c>
      <c r="BD59" s="34">
        <f>+'A (2)'!BD65</f>
        <v>355</v>
      </c>
      <c r="BE59" s="34">
        <f>+'A (2)'!BE65</f>
        <v>907</v>
      </c>
      <c r="BF59" s="61">
        <f>+'A (2)'!BF65</f>
        <v>868</v>
      </c>
      <c r="BG59" s="39">
        <f>+'A (2)'!BG65</f>
        <v>2235</v>
      </c>
      <c r="BH59" s="114">
        <f>+'A (2)'!BH65</f>
        <v>392</v>
      </c>
      <c r="BI59" s="34">
        <f>+'A (2)'!BI65</f>
        <v>0</v>
      </c>
      <c r="BJ59" s="39">
        <f>+'A (2)'!BJ65</f>
        <v>0</v>
      </c>
      <c r="BK59" s="114">
        <f>+'A (2)'!BK65</f>
        <v>0</v>
      </c>
      <c r="BL59" s="34">
        <f>+'A (2)'!BL65</f>
        <v>1163</v>
      </c>
      <c r="BM59" s="34">
        <f>+'A (2)'!BM65</f>
        <v>430</v>
      </c>
      <c r="BN59" s="34">
        <f>+'A (2)'!BN65</f>
        <v>119</v>
      </c>
      <c r="BO59" s="34">
        <f>+'A (2)'!BO65</f>
        <v>32</v>
      </c>
      <c r="BP59" s="34">
        <f>+'A (2)'!BP65</f>
        <v>1</v>
      </c>
      <c r="BQ59" s="61">
        <f>+'A (2)'!BQ65</f>
        <v>0</v>
      </c>
      <c r="BR59" s="34">
        <f>+'A (2)'!BR65</f>
        <v>13</v>
      </c>
      <c r="BS59" s="34">
        <f>+'A (2)'!BS65</f>
        <v>32</v>
      </c>
      <c r="BT59" s="34">
        <f>+'A (2)'!BT65</f>
        <v>514</v>
      </c>
      <c r="BU59" s="34">
        <f>+'A (2)'!BU65</f>
        <v>219</v>
      </c>
      <c r="BV59" s="34">
        <f>+'A (2)'!BV65</f>
        <v>215</v>
      </c>
      <c r="BW59" s="34">
        <f>+'A (2)'!BW65</f>
        <v>219</v>
      </c>
      <c r="BX59" s="34">
        <f>+'A (2)'!BX65</f>
        <v>192</v>
      </c>
      <c r="BY59" s="34">
        <f>+'A (2)'!BY65</f>
        <v>124</v>
      </c>
      <c r="BZ59" s="34">
        <f>+'A (2)'!BZ65</f>
        <v>82</v>
      </c>
      <c r="CA59" s="34">
        <f>+'A (2)'!CA65</f>
        <v>42</v>
      </c>
      <c r="CB59" s="34">
        <f>+'A (2)'!CB65</f>
        <v>24</v>
      </c>
      <c r="CC59" s="20">
        <f>+'A (2)'!CC65</f>
        <v>69</v>
      </c>
      <c r="CD59" s="107">
        <f>+'A (2)'!CD65</f>
        <v>5403</v>
      </c>
      <c r="CE59" s="34">
        <f>+'A (2)'!CE65</f>
        <v>31</v>
      </c>
      <c r="CF59" s="13">
        <f>+'A (2)'!CF65</f>
        <v>0</v>
      </c>
      <c r="CG59">
        <f>+'A (2)'!CG65</f>
        <v>2693</v>
      </c>
      <c r="CH59">
        <f>+'A (2)'!CH65</f>
        <v>271</v>
      </c>
      <c r="CI59" s="583">
        <f>+'A (2)'!CI65</f>
        <v>1</v>
      </c>
      <c r="CJ59" s="34">
        <f>+'A (2)'!CJ65</f>
        <v>2</v>
      </c>
      <c r="CK59" s="34">
        <f>+'A (2)'!CK65</f>
        <v>52</v>
      </c>
      <c r="CL59" s="34">
        <f>+'A (2)'!CL65</f>
        <v>141</v>
      </c>
      <c r="CM59" s="34">
        <f>+'A (2)'!CM65</f>
        <v>75</v>
      </c>
      <c r="CN59" s="34">
        <f>+'A (2)'!CN65</f>
        <v>0</v>
      </c>
      <c r="CO59" s="61">
        <f>+'A (2)'!CO65</f>
        <v>0</v>
      </c>
      <c r="CP59">
        <f>+'A (2)'!CP65</f>
        <v>1553</v>
      </c>
      <c r="CQ59">
        <f>+'A (2)'!CQ65</f>
        <v>54</v>
      </c>
      <c r="CR59" s="34">
        <f>+'A (2)'!CR65</f>
        <v>498</v>
      </c>
      <c r="CS59" s="20">
        <f>+'A (2)'!CS65</f>
        <v>4</v>
      </c>
      <c r="CT59" s="34">
        <f>+'A (2)'!CT65</f>
        <v>119</v>
      </c>
      <c r="CU59" s="34">
        <f>+'A (2)'!CU65</f>
        <v>12</v>
      </c>
      <c r="CV59" s="34">
        <f>+'A (2)'!CV65</f>
        <v>381</v>
      </c>
      <c r="CW59" s="34">
        <f>+'A (2)'!CW65</f>
        <v>278</v>
      </c>
      <c r="CX59" s="34">
        <f>+'A (2)'!CX65</f>
        <v>314</v>
      </c>
      <c r="CY59" s="34">
        <f>+'A (2)'!CY65</f>
        <v>401</v>
      </c>
      <c r="CZ59" s="34">
        <f>+'A (2)'!CZ65</f>
        <v>307</v>
      </c>
      <c r="DA59" s="34">
        <f>+'A (2)'!DA65</f>
        <v>308</v>
      </c>
      <c r="DB59" s="34">
        <f>+'A (2)'!DB65</f>
        <v>321</v>
      </c>
      <c r="DC59" s="34">
        <f>+'A (2)'!DC65</f>
        <v>255</v>
      </c>
      <c r="DD59" s="112">
        <f>+'A (2)'!DD65</f>
        <v>9</v>
      </c>
      <c r="DE59" s="61">
        <f>+'A (2)'!DE65</f>
        <v>0</v>
      </c>
      <c r="DF59" s="162">
        <f>+'A (2)'!DF65</f>
        <v>38.299999999999997</v>
      </c>
      <c r="DG59" s="34">
        <f>+'A (2)'!DG65</f>
        <v>2</v>
      </c>
      <c r="DH59" s="34">
        <f>+'A (2)'!DH65</f>
        <v>4</v>
      </c>
      <c r="DI59" s="34">
        <f>+'A (2)'!DI65</f>
        <v>726</v>
      </c>
      <c r="DJ59" s="34">
        <f>+'A (2)'!DJ65</f>
        <v>2</v>
      </c>
      <c r="DK59" s="34">
        <f>+'A (2)'!DK65</f>
        <v>80</v>
      </c>
      <c r="DL59" s="34">
        <f>+'A (2)'!DL65</f>
        <v>1062</v>
      </c>
      <c r="DM59" s="34">
        <f>+'A (2)'!DM65</f>
        <v>26</v>
      </c>
      <c r="DN59" s="34">
        <f>+'A (2)'!DN65</f>
        <v>103</v>
      </c>
      <c r="DO59" s="34">
        <f>+'A (2)'!DO65</f>
        <v>83</v>
      </c>
      <c r="DP59" s="34">
        <f>+'A (2)'!DP65</f>
        <v>469</v>
      </c>
      <c r="DQ59" s="34">
        <f>+'A (2)'!DQ65</f>
        <v>31</v>
      </c>
      <c r="DR59" s="34">
        <f>+'A (2)'!DR65</f>
        <v>35</v>
      </c>
      <c r="DS59" s="34">
        <f>+'A (2)'!DS65</f>
        <v>68</v>
      </c>
      <c r="DT59" s="61">
        <f>+'A (2)'!DT65</f>
        <v>2</v>
      </c>
      <c r="DU59" s="34">
        <f>+'A (2)'!DU65</f>
        <v>9</v>
      </c>
      <c r="DV59" s="34">
        <f>+'A (2)'!DV65</f>
        <v>89</v>
      </c>
      <c r="DW59" s="34">
        <f>+'A (2)'!DW65</f>
        <v>140</v>
      </c>
      <c r="DX59" s="34">
        <f>+'A (2)'!DX65</f>
        <v>426</v>
      </c>
      <c r="DY59" s="34">
        <f>+'A (2)'!DY65</f>
        <v>810</v>
      </c>
      <c r="DZ59" s="34">
        <f>+'A (2)'!DZ65</f>
        <v>29</v>
      </c>
      <c r="EA59" s="34">
        <f>+'A (2)'!EA65</f>
        <v>137</v>
      </c>
      <c r="EB59" s="34">
        <f>+'A (2)'!EB65</f>
        <v>80</v>
      </c>
      <c r="EC59" s="34">
        <f>+'A (2)'!EC65</f>
        <v>859</v>
      </c>
      <c r="ED59" s="34">
        <f>+'A (2)'!ED65</f>
        <v>0</v>
      </c>
      <c r="EE59" s="61">
        <f>+'A (2)'!EE65</f>
        <v>114</v>
      </c>
      <c r="EF59" s="34">
        <f>+'A (2)'!EF65</f>
        <v>739</v>
      </c>
      <c r="EG59" s="34">
        <f>+'A (2)'!EG65</f>
        <v>549</v>
      </c>
      <c r="EH59" s="34">
        <f>+'A (2)'!EH65</f>
        <v>261</v>
      </c>
      <c r="EI59" s="34">
        <f>+'A (2)'!EI65</f>
        <v>187</v>
      </c>
      <c r="EJ59" s="34">
        <f>+'A (2)'!EJ65</f>
        <v>463</v>
      </c>
      <c r="EK59" s="39">
        <f>+'A (2)'!EK65</f>
        <v>494</v>
      </c>
      <c r="EL59" s="24">
        <f>+'A (2)'!EL65</f>
        <v>1130</v>
      </c>
      <c r="EM59" s="114">
        <f>+'A (2)'!EM65</f>
        <v>419</v>
      </c>
      <c r="EN59" s="39">
        <f>+'A (2)'!EN65</f>
        <v>0</v>
      </c>
      <c r="EO59" s="34">
        <f>+'A (2)'!EO65</f>
        <v>0</v>
      </c>
      <c r="EP59" s="114">
        <f>+'A (2)'!EP65</f>
        <v>0</v>
      </c>
      <c r="EQ59" s="34">
        <f>+'A (2)'!EQ65</f>
        <v>448</v>
      </c>
      <c r="ER59" s="34">
        <f>+'A (2)'!ER65</f>
        <v>233</v>
      </c>
      <c r="ES59" s="34">
        <f>+'A (2)'!ES65</f>
        <v>46</v>
      </c>
      <c r="ET59" s="34">
        <f>+'A (2)'!ET65</f>
        <v>11</v>
      </c>
      <c r="EU59" s="34">
        <f>+'A (2)'!EU65</f>
        <v>1</v>
      </c>
      <c r="EV59" s="61">
        <f>+'A (2)'!EV65</f>
        <v>0</v>
      </c>
      <c r="EW59">
        <f>+'A (2)'!EW65</f>
        <v>3</v>
      </c>
      <c r="EX59">
        <f>+'A (2)'!EX65</f>
        <v>15</v>
      </c>
      <c r="EY59">
        <f>+'A (2)'!EY65</f>
        <v>213</v>
      </c>
      <c r="EZ59">
        <f>+'A (2)'!EZ65</f>
        <v>110</v>
      </c>
      <c r="FA59">
        <f>+'A (2)'!FA65</f>
        <v>107</v>
      </c>
      <c r="FB59">
        <f>+'A (2)'!FB65</f>
        <v>105</v>
      </c>
      <c r="FC59">
        <f>+'A (2)'!FC65</f>
        <v>86</v>
      </c>
      <c r="FD59">
        <f>+'A (2)'!FD65</f>
        <v>36</v>
      </c>
      <c r="FE59">
        <f>+'A (2)'!FE65</f>
        <v>22</v>
      </c>
      <c r="FF59" s="34">
        <f>+'A (2)'!FF65</f>
        <v>16</v>
      </c>
      <c r="FG59" s="39">
        <f>+'A (2)'!FG65</f>
        <v>4</v>
      </c>
      <c r="FH59" s="114">
        <f>+'A (2)'!FH65</f>
        <v>22</v>
      </c>
      <c r="FI59" s="114">
        <f>+'A (2)'!FI65</f>
        <v>5157</v>
      </c>
      <c r="FJ59" s="39">
        <f>+'A (2)'!FJ65</f>
        <v>9</v>
      </c>
      <c r="FK59" s="447">
        <f>+'A (2)'!FK65</f>
        <v>0</v>
      </c>
      <c r="FL59" s="34"/>
      <c r="FM59" s="34"/>
      <c r="FN59" s="39"/>
      <c r="FO59" s="34"/>
      <c r="FP59" s="34"/>
      <c r="FQ59" s="34"/>
      <c r="FR59" s="34"/>
      <c r="FS59" s="34"/>
      <c r="FT59" s="34"/>
      <c r="FU59" s="34"/>
      <c r="FV59" s="34"/>
      <c r="FW59" s="34"/>
      <c r="FX59" s="34"/>
      <c r="FY59" s="34"/>
      <c r="FZ59" s="61"/>
      <c r="GA59" s="34"/>
      <c r="GB59" s="34"/>
      <c r="GC59" s="34"/>
      <c r="GD59" s="34"/>
      <c r="GE59" s="34"/>
      <c r="GF59" s="34"/>
      <c r="GG59" s="34"/>
      <c r="GH59" s="34"/>
      <c r="GI59" s="34"/>
      <c r="GJ59" s="52"/>
      <c r="GK59" s="34"/>
      <c r="GL59" s="34"/>
      <c r="GM59" s="34"/>
      <c r="GN59" s="34"/>
      <c r="GO59" s="34"/>
      <c r="GP59" s="34"/>
      <c r="GQ59" s="34"/>
      <c r="GR59" s="52"/>
      <c r="GT59">
        <f t="shared" si="42"/>
        <v>1745</v>
      </c>
      <c r="GU59">
        <f t="shared" si="43"/>
        <v>9428235</v>
      </c>
      <c r="GW59">
        <f t="shared" si="44"/>
        <v>739</v>
      </c>
      <c r="GX59">
        <f t="shared" si="45"/>
        <v>3811023</v>
      </c>
      <c r="GZ59">
        <f t="shared" si="46"/>
        <v>5697</v>
      </c>
      <c r="HA59">
        <f t="shared" si="47"/>
        <v>219334.5</v>
      </c>
      <c r="HC59">
        <f t="shared" si="48"/>
        <v>2693</v>
      </c>
      <c r="HD59">
        <f t="shared" si="49"/>
        <v>103141.9</v>
      </c>
    </row>
    <row r="60" spans="1:213" x14ac:dyDescent="0.2">
      <c r="A60" s="7" t="s">
        <v>105</v>
      </c>
      <c r="B60" s="7">
        <f>+'A (2)'!B58</f>
        <v>5145</v>
      </c>
      <c r="C60">
        <f>+'A (2)'!C58</f>
        <v>815</v>
      </c>
      <c r="D60" s="583">
        <f>+'A (2)'!D58</f>
        <v>0</v>
      </c>
      <c r="E60" s="34">
        <f>+'A (2)'!E58</f>
        <v>13</v>
      </c>
      <c r="F60" s="34">
        <f>+'A (2)'!F58</f>
        <v>84</v>
      </c>
      <c r="G60" s="34">
        <f>+'A (2)'!G58</f>
        <v>450</v>
      </c>
      <c r="H60" s="34">
        <f>+'A (2)'!H58</f>
        <v>263</v>
      </c>
      <c r="I60" s="34">
        <f>+'A (2)'!I58</f>
        <v>0</v>
      </c>
      <c r="J60" s="34">
        <f>+'A (2)'!J58</f>
        <v>5</v>
      </c>
      <c r="K60" s="583">
        <f>+'A (2)'!K58</f>
        <v>2387</v>
      </c>
      <c r="L60">
        <f>+'A (2)'!L58</f>
        <v>40</v>
      </c>
      <c r="M60">
        <f>+'A (2)'!M58</f>
        <v>788</v>
      </c>
      <c r="N60" s="20">
        <f>+'A (2)'!N58</f>
        <v>98</v>
      </c>
      <c r="O60">
        <f>+'A (2)'!O58</f>
        <v>242</v>
      </c>
      <c r="P60">
        <f>+'A (2)'!P58</f>
        <v>41</v>
      </c>
      <c r="Q60">
        <f>+'A (2)'!Q58</f>
        <v>715</v>
      </c>
      <c r="R60">
        <f>+'A (2)'!R58</f>
        <v>560</v>
      </c>
      <c r="S60">
        <f>+'A (2)'!S58</f>
        <v>628</v>
      </c>
      <c r="T60">
        <f>+'A (2)'!T58</f>
        <v>633</v>
      </c>
      <c r="U60">
        <f>+'A (2)'!U58</f>
        <v>531</v>
      </c>
      <c r="V60">
        <f>+'A (2)'!V58</f>
        <v>526</v>
      </c>
      <c r="W60">
        <f>+'A (2)'!W58</f>
        <v>592</v>
      </c>
      <c r="X60">
        <f>+'A (2)'!X58</f>
        <v>656</v>
      </c>
      <c r="Y60">
        <f>+'A (2)'!Y58</f>
        <v>61</v>
      </c>
      <c r="Z60" s="103">
        <f>+'A (2)'!Z58</f>
        <v>1</v>
      </c>
      <c r="AA60" s="152">
        <f>+'A (2)'!AA58</f>
        <v>38.9</v>
      </c>
      <c r="AB60">
        <f>+'A (2)'!AB58</f>
        <v>2</v>
      </c>
      <c r="AC60">
        <f>+'A (2)'!AC58</f>
        <v>52</v>
      </c>
      <c r="AD60">
        <f>+'A (2)'!AD58</f>
        <v>1027</v>
      </c>
      <c r="AE60">
        <f>+'A (2)'!AE58</f>
        <v>4</v>
      </c>
      <c r="AF60">
        <f>+'A (2)'!AF58</f>
        <v>197</v>
      </c>
      <c r="AG60">
        <f>+'A (2)'!AG58</f>
        <v>2520</v>
      </c>
      <c r="AH60">
        <f>+'A (2)'!AH58</f>
        <v>35</v>
      </c>
      <c r="AI60">
        <f>+'A (2)'!AI58</f>
        <v>107</v>
      </c>
      <c r="AJ60">
        <f>+'A (2)'!AJ58</f>
        <v>254</v>
      </c>
      <c r="AK60">
        <f>+'A (2)'!AK58</f>
        <v>690</v>
      </c>
      <c r="AL60">
        <f>+'A (2)'!AL58</f>
        <v>47</v>
      </c>
      <c r="AM60">
        <f>+'A (2)'!AM58</f>
        <v>61</v>
      </c>
      <c r="AN60" s="34">
        <f>+'A (2)'!AN58</f>
        <v>147</v>
      </c>
      <c r="AO60" s="61">
        <f>+'A (2)'!AO58</f>
        <v>2</v>
      </c>
      <c r="AP60" s="34">
        <f>+'A (2)'!AP58</f>
        <v>36</v>
      </c>
      <c r="AQ60" s="34">
        <f>+'A (2)'!AQ58</f>
        <v>181</v>
      </c>
      <c r="AR60" s="34">
        <f>+'A (2)'!AR58</f>
        <v>370</v>
      </c>
      <c r="AS60" s="34">
        <f>+'A (2)'!AS58</f>
        <v>511</v>
      </c>
      <c r="AT60" s="34">
        <f>+'A (2)'!AT58</f>
        <v>914</v>
      </c>
      <c r="AU60" s="34">
        <f>+'A (2)'!AU58</f>
        <v>73</v>
      </c>
      <c r="AV60" s="34">
        <f>+'A (2)'!AV58</f>
        <v>1229</v>
      </c>
      <c r="AW60" s="34">
        <f>+'A (2)'!AW58</f>
        <v>439</v>
      </c>
      <c r="AX60" s="34">
        <f>+'A (2)'!AX58</f>
        <v>1324</v>
      </c>
      <c r="AY60" s="34">
        <f>+'A (2)'!AY58</f>
        <v>1</v>
      </c>
      <c r="AZ60" s="61">
        <f>+'A (2)'!AZ58</f>
        <v>67</v>
      </c>
      <c r="BA60" s="34">
        <f>+'A (2)'!BA58</f>
        <v>2094</v>
      </c>
      <c r="BB60" s="34">
        <f>+'A (2)'!BB58</f>
        <v>887</v>
      </c>
      <c r="BC60" s="34">
        <f>+'A (2)'!BC58</f>
        <v>413</v>
      </c>
      <c r="BD60" s="34">
        <f>+'A (2)'!BD58</f>
        <v>287</v>
      </c>
      <c r="BE60" s="34">
        <f>+'A (2)'!BE58</f>
        <v>670</v>
      </c>
      <c r="BF60" s="61">
        <f>+'A (2)'!BF58</f>
        <v>794</v>
      </c>
      <c r="BG60" s="39">
        <f>+'A (2)'!BG58</f>
        <v>1916</v>
      </c>
      <c r="BH60" s="114">
        <f>+'A (2)'!BH58</f>
        <v>372</v>
      </c>
      <c r="BI60" s="34">
        <f>+'A (2)'!BI58</f>
        <v>0</v>
      </c>
      <c r="BJ60" s="39">
        <f>+'A (2)'!BJ58</f>
        <v>0</v>
      </c>
      <c r="BK60" s="114">
        <f>+'A (2)'!BK58</f>
        <v>0</v>
      </c>
      <c r="BL60" s="34">
        <f>+'A (2)'!BL58</f>
        <v>1373</v>
      </c>
      <c r="BM60" s="34">
        <f>+'A (2)'!BM58</f>
        <v>351</v>
      </c>
      <c r="BN60" s="34">
        <f>+'A (2)'!BN58</f>
        <v>97</v>
      </c>
      <c r="BO60" s="34">
        <f>+'A (2)'!BO58</f>
        <v>20</v>
      </c>
      <c r="BP60" s="34">
        <f>+'A (2)'!BP58</f>
        <v>5</v>
      </c>
      <c r="BQ60" s="61">
        <f>+'A (2)'!BQ58</f>
        <v>0</v>
      </c>
      <c r="BR60" s="34">
        <f>+'A (2)'!BR58</f>
        <v>5</v>
      </c>
      <c r="BS60" s="34">
        <f>+'A (2)'!BS58</f>
        <v>42</v>
      </c>
      <c r="BT60" s="34">
        <f>+'A (2)'!BT58</f>
        <v>582</v>
      </c>
      <c r="BU60" s="34">
        <f>+'A (2)'!BU58</f>
        <v>255</v>
      </c>
      <c r="BV60" s="34">
        <f>+'A (2)'!BV58</f>
        <v>242</v>
      </c>
      <c r="BW60" s="34">
        <f>+'A (2)'!BW58</f>
        <v>231</v>
      </c>
      <c r="BX60" s="34">
        <f>+'A (2)'!BX58</f>
        <v>149</v>
      </c>
      <c r="BY60" s="34">
        <f>+'A (2)'!BY58</f>
        <v>106</v>
      </c>
      <c r="BZ60" s="34">
        <f>+'A (2)'!BZ58</f>
        <v>71</v>
      </c>
      <c r="CA60" s="34">
        <f>+'A (2)'!CA58</f>
        <v>69</v>
      </c>
      <c r="CB60" s="34">
        <f>+'A (2)'!CB58</f>
        <v>29</v>
      </c>
      <c r="CC60" s="20">
        <f>+'A (2)'!CC58</f>
        <v>65</v>
      </c>
      <c r="CD60" s="107">
        <f>+'A (2)'!CD58</f>
        <v>5259</v>
      </c>
      <c r="CE60" s="34">
        <f>+'A (2)'!CE58</f>
        <v>26</v>
      </c>
      <c r="CF60" s="13">
        <f>+'A (2)'!CF58</f>
        <v>0</v>
      </c>
      <c r="CG60">
        <f>+'A (2)'!CG58</f>
        <v>2382</v>
      </c>
      <c r="CH60">
        <f>+'A (2)'!CH58</f>
        <v>418</v>
      </c>
      <c r="CI60" s="583">
        <f>+'A (2)'!CI58</f>
        <v>0</v>
      </c>
      <c r="CJ60" s="34">
        <f>+'A (2)'!CJ58</f>
        <v>5</v>
      </c>
      <c r="CK60" s="34">
        <f>+'A (2)'!CK58</f>
        <v>61</v>
      </c>
      <c r="CL60" s="34">
        <f>+'A (2)'!CL58</f>
        <v>238</v>
      </c>
      <c r="CM60" s="34">
        <f>+'A (2)'!CM58</f>
        <v>113</v>
      </c>
      <c r="CN60" s="34">
        <f>+'A (2)'!CN58</f>
        <v>0</v>
      </c>
      <c r="CO60" s="61">
        <f>+'A (2)'!CO58</f>
        <v>1</v>
      </c>
      <c r="CP60">
        <f>+'A (2)'!CP58</f>
        <v>1340</v>
      </c>
      <c r="CQ60">
        <f>+'A (2)'!CQ58</f>
        <v>40</v>
      </c>
      <c r="CR60" s="34">
        <f>+'A (2)'!CR58</f>
        <v>779</v>
      </c>
      <c r="CS60" s="20">
        <f>+'A (2)'!CS58</f>
        <v>28</v>
      </c>
      <c r="CT60" s="34">
        <f>+'A (2)'!CT58</f>
        <v>102</v>
      </c>
      <c r="CU60" s="34">
        <f>+'A (2)'!CU58</f>
        <v>20</v>
      </c>
      <c r="CV60" s="34">
        <f>+'A (2)'!CV58</f>
        <v>315</v>
      </c>
      <c r="CW60" s="34">
        <f>+'A (2)'!CW58</f>
        <v>237</v>
      </c>
      <c r="CX60" s="34">
        <f>+'A (2)'!CX58</f>
        <v>294</v>
      </c>
      <c r="CY60" s="34">
        <f>+'A (2)'!CY58</f>
        <v>343</v>
      </c>
      <c r="CZ60" s="34">
        <f>+'A (2)'!CZ58</f>
        <v>281</v>
      </c>
      <c r="DA60" s="34">
        <f>+'A (2)'!DA58</f>
        <v>286</v>
      </c>
      <c r="DB60" s="34">
        <f>+'A (2)'!DB58</f>
        <v>301</v>
      </c>
      <c r="DC60" s="34">
        <f>+'A (2)'!DC58</f>
        <v>216</v>
      </c>
      <c r="DD60" s="112">
        <f>+'A (2)'!DD58</f>
        <v>7</v>
      </c>
      <c r="DE60" s="61">
        <f>+'A (2)'!DE58</f>
        <v>0</v>
      </c>
      <c r="DF60" s="162">
        <f>+'A (2)'!DF58</f>
        <v>38.6</v>
      </c>
      <c r="DG60" s="34">
        <f>+'A (2)'!DG58</f>
        <v>2</v>
      </c>
      <c r="DH60" s="34">
        <f>+'A (2)'!DH58</f>
        <v>17</v>
      </c>
      <c r="DI60" s="34">
        <f>+'A (2)'!DI58</f>
        <v>530</v>
      </c>
      <c r="DJ60" s="34">
        <f>+'A (2)'!DJ58</f>
        <v>2</v>
      </c>
      <c r="DK60" s="34">
        <f>+'A (2)'!DK58</f>
        <v>81</v>
      </c>
      <c r="DL60" s="34">
        <f>+'A (2)'!DL58</f>
        <v>957</v>
      </c>
      <c r="DM60" s="34">
        <f>+'A (2)'!DM58</f>
        <v>31</v>
      </c>
      <c r="DN60" s="34">
        <f>+'A (2)'!DN58</f>
        <v>74</v>
      </c>
      <c r="DO60" s="34">
        <f>+'A (2)'!DO58</f>
        <v>106</v>
      </c>
      <c r="DP60" s="34">
        <f>+'A (2)'!DP58</f>
        <v>436</v>
      </c>
      <c r="DQ60" s="34">
        <f>+'A (2)'!DQ58</f>
        <v>32</v>
      </c>
      <c r="DR60" s="34">
        <f>+'A (2)'!DR58</f>
        <v>44</v>
      </c>
      <c r="DS60" s="34">
        <f>+'A (2)'!DS58</f>
        <v>70</v>
      </c>
      <c r="DT60" s="61">
        <f>+'A (2)'!DT58</f>
        <v>0</v>
      </c>
      <c r="DU60" s="34">
        <f>+'A (2)'!DU58</f>
        <v>8</v>
      </c>
      <c r="DV60" s="34">
        <f>+'A (2)'!DV58</f>
        <v>94</v>
      </c>
      <c r="DW60" s="34">
        <f>+'A (2)'!DW58</f>
        <v>188</v>
      </c>
      <c r="DX60" s="34">
        <f>+'A (2)'!DX58</f>
        <v>411</v>
      </c>
      <c r="DY60" s="34">
        <f>+'A (2)'!DY58</f>
        <v>667</v>
      </c>
      <c r="DZ60" s="34">
        <f>+'A (2)'!DZ58</f>
        <v>44</v>
      </c>
      <c r="EA60" s="34">
        <f>+'A (2)'!EA58</f>
        <v>173</v>
      </c>
      <c r="EB60" s="34">
        <f>+'A (2)'!EB58</f>
        <v>75</v>
      </c>
      <c r="EC60" s="34">
        <f>+'A (2)'!EC58</f>
        <v>705</v>
      </c>
      <c r="ED60" s="34">
        <f>+'A (2)'!ED58</f>
        <v>0</v>
      </c>
      <c r="EE60" s="61">
        <f>+'A (2)'!EE58</f>
        <v>17</v>
      </c>
      <c r="EF60" s="34">
        <f>+'A (2)'!EF58</f>
        <v>698</v>
      </c>
      <c r="EG60" s="34">
        <f>+'A (2)'!EG58</f>
        <v>453</v>
      </c>
      <c r="EH60" s="34">
        <f>+'A (2)'!EH58</f>
        <v>238</v>
      </c>
      <c r="EI60" s="34">
        <f>+'A (2)'!EI58</f>
        <v>156</v>
      </c>
      <c r="EJ60" s="34">
        <f>+'A (2)'!EJ58</f>
        <v>375</v>
      </c>
      <c r="EK60" s="39">
        <f>+'A (2)'!EK58</f>
        <v>462</v>
      </c>
      <c r="EL60" s="24">
        <f>+'A (2)'!EL58</f>
        <v>1111</v>
      </c>
      <c r="EM60" s="114">
        <f>+'A (2)'!EM58</f>
        <v>466</v>
      </c>
      <c r="EN60" s="39">
        <f>+'A (2)'!EN58</f>
        <v>0</v>
      </c>
      <c r="EO60" s="34">
        <f>+'A (2)'!EO58</f>
        <v>0</v>
      </c>
      <c r="EP60" s="114">
        <f>+'A (2)'!EP58</f>
        <v>0</v>
      </c>
      <c r="EQ60" s="34">
        <f>+'A (2)'!EQ58</f>
        <v>417</v>
      </c>
      <c r="ER60" s="34">
        <f>+'A (2)'!ER58</f>
        <v>201</v>
      </c>
      <c r="ES60" s="34">
        <f>+'A (2)'!ES58</f>
        <v>52</v>
      </c>
      <c r="ET60" s="34">
        <f>+'A (2)'!ET58</f>
        <v>8</v>
      </c>
      <c r="EU60" s="34">
        <f>+'A (2)'!EU58</f>
        <v>2</v>
      </c>
      <c r="EV60" s="61">
        <f>+'A (2)'!EV58</f>
        <v>0</v>
      </c>
      <c r="EW60">
        <f>+'A (2)'!EW58</f>
        <v>3</v>
      </c>
      <c r="EX60">
        <f>+'A (2)'!EX58</f>
        <v>25</v>
      </c>
      <c r="EY60">
        <f>+'A (2)'!EY58</f>
        <v>197</v>
      </c>
      <c r="EZ60">
        <f>+'A (2)'!EZ58</f>
        <v>124</v>
      </c>
      <c r="FA60">
        <f>+'A (2)'!FA58</f>
        <v>128</v>
      </c>
      <c r="FB60">
        <f>+'A (2)'!FB58</f>
        <v>94</v>
      </c>
      <c r="FC60">
        <f>+'A (2)'!FC58</f>
        <v>44</v>
      </c>
      <c r="FD60">
        <f>+'A (2)'!FD58</f>
        <v>28</v>
      </c>
      <c r="FE60">
        <f>+'A (2)'!FE58</f>
        <v>15</v>
      </c>
      <c r="FF60" s="34">
        <f>+'A (2)'!FF58</f>
        <v>11</v>
      </c>
      <c r="FG60" s="39">
        <f>+'A (2)'!FG58</f>
        <v>4</v>
      </c>
      <c r="FH60" s="114">
        <f>+'A (2)'!FH58</f>
        <v>7</v>
      </c>
      <c r="FI60" s="114">
        <f>+'A (2)'!FI58</f>
        <v>4716</v>
      </c>
      <c r="FJ60" s="39">
        <f>+'A (2)'!FJ58</f>
        <v>1</v>
      </c>
      <c r="FK60" s="447">
        <f>+'A (2)'!FK58</f>
        <v>0</v>
      </c>
      <c r="FL60" s="34"/>
      <c r="FM60" s="34"/>
      <c r="FN60" s="39"/>
      <c r="FO60" s="34"/>
      <c r="FP60" s="34"/>
      <c r="FQ60" s="34"/>
      <c r="FR60" s="34"/>
      <c r="FS60" s="34"/>
      <c r="FT60" s="34"/>
      <c r="FU60" s="34"/>
      <c r="FV60" s="34"/>
      <c r="FW60" s="34"/>
      <c r="FX60" s="34"/>
      <c r="FY60" s="34"/>
      <c r="FZ60" s="61"/>
      <c r="GA60" s="34"/>
      <c r="GB60" s="34"/>
      <c r="GC60" s="34"/>
      <c r="GD60" s="34"/>
      <c r="GE60" s="34"/>
      <c r="GF60" s="34"/>
      <c r="GG60" s="34"/>
      <c r="GH60" s="34"/>
      <c r="GI60" s="34"/>
      <c r="GJ60" s="52"/>
      <c r="GK60" s="34"/>
      <c r="GL60" s="34"/>
      <c r="GM60" s="34"/>
      <c r="GN60" s="34"/>
      <c r="GO60" s="34"/>
      <c r="GP60" s="34"/>
      <c r="GQ60" s="34"/>
      <c r="GR60" s="52"/>
      <c r="GT60">
        <f t="shared" si="42"/>
        <v>1846</v>
      </c>
      <c r="GU60">
        <f t="shared" si="43"/>
        <v>9708114</v>
      </c>
      <c r="GW60">
        <f t="shared" si="44"/>
        <v>680</v>
      </c>
      <c r="GX60">
        <f t="shared" si="45"/>
        <v>3206880</v>
      </c>
      <c r="GZ60">
        <f t="shared" si="46"/>
        <v>5145</v>
      </c>
      <c r="HA60">
        <f t="shared" si="47"/>
        <v>200140.5</v>
      </c>
      <c r="HC60">
        <f t="shared" si="48"/>
        <v>2382</v>
      </c>
      <c r="HD60">
        <f t="shared" si="49"/>
        <v>91945.2</v>
      </c>
    </row>
    <row r="61" spans="1:213" x14ac:dyDescent="0.2">
      <c r="A61" s="7" t="s">
        <v>108</v>
      </c>
      <c r="B61" s="7">
        <f>+'A (2)'!B61</f>
        <v>5688</v>
      </c>
      <c r="C61">
        <f>+'A (2)'!C61</f>
        <v>621</v>
      </c>
      <c r="D61" s="583">
        <f>+'A (2)'!D61</f>
        <v>0</v>
      </c>
      <c r="E61" s="34">
        <f>+'A (2)'!E61</f>
        <v>10</v>
      </c>
      <c r="F61" s="34">
        <f>+'A (2)'!F61</f>
        <v>176</v>
      </c>
      <c r="G61" s="34">
        <f>+'A (2)'!G61</f>
        <v>297</v>
      </c>
      <c r="H61" s="34">
        <f>+'A (2)'!H61</f>
        <v>137</v>
      </c>
      <c r="I61" s="34">
        <f>+'A (2)'!I61</f>
        <v>1</v>
      </c>
      <c r="J61" s="34">
        <f>+'A (2)'!J61</f>
        <v>0</v>
      </c>
      <c r="K61" s="583">
        <f>+'A (2)'!K61</f>
        <v>2542</v>
      </c>
      <c r="L61">
        <f>+'A (2)'!L61</f>
        <v>46</v>
      </c>
      <c r="M61">
        <f>+'A (2)'!M61</f>
        <v>804</v>
      </c>
      <c r="N61" s="20">
        <f>+'A (2)'!N61</f>
        <v>56</v>
      </c>
      <c r="O61">
        <f>+'A (2)'!O61</f>
        <v>323</v>
      </c>
      <c r="P61">
        <f>+'A (2)'!P61</f>
        <v>70</v>
      </c>
      <c r="Q61">
        <f>+'A (2)'!Q61</f>
        <v>825</v>
      </c>
      <c r="R61">
        <f>+'A (2)'!R61</f>
        <v>669</v>
      </c>
      <c r="S61">
        <f>+'A (2)'!S61</f>
        <v>661</v>
      </c>
      <c r="T61">
        <f>+'A (2)'!T61</f>
        <v>699</v>
      </c>
      <c r="U61">
        <f>+'A (2)'!U61</f>
        <v>552</v>
      </c>
      <c r="V61">
        <f>+'A (2)'!V61</f>
        <v>530</v>
      </c>
      <c r="W61">
        <f>+'A (2)'!W61</f>
        <v>649</v>
      </c>
      <c r="X61">
        <f>+'A (2)'!X61</f>
        <v>694</v>
      </c>
      <c r="Y61">
        <f>+'A (2)'!Y61</f>
        <v>85</v>
      </c>
      <c r="Z61" s="103">
        <f>+'A (2)'!Z61</f>
        <v>1</v>
      </c>
      <c r="AA61" s="152">
        <f>+'A (2)'!AA61</f>
        <v>38.4</v>
      </c>
      <c r="AB61">
        <f>+'A (2)'!AB61</f>
        <v>9</v>
      </c>
      <c r="AC61">
        <f>+'A (2)'!AC61</f>
        <v>5</v>
      </c>
      <c r="AD61">
        <f>+'A (2)'!AD61</f>
        <v>1551</v>
      </c>
      <c r="AE61">
        <f>+'A (2)'!AE61</f>
        <v>7</v>
      </c>
      <c r="AF61">
        <f>+'A (2)'!AF61</f>
        <v>139</v>
      </c>
      <c r="AG61">
        <f>+'A (2)'!AG61</f>
        <v>2050</v>
      </c>
      <c r="AH61">
        <f>+'A (2)'!AH61</f>
        <v>39</v>
      </c>
      <c r="AI61">
        <f>+'A (2)'!AI61</f>
        <v>139</v>
      </c>
      <c r="AJ61">
        <f>+'A (2)'!AJ61</f>
        <v>248</v>
      </c>
      <c r="AK61">
        <f>+'A (2)'!AK61</f>
        <v>1032</v>
      </c>
      <c r="AL61">
        <f>+'A (2)'!AL61</f>
        <v>56</v>
      </c>
      <c r="AM61">
        <f>+'A (2)'!AM61</f>
        <v>96</v>
      </c>
      <c r="AN61" s="34">
        <f>+'A (2)'!AN61</f>
        <v>296</v>
      </c>
      <c r="AO61" s="61">
        <f>+'A (2)'!AO61</f>
        <v>21</v>
      </c>
      <c r="AP61" s="34">
        <f>+'A (2)'!AP61</f>
        <v>83</v>
      </c>
      <c r="AQ61" s="34">
        <f>+'A (2)'!AQ61</f>
        <v>275</v>
      </c>
      <c r="AR61" s="34">
        <f>+'A (2)'!AR61</f>
        <v>520</v>
      </c>
      <c r="AS61" s="34">
        <f>+'A (2)'!AS61</f>
        <v>727</v>
      </c>
      <c r="AT61" s="34">
        <f>+'A (2)'!AT61</f>
        <v>968</v>
      </c>
      <c r="AU61" s="34">
        <f>+'A (2)'!AU61</f>
        <v>89</v>
      </c>
      <c r="AV61" s="34">
        <f>+'A (2)'!AV61</f>
        <v>771</v>
      </c>
      <c r="AW61" s="34">
        <f>+'A (2)'!AW61</f>
        <v>542</v>
      </c>
      <c r="AX61" s="34">
        <f>+'A (2)'!AX61</f>
        <v>991</v>
      </c>
      <c r="AY61" s="34">
        <f>+'A (2)'!AY61</f>
        <v>3</v>
      </c>
      <c r="AZ61" s="61">
        <f>+'A (2)'!AZ61</f>
        <v>719</v>
      </c>
      <c r="BA61" s="34">
        <f>+'A (2)'!BA61</f>
        <v>2267</v>
      </c>
      <c r="BB61" s="34">
        <f>+'A (2)'!BB61</f>
        <v>1244</v>
      </c>
      <c r="BC61" s="34">
        <f>+'A (2)'!BC61</f>
        <v>552</v>
      </c>
      <c r="BD61" s="34">
        <f>+'A (2)'!BD61</f>
        <v>380</v>
      </c>
      <c r="BE61" s="34">
        <f>+'A (2)'!BE61</f>
        <v>741</v>
      </c>
      <c r="BF61" s="61">
        <f>+'A (2)'!BF61</f>
        <v>504</v>
      </c>
      <c r="BG61" s="39">
        <f>+'A (2)'!BG61</f>
        <v>1617</v>
      </c>
      <c r="BH61" s="114">
        <f>+'A (2)'!BH61</f>
        <v>284</v>
      </c>
      <c r="BI61" s="34">
        <f>+'A (2)'!BI61</f>
        <v>0</v>
      </c>
      <c r="BJ61" s="39">
        <f>+'A (2)'!BJ61</f>
        <v>0</v>
      </c>
      <c r="BK61" s="114">
        <f>+'A (2)'!BK61</f>
        <v>0</v>
      </c>
      <c r="BL61" s="34">
        <f>+'A (2)'!BL61</f>
        <v>1180</v>
      </c>
      <c r="BM61" s="34">
        <f>+'A (2)'!BM61</f>
        <v>528</v>
      </c>
      <c r="BN61" s="34">
        <f>+'A (2)'!BN61</f>
        <v>145</v>
      </c>
      <c r="BO61" s="34">
        <f>+'A (2)'!BO61</f>
        <v>43</v>
      </c>
      <c r="BP61" s="34">
        <f>+'A (2)'!BP61</f>
        <v>4</v>
      </c>
      <c r="BQ61" s="61">
        <f>+'A (2)'!BQ61</f>
        <v>0</v>
      </c>
      <c r="BR61" s="34">
        <f>+'A (2)'!BR61</f>
        <v>9</v>
      </c>
      <c r="BS61" s="34">
        <f>+'A (2)'!BS61</f>
        <v>31</v>
      </c>
      <c r="BT61" s="34">
        <f>+'A (2)'!BT61</f>
        <v>491</v>
      </c>
      <c r="BU61" s="34">
        <f>+'A (2)'!BU61</f>
        <v>252</v>
      </c>
      <c r="BV61" s="34">
        <f>+'A (2)'!BV61</f>
        <v>250</v>
      </c>
      <c r="BW61" s="34">
        <f>+'A (2)'!BW61</f>
        <v>261</v>
      </c>
      <c r="BX61" s="34">
        <f>+'A (2)'!BX61</f>
        <v>189</v>
      </c>
      <c r="BY61" s="34">
        <f>+'A (2)'!BY61</f>
        <v>139</v>
      </c>
      <c r="BZ61" s="34">
        <f>+'A (2)'!BZ61</f>
        <v>97</v>
      </c>
      <c r="CA61" s="34">
        <f>+'A (2)'!CA61</f>
        <v>73</v>
      </c>
      <c r="CB61" s="34">
        <f>+'A (2)'!CB61</f>
        <v>21</v>
      </c>
      <c r="CC61" s="20">
        <f>+'A (2)'!CC61</f>
        <v>87</v>
      </c>
      <c r="CD61" s="107">
        <f>+'A (2)'!CD61</f>
        <v>5622</v>
      </c>
      <c r="CE61" s="34">
        <f>+'A (2)'!CE61</f>
        <v>52</v>
      </c>
      <c r="CF61" s="13">
        <f>+'A (2)'!CF61</f>
        <v>0</v>
      </c>
      <c r="CG61">
        <f>+'A (2)'!CG61</f>
        <v>2854</v>
      </c>
      <c r="CH61">
        <f>+'A (2)'!CH61</f>
        <v>323</v>
      </c>
      <c r="CI61" s="583">
        <f>+'A (2)'!CI61</f>
        <v>0</v>
      </c>
      <c r="CJ61" s="34">
        <f>+'A (2)'!CJ61</f>
        <v>2</v>
      </c>
      <c r="CK61" s="34">
        <f>+'A (2)'!CK61</f>
        <v>98</v>
      </c>
      <c r="CL61" s="34">
        <f>+'A (2)'!CL61</f>
        <v>156</v>
      </c>
      <c r="CM61" s="34">
        <f>+'A (2)'!CM61</f>
        <v>66</v>
      </c>
      <c r="CN61" s="34">
        <f>+'A (2)'!CN61</f>
        <v>1</v>
      </c>
      <c r="CO61" s="61">
        <f>+'A (2)'!CO61</f>
        <v>0</v>
      </c>
      <c r="CP61">
        <f>+'A (2)'!CP61</f>
        <v>1426</v>
      </c>
      <c r="CQ61">
        <f>+'A (2)'!CQ61</f>
        <v>46</v>
      </c>
      <c r="CR61" s="34">
        <f>+'A (2)'!CR61</f>
        <v>798</v>
      </c>
      <c r="CS61" s="20">
        <f>+'A (2)'!CS61</f>
        <v>25</v>
      </c>
      <c r="CT61" s="34">
        <f>+'A (2)'!CT61</f>
        <v>148</v>
      </c>
      <c r="CU61" s="34">
        <f>+'A (2)'!CU61</f>
        <v>42</v>
      </c>
      <c r="CV61" s="34">
        <f>+'A (2)'!CV61</f>
        <v>362</v>
      </c>
      <c r="CW61" s="34">
        <f>+'A (2)'!CW61</f>
        <v>335</v>
      </c>
      <c r="CX61" s="34">
        <f>+'A (2)'!CX61</f>
        <v>354</v>
      </c>
      <c r="CY61" s="34">
        <f>+'A (2)'!CY61</f>
        <v>408</v>
      </c>
      <c r="CZ61" s="34">
        <f>+'A (2)'!CZ61</f>
        <v>305</v>
      </c>
      <c r="DA61" s="34">
        <f>+'A (2)'!DA61</f>
        <v>298</v>
      </c>
      <c r="DB61" s="34">
        <f>+'A (2)'!DB61</f>
        <v>345</v>
      </c>
      <c r="DC61" s="34">
        <f>+'A (2)'!DC61</f>
        <v>288</v>
      </c>
      <c r="DD61" s="112">
        <f>+'A (2)'!DD61</f>
        <v>11</v>
      </c>
      <c r="DE61" s="61">
        <f>+'A (2)'!DE61</f>
        <v>0</v>
      </c>
      <c r="DF61" s="162">
        <f>+'A (2)'!DF61</f>
        <v>38.200000000000003</v>
      </c>
      <c r="DG61" s="34">
        <f>+'A (2)'!DG61</f>
        <v>6</v>
      </c>
      <c r="DH61" s="34">
        <f>+'A (2)'!DH61</f>
        <v>3</v>
      </c>
      <c r="DI61" s="34">
        <f>+'A (2)'!DI61</f>
        <v>768</v>
      </c>
      <c r="DJ61" s="34">
        <f>+'A (2)'!DJ61</f>
        <v>5</v>
      </c>
      <c r="DK61" s="34">
        <f>+'A (2)'!DK61</f>
        <v>64</v>
      </c>
      <c r="DL61" s="34">
        <f>+'A (2)'!DL61</f>
        <v>896</v>
      </c>
      <c r="DM61" s="34">
        <f>+'A (2)'!DM61</f>
        <v>31</v>
      </c>
      <c r="DN61" s="34">
        <f>+'A (2)'!DN61</f>
        <v>89</v>
      </c>
      <c r="DO61" s="34">
        <f>+'A (2)'!DO61</f>
        <v>126</v>
      </c>
      <c r="DP61" s="34">
        <f>+'A (2)'!DP61</f>
        <v>614</v>
      </c>
      <c r="DQ61" s="34">
        <f>+'A (2)'!DQ61</f>
        <v>40</v>
      </c>
      <c r="DR61" s="34">
        <f>+'A (2)'!DR61</f>
        <v>62</v>
      </c>
      <c r="DS61" s="34">
        <f>+'A (2)'!DS61</f>
        <v>144</v>
      </c>
      <c r="DT61" s="61">
        <f>+'A (2)'!DT61</f>
        <v>6</v>
      </c>
      <c r="DU61" s="34">
        <f>+'A (2)'!DU61</f>
        <v>18</v>
      </c>
      <c r="DV61" s="34">
        <f>+'A (2)'!DV61</f>
        <v>149</v>
      </c>
      <c r="DW61" s="34">
        <f>+'A (2)'!DW61</f>
        <v>249</v>
      </c>
      <c r="DX61" s="34">
        <f>+'A (2)'!DX61</f>
        <v>592</v>
      </c>
      <c r="DY61" s="34">
        <f>+'A (2)'!DY61</f>
        <v>722</v>
      </c>
      <c r="DZ61" s="34">
        <f>+'A (2)'!DZ61</f>
        <v>62</v>
      </c>
      <c r="EA61" s="34">
        <f>+'A (2)'!EA61</f>
        <v>99</v>
      </c>
      <c r="EB61" s="34">
        <f>+'A (2)'!EB61</f>
        <v>117</v>
      </c>
      <c r="EC61" s="34">
        <f>+'A (2)'!EC61</f>
        <v>539</v>
      </c>
      <c r="ED61" s="34">
        <f>+'A (2)'!ED61</f>
        <v>0</v>
      </c>
      <c r="EE61" s="61">
        <f>+'A (2)'!EE61</f>
        <v>307</v>
      </c>
      <c r="EF61" s="34">
        <f>+'A (2)'!EF61</f>
        <v>964</v>
      </c>
      <c r="EG61" s="34">
        <f>+'A (2)'!EG61</f>
        <v>665</v>
      </c>
      <c r="EH61" s="34">
        <f>+'A (2)'!EH61</f>
        <v>292</v>
      </c>
      <c r="EI61" s="34">
        <f>+'A (2)'!EI61</f>
        <v>199</v>
      </c>
      <c r="EJ61" s="34">
        <f>+'A (2)'!EJ61</f>
        <v>429</v>
      </c>
      <c r="EK61" s="39">
        <f>+'A (2)'!EK61</f>
        <v>305</v>
      </c>
      <c r="EL61" s="24">
        <f>+'A (2)'!EL61</f>
        <v>914</v>
      </c>
      <c r="EM61" s="114">
        <f>+'A (2)'!EM61</f>
        <v>320</v>
      </c>
      <c r="EN61" s="39">
        <f>+'A (2)'!EN61</f>
        <v>0</v>
      </c>
      <c r="EO61" s="34">
        <f>+'A (2)'!EO61</f>
        <v>0</v>
      </c>
      <c r="EP61" s="114">
        <f>+'A (2)'!EP61</f>
        <v>0</v>
      </c>
      <c r="EQ61" s="34">
        <f>+'A (2)'!EQ61</f>
        <v>518</v>
      </c>
      <c r="ER61" s="34">
        <f>+'A (2)'!ER61</f>
        <v>310</v>
      </c>
      <c r="ES61" s="34">
        <f>+'A (2)'!ES61</f>
        <v>80</v>
      </c>
      <c r="ET61" s="34">
        <f>+'A (2)'!ET61</f>
        <v>23</v>
      </c>
      <c r="EU61" s="34">
        <f>+'A (2)'!EU61</f>
        <v>2</v>
      </c>
      <c r="EV61" s="61">
        <f>+'A (2)'!EV61</f>
        <v>0</v>
      </c>
      <c r="EW61">
        <f>+'A (2)'!EW61</f>
        <v>8</v>
      </c>
      <c r="EX61">
        <f>+'A (2)'!EX61</f>
        <v>22</v>
      </c>
      <c r="EY61">
        <f>+'A (2)'!EY61</f>
        <v>259</v>
      </c>
      <c r="EZ61">
        <f>+'A (2)'!EZ61</f>
        <v>137</v>
      </c>
      <c r="FA61">
        <f>+'A (2)'!FA61</f>
        <v>140</v>
      </c>
      <c r="FB61">
        <f>+'A (2)'!FB61</f>
        <v>136</v>
      </c>
      <c r="FC61">
        <f>+'A (2)'!FC61</f>
        <v>86</v>
      </c>
      <c r="FD61">
        <f>+'A (2)'!FD61</f>
        <v>52</v>
      </c>
      <c r="FE61">
        <f>+'A (2)'!FE61</f>
        <v>37</v>
      </c>
      <c r="FF61" s="34">
        <f>+'A (2)'!FF61</f>
        <v>21</v>
      </c>
      <c r="FG61" s="39">
        <f>+'A (2)'!FG61</f>
        <v>3</v>
      </c>
      <c r="FH61" s="114">
        <f>+'A (2)'!FH61</f>
        <v>32</v>
      </c>
      <c r="FI61" s="114">
        <f>+'A (2)'!FI61</f>
        <v>5193</v>
      </c>
      <c r="FJ61" s="39">
        <f>+'A (2)'!FJ61</f>
        <v>16</v>
      </c>
      <c r="FK61" s="447">
        <f>+'A (2)'!FK61</f>
        <v>0</v>
      </c>
      <c r="FL61" s="34"/>
      <c r="FM61" s="34"/>
      <c r="FN61" s="39"/>
      <c r="FO61" s="34"/>
      <c r="FP61" s="34"/>
      <c r="FQ61" s="34"/>
      <c r="FR61" s="34"/>
      <c r="FS61" s="34"/>
      <c r="FT61" s="34"/>
      <c r="FU61" s="34"/>
      <c r="FV61" s="34"/>
      <c r="FW61" s="34"/>
      <c r="FX61" s="34"/>
      <c r="FY61" s="34"/>
      <c r="FZ61" s="61"/>
      <c r="GA61" s="34"/>
      <c r="GB61" s="34"/>
      <c r="GC61" s="34"/>
      <c r="GD61" s="34"/>
      <c r="GE61" s="34"/>
      <c r="GF61" s="34"/>
      <c r="GG61" s="34"/>
      <c r="GH61" s="34"/>
      <c r="GI61" s="34"/>
      <c r="GJ61" s="52"/>
      <c r="GK61" s="34"/>
      <c r="GL61" s="34"/>
      <c r="GM61" s="34"/>
      <c r="GN61" s="34"/>
      <c r="GO61" s="34"/>
      <c r="GP61" s="34"/>
      <c r="GQ61" s="34"/>
      <c r="GR61" s="52"/>
      <c r="GT61">
        <f t="shared" si="42"/>
        <v>1900</v>
      </c>
      <c r="GU61">
        <f t="shared" si="43"/>
        <v>10681800</v>
      </c>
      <c r="GW61">
        <f t="shared" si="44"/>
        <v>933</v>
      </c>
      <c r="GX61">
        <f t="shared" si="45"/>
        <v>4845069</v>
      </c>
      <c r="GZ61">
        <f t="shared" si="46"/>
        <v>5688</v>
      </c>
      <c r="HA61">
        <f t="shared" si="47"/>
        <v>218419.19999999998</v>
      </c>
      <c r="HC61">
        <f t="shared" si="48"/>
        <v>2854</v>
      </c>
      <c r="HD61">
        <f t="shared" si="49"/>
        <v>109022.8</v>
      </c>
    </row>
    <row r="62" spans="1:213" x14ac:dyDescent="0.2">
      <c r="A62" s="7" t="s">
        <v>111</v>
      </c>
      <c r="B62" s="7">
        <f>+'A (2)'!B64</f>
        <v>6055</v>
      </c>
      <c r="C62">
        <f>+'A (2)'!C64</f>
        <v>869</v>
      </c>
      <c r="D62" s="583">
        <f>+'A (2)'!D64</f>
        <v>0</v>
      </c>
      <c r="E62" s="34">
        <f>+'A (2)'!E64</f>
        <v>110</v>
      </c>
      <c r="F62" s="34">
        <f>+'A (2)'!F64</f>
        <v>102</v>
      </c>
      <c r="G62" s="34">
        <f>+'A (2)'!G64</f>
        <v>453</v>
      </c>
      <c r="H62" s="34">
        <f>+'A (2)'!H64</f>
        <v>196</v>
      </c>
      <c r="I62" s="34">
        <f>+'A (2)'!I64</f>
        <v>4</v>
      </c>
      <c r="J62" s="34">
        <f>+'A (2)'!J64</f>
        <v>4</v>
      </c>
      <c r="K62" s="583">
        <f>+'A (2)'!K64</f>
        <v>3422</v>
      </c>
      <c r="L62">
        <f>+'A (2)'!L64</f>
        <v>44</v>
      </c>
      <c r="M62">
        <f>+'A (2)'!M64</f>
        <v>876</v>
      </c>
      <c r="N62" s="20">
        <f>+'A (2)'!N64</f>
        <v>42</v>
      </c>
      <c r="O62">
        <f>+'A (2)'!O64</f>
        <v>272</v>
      </c>
      <c r="P62">
        <f>+'A (2)'!P64</f>
        <v>31</v>
      </c>
      <c r="Q62">
        <f>+'A (2)'!Q64</f>
        <v>852</v>
      </c>
      <c r="R62">
        <f>+'A (2)'!R64</f>
        <v>643</v>
      </c>
      <c r="S62">
        <f>+'A (2)'!S64</f>
        <v>660</v>
      </c>
      <c r="T62">
        <f>+'A (2)'!T64</f>
        <v>807</v>
      </c>
      <c r="U62">
        <f>+'A (2)'!U64</f>
        <v>614</v>
      </c>
      <c r="V62">
        <f>+'A (2)'!V64</f>
        <v>652</v>
      </c>
      <c r="W62">
        <f>+'A (2)'!W64</f>
        <v>694</v>
      </c>
      <c r="X62">
        <f>+'A (2)'!X64</f>
        <v>760</v>
      </c>
      <c r="Y62">
        <f>+'A (2)'!Y64</f>
        <v>99</v>
      </c>
      <c r="Z62" s="103">
        <f>+'A (2)'!Z64</f>
        <v>2</v>
      </c>
      <c r="AA62" s="152">
        <f>+'A (2)'!AA64</f>
        <v>39.200000000000003</v>
      </c>
      <c r="AB62">
        <f>+'A (2)'!AB64</f>
        <v>0</v>
      </c>
      <c r="AC62">
        <f>+'A (2)'!AC64</f>
        <v>2</v>
      </c>
      <c r="AD62">
        <f>+'A (2)'!AD64</f>
        <v>1381</v>
      </c>
      <c r="AE62">
        <f>+'A (2)'!AE64</f>
        <v>5</v>
      </c>
      <c r="AF62">
        <f>+'A (2)'!AF64</f>
        <v>201</v>
      </c>
      <c r="AG62">
        <f>+'A (2)'!AG64</f>
        <v>2864</v>
      </c>
      <c r="AH62">
        <f>+'A (2)'!AH64</f>
        <v>38</v>
      </c>
      <c r="AI62">
        <f>+'A (2)'!AI64</f>
        <v>165</v>
      </c>
      <c r="AJ62">
        <f>+'A (2)'!AJ64</f>
        <v>232</v>
      </c>
      <c r="AK62">
        <f>+'A (2)'!AK64</f>
        <v>894</v>
      </c>
      <c r="AL62">
        <f>+'A (2)'!AL64</f>
        <v>65</v>
      </c>
      <c r="AM62">
        <f>+'A (2)'!AM64</f>
        <v>61</v>
      </c>
      <c r="AN62" s="34">
        <f>+'A (2)'!AN64</f>
        <v>140</v>
      </c>
      <c r="AO62" s="61">
        <f>+'A (2)'!AO64</f>
        <v>7</v>
      </c>
      <c r="AP62" s="34">
        <f>+'A (2)'!AP64</f>
        <v>29</v>
      </c>
      <c r="AQ62" s="34">
        <f>+'A (2)'!AQ64</f>
        <v>209</v>
      </c>
      <c r="AR62" s="34">
        <f>+'A (2)'!AR64</f>
        <v>381</v>
      </c>
      <c r="AS62" s="34">
        <f>+'A (2)'!AS64</f>
        <v>506</v>
      </c>
      <c r="AT62" s="34">
        <f>+'A (2)'!AT64</f>
        <v>1024</v>
      </c>
      <c r="AU62" s="34">
        <f>+'A (2)'!AU64</f>
        <v>121</v>
      </c>
      <c r="AV62" s="34">
        <f>+'A (2)'!AV64</f>
        <v>1057</v>
      </c>
      <c r="AW62" s="34">
        <f>+'A (2)'!AW64</f>
        <v>776</v>
      </c>
      <c r="AX62" s="34">
        <f>+'A (2)'!AX64</f>
        <v>1741</v>
      </c>
      <c r="AY62" s="34">
        <f>+'A (2)'!AY64</f>
        <v>1</v>
      </c>
      <c r="AZ62" s="61">
        <f>+'A (2)'!AZ64</f>
        <v>210</v>
      </c>
      <c r="BA62" s="34">
        <f>+'A (2)'!BA64</f>
        <v>1935</v>
      </c>
      <c r="BB62" s="34">
        <f>+'A (2)'!BB64</f>
        <v>962</v>
      </c>
      <c r="BC62" s="34">
        <f>+'A (2)'!BC64</f>
        <v>440</v>
      </c>
      <c r="BD62" s="34">
        <f>+'A (2)'!BD64</f>
        <v>284</v>
      </c>
      <c r="BE62" s="34">
        <f>+'A (2)'!BE64</f>
        <v>933</v>
      </c>
      <c r="BF62" s="61">
        <f>+'A (2)'!BF64</f>
        <v>1501</v>
      </c>
      <c r="BG62" s="39">
        <f>+'A (2)'!BG64</f>
        <v>3703</v>
      </c>
      <c r="BH62" s="114">
        <f>+'A (2)'!BH64</f>
        <v>612</v>
      </c>
      <c r="BI62" s="34">
        <f>+'A (2)'!BI64</f>
        <v>0</v>
      </c>
      <c r="BJ62" s="39">
        <f>+'A (2)'!BJ64</f>
        <v>0</v>
      </c>
      <c r="BK62" s="114">
        <f>+'A (2)'!BK64</f>
        <v>0</v>
      </c>
      <c r="BL62" s="34">
        <f>+'A (2)'!BL64</f>
        <v>1226</v>
      </c>
      <c r="BM62" s="34">
        <f>+'A (2)'!BM64</f>
        <v>305</v>
      </c>
      <c r="BN62" s="34">
        <f>+'A (2)'!BN64</f>
        <v>100</v>
      </c>
      <c r="BO62" s="34">
        <f>+'A (2)'!BO64</f>
        <v>31</v>
      </c>
      <c r="BP62" s="34">
        <f>+'A (2)'!BP64</f>
        <v>2</v>
      </c>
      <c r="BQ62" s="61">
        <f>+'A (2)'!BQ64</f>
        <v>0</v>
      </c>
      <c r="BR62" s="34">
        <f>+'A (2)'!BR64</f>
        <v>5</v>
      </c>
      <c r="BS62" s="34">
        <f>+'A (2)'!BS64</f>
        <v>29</v>
      </c>
      <c r="BT62" s="34">
        <f>+'A (2)'!BT64</f>
        <v>430</v>
      </c>
      <c r="BU62" s="34">
        <f>+'A (2)'!BU64</f>
        <v>267</v>
      </c>
      <c r="BV62" s="34">
        <f>+'A (2)'!BV64</f>
        <v>287</v>
      </c>
      <c r="BW62" s="34">
        <f>+'A (2)'!BW64</f>
        <v>223</v>
      </c>
      <c r="BX62" s="34">
        <f>+'A (2)'!BX64</f>
        <v>147</v>
      </c>
      <c r="BY62" s="34">
        <f>+'A (2)'!BY64</f>
        <v>103</v>
      </c>
      <c r="BZ62" s="34">
        <f>+'A (2)'!BZ64</f>
        <v>59</v>
      </c>
      <c r="CA62" s="34">
        <f>+'A (2)'!CA64</f>
        <v>51</v>
      </c>
      <c r="CB62" s="34">
        <f>+'A (2)'!CB64</f>
        <v>25</v>
      </c>
      <c r="CC62" s="20">
        <f>+'A (2)'!CC64</f>
        <v>38</v>
      </c>
      <c r="CD62" s="107">
        <f>+'A (2)'!CD64</f>
        <v>5295</v>
      </c>
      <c r="CE62" s="34">
        <f>+'A (2)'!CE64</f>
        <v>20</v>
      </c>
      <c r="CF62" s="13">
        <f>+'A (2)'!CF64</f>
        <v>0</v>
      </c>
      <c r="CG62">
        <f>+'A (2)'!CG64</f>
        <v>2797</v>
      </c>
      <c r="CH62">
        <f>+'A (2)'!CH64</f>
        <v>425</v>
      </c>
      <c r="CI62" s="583">
        <f>+'A (2)'!CI64</f>
        <v>0</v>
      </c>
      <c r="CJ62" s="34">
        <f>+'A (2)'!CJ64</f>
        <v>46</v>
      </c>
      <c r="CK62" s="34">
        <f>+'A (2)'!CK64</f>
        <v>45</v>
      </c>
      <c r="CL62" s="34">
        <f>+'A (2)'!CL64</f>
        <v>237</v>
      </c>
      <c r="CM62" s="34">
        <f>+'A (2)'!CM64</f>
        <v>97</v>
      </c>
      <c r="CN62" s="34">
        <f>+'A (2)'!CN64</f>
        <v>0</v>
      </c>
      <c r="CO62" s="61">
        <f>+'A (2)'!CO64</f>
        <v>0</v>
      </c>
      <c r="CP62">
        <f>+'A (2)'!CP64</f>
        <v>1781</v>
      </c>
      <c r="CQ62">
        <f>+'A (2)'!CQ64</f>
        <v>44</v>
      </c>
      <c r="CR62" s="34">
        <f>+'A (2)'!CR64</f>
        <v>859</v>
      </c>
      <c r="CS62" s="20">
        <f>+'A (2)'!CS64</f>
        <v>8</v>
      </c>
      <c r="CT62" s="34">
        <f>+'A (2)'!CT64</f>
        <v>116</v>
      </c>
      <c r="CU62" s="34">
        <f>+'A (2)'!CU64</f>
        <v>13</v>
      </c>
      <c r="CV62" s="34">
        <f>+'A (2)'!CV64</f>
        <v>400</v>
      </c>
      <c r="CW62" s="34">
        <f>+'A (2)'!CW64</f>
        <v>264</v>
      </c>
      <c r="CX62" s="34">
        <f>+'A (2)'!CX64</f>
        <v>320</v>
      </c>
      <c r="CY62" s="34">
        <f>+'A (2)'!CY64</f>
        <v>423</v>
      </c>
      <c r="CZ62" s="34">
        <f>+'A (2)'!CZ64</f>
        <v>313</v>
      </c>
      <c r="DA62" s="34">
        <f>+'A (2)'!DA64</f>
        <v>326</v>
      </c>
      <c r="DB62" s="34">
        <f>+'A (2)'!DB64</f>
        <v>353</v>
      </c>
      <c r="DC62" s="34">
        <f>+'A (2)'!DC64</f>
        <v>276</v>
      </c>
      <c r="DD62" s="112">
        <f>+'A (2)'!DD64</f>
        <v>5</v>
      </c>
      <c r="DE62" s="61">
        <f>+'A (2)'!DE64</f>
        <v>1</v>
      </c>
      <c r="DF62" s="162">
        <f>+'A (2)'!DF64</f>
        <v>38.700000000000003</v>
      </c>
      <c r="DG62" s="34">
        <f>+'A (2)'!DG64</f>
        <v>0</v>
      </c>
      <c r="DH62" s="34">
        <f>+'A (2)'!DH64</f>
        <v>1</v>
      </c>
      <c r="DI62" s="34">
        <f>+'A (2)'!DI64</f>
        <v>657</v>
      </c>
      <c r="DJ62" s="34">
        <f>+'A (2)'!DJ64</f>
        <v>4</v>
      </c>
      <c r="DK62" s="34">
        <f>+'A (2)'!DK64</f>
        <v>77</v>
      </c>
      <c r="DL62" s="34">
        <f>+'A (2)'!DL64</f>
        <v>1123</v>
      </c>
      <c r="DM62" s="34">
        <f>+'A (2)'!DM64</f>
        <v>30</v>
      </c>
      <c r="DN62" s="34">
        <f>+'A (2)'!DN64</f>
        <v>103</v>
      </c>
      <c r="DO62" s="34">
        <f>+'A (2)'!DO64</f>
        <v>102</v>
      </c>
      <c r="DP62" s="34">
        <f>+'A (2)'!DP64</f>
        <v>540</v>
      </c>
      <c r="DQ62" s="34">
        <f>+'A (2)'!DQ64</f>
        <v>47</v>
      </c>
      <c r="DR62" s="34">
        <f>+'A (2)'!DR64</f>
        <v>40</v>
      </c>
      <c r="DS62" s="34">
        <f>+'A (2)'!DS64</f>
        <v>70</v>
      </c>
      <c r="DT62" s="61">
        <f>+'A (2)'!DT64</f>
        <v>3</v>
      </c>
      <c r="DU62" s="34">
        <f>+'A (2)'!DU64</f>
        <v>3</v>
      </c>
      <c r="DV62" s="34">
        <f>+'A (2)'!DV64</f>
        <v>130</v>
      </c>
      <c r="DW62" s="34">
        <f>+'A (2)'!DW64</f>
        <v>181</v>
      </c>
      <c r="DX62" s="34">
        <f>+'A (2)'!DX64</f>
        <v>399</v>
      </c>
      <c r="DY62" s="34">
        <f>+'A (2)'!DY64</f>
        <v>756</v>
      </c>
      <c r="DZ62" s="34">
        <f>+'A (2)'!DZ64</f>
        <v>49</v>
      </c>
      <c r="EA62" s="34">
        <f>+'A (2)'!EA64</f>
        <v>116</v>
      </c>
      <c r="EB62" s="34">
        <f>+'A (2)'!EB64</f>
        <v>227</v>
      </c>
      <c r="EC62" s="34">
        <f>+'A (2)'!EC64</f>
        <v>862</v>
      </c>
      <c r="ED62" s="34">
        <f>+'A (2)'!ED64</f>
        <v>0</v>
      </c>
      <c r="EE62" s="61">
        <f>+'A (2)'!EE64</f>
        <v>74</v>
      </c>
      <c r="EF62" s="34">
        <f>+'A (2)'!EF64</f>
        <v>653</v>
      </c>
      <c r="EG62" s="34">
        <f>+'A (2)'!EG64</f>
        <v>515</v>
      </c>
      <c r="EH62" s="34">
        <f>+'A (2)'!EH64</f>
        <v>240</v>
      </c>
      <c r="EI62" s="34">
        <f>+'A (2)'!EI64</f>
        <v>143</v>
      </c>
      <c r="EJ62" s="34">
        <f>+'A (2)'!EJ64</f>
        <v>445</v>
      </c>
      <c r="EK62" s="39">
        <f>+'A (2)'!EK64</f>
        <v>801</v>
      </c>
      <c r="EL62" s="24">
        <f>+'A (2)'!EL64</f>
        <v>2010</v>
      </c>
      <c r="EM62" s="114">
        <f>+'A (2)'!EM64</f>
        <v>718</v>
      </c>
      <c r="EN62" s="39">
        <f>+'A (2)'!EN64</f>
        <v>0</v>
      </c>
      <c r="EO62" s="34">
        <f>+'A (2)'!EO64</f>
        <v>0</v>
      </c>
      <c r="EP62" s="114">
        <f>+'A (2)'!EP64</f>
        <v>0</v>
      </c>
      <c r="EQ62" s="34">
        <f>+'A (2)'!EQ64</f>
        <v>381</v>
      </c>
      <c r="ER62" s="34">
        <f>+'A (2)'!ER64</f>
        <v>190</v>
      </c>
      <c r="ES62" s="34">
        <f>+'A (2)'!ES64</f>
        <v>55</v>
      </c>
      <c r="ET62" s="34">
        <f>+'A (2)'!ET64</f>
        <v>14</v>
      </c>
      <c r="EU62" s="34">
        <f>+'A (2)'!EU64</f>
        <v>2</v>
      </c>
      <c r="EV62" s="61">
        <f>+'A (2)'!EV64</f>
        <v>0</v>
      </c>
      <c r="EW62">
        <f>+'A (2)'!EW64</f>
        <v>4</v>
      </c>
      <c r="EX62">
        <f>+'A (2)'!EX64</f>
        <v>20</v>
      </c>
      <c r="EY62">
        <f>+'A (2)'!EY64</f>
        <v>188</v>
      </c>
      <c r="EZ62">
        <f>+'A (2)'!EZ64</f>
        <v>131</v>
      </c>
      <c r="FA62">
        <f>+'A (2)'!FA64</f>
        <v>126</v>
      </c>
      <c r="FB62">
        <f>+'A (2)'!FB64</f>
        <v>85</v>
      </c>
      <c r="FC62">
        <f>+'A (2)'!FC64</f>
        <v>36</v>
      </c>
      <c r="FD62">
        <f>+'A (2)'!FD64</f>
        <v>21</v>
      </c>
      <c r="FE62">
        <f>+'A (2)'!FE64</f>
        <v>11</v>
      </c>
      <c r="FF62" s="34">
        <f>+'A (2)'!FF64</f>
        <v>10</v>
      </c>
      <c r="FG62" s="39">
        <f>+'A (2)'!FG64</f>
        <v>3</v>
      </c>
      <c r="FH62" s="114">
        <f>+'A (2)'!FH64</f>
        <v>7</v>
      </c>
      <c r="FI62" s="114">
        <f>+'A (2)'!FI64</f>
        <v>4648</v>
      </c>
      <c r="FJ62" s="39">
        <f>+'A (2)'!FJ64</f>
        <v>1</v>
      </c>
      <c r="FK62" s="447">
        <f>+'A (2)'!FK64</f>
        <v>0</v>
      </c>
      <c r="FL62" s="34"/>
      <c r="FM62" s="34"/>
      <c r="FN62" s="39"/>
      <c r="FO62" s="34"/>
      <c r="FP62" s="34"/>
      <c r="FQ62" s="34"/>
      <c r="FR62" s="34"/>
      <c r="FS62" s="34"/>
      <c r="FT62" s="34"/>
      <c r="FU62" s="34"/>
      <c r="FV62" s="34"/>
      <c r="FW62" s="34"/>
      <c r="FX62" s="34"/>
      <c r="FY62" s="34"/>
      <c r="FZ62" s="61"/>
      <c r="GA62" s="34"/>
      <c r="GB62" s="34"/>
      <c r="GC62" s="34"/>
      <c r="GD62" s="34"/>
      <c r="GE62" s="34"/>
      <c r="GF62" s="34"/>
      <c r="GG62" s="34"/>
      <c r="GH62" s="34"/>
      <c r="GI62" s="34"/>
      <c r="GJ62" s="52"/>
      <c r="GK62" s="34"/>
      <c r="GL62" s="34"/>
      <c r="GM62" s="34"/>
      <c r="GN62" s="34"/>
      <c r="GO62" s="34"/>
      <c r="GP62" s="34"/>
      <c r="GQ62" s="34"/>
      <c r="GR62" s="52"/>
      <c r="GT62">
        <f t="shared" si="42"/>
        <v>1664</v>
      </c>
      <c r="GU62">
        <f t="shared" si="43"/>
        <v>8810880</v>
      </c>
      <c r="GW62">
        <f t="shared" si="44"/>
        <v>642</v>
      </c>
      <c r="GX62">
        <f t="shared" si="45"/>
        <v>2984016</v>
      </c>
      <c r="GZ62">
        <f t="shared" si="46"/>
        <v>6055</v>
      </c>
      <c r="HA62">
        <f t="shared" si="47"/>
        <v>237356.00000000003</v>
      </c>
      <c r="HC62">
        <f t="shared" si="48"/>
        <v>2797</v>
      </c>
      <c r="HD62">
        <f t="shared" si="49"/>
        <v>108243.90000000001</v>
      </c>
    </row>
    <row r="63" spans="1:213" x14ac:dyDescent="0.2">
      <c r="A63" s="7" t="s">
        <v>113</v>
      </c>
      <c r="B63" s="7">
        <f>+'A (2)'!B66</f>
        <v>6184</v>
      </c>
      <c r="C63">
        <f>+'A (2)'!C66</f>
        <v>1039</v>
      </c>
      <c r="D63" s="583">
        <f>+'A (2)'!D66</f>
        <v>0</v>
      </c>
      <c r="E63" s="34">
        <f>+'A (2)'!E66</f>
        <v>29</v>
      </c>
      <c r="F63" s="34">
        <f>+'A (2)'!F66</f>
        <v>73</v>
      </c>
      <c r="G63" s="34">
        <f>+'A (2)'!G66</f>
        <v>664</v>
      </c>
      <c r="H63" s="34">
        <f>+'A (2)'!H66</f>
        <v>267</v>
      </c>
      <c r="I63" s="34">
        <f>+'A (2)'!I66</f>
        <v>0</v>
      </c>
      <c r="J63" s="34">
        <f>+'A (2)'!J66</f>
        <v>6</v>
      </c>
      <c r="K63" s="583">
        <f>+'A (2)'!K66</f>
        <v>3520</v>
      </c>
      <c r="L63">
        <f>+'A (2)'!L66</f>
        <v>41</v>
      </c>
      <c r="M63">
        <f>+'A (2)'!M66</f>
        <v>1423</v>
      </c>
      <c r="N63" s="20">
        <f>+'A (2)'!N66</f>
        <v>14</v>
      </c>
      <c r="O63">
        <f>+'A (2)'!O66</f>
        <v>297</v>
      </c>
      <c r="P63">
        <f>+'A (2)'!P66</f>
        <v>44</v>
      </c>
      <c r="Q63">
        <f>+'A (2)'!Q66</f>
        <v>834</v>
      </c>
      <c r="R63">
        <f>+'A (2)'!R66</f>
        <v>588</v>
      </c>
      <c r="S63">
        <f>+'A (2)'!S66</f>
        <v>707</v>
      </c>
      <c r="T63">
        <f>+'A (2)'!T66</f>
        <v>742</v>
      </c>
      <c r="U63">
        <f>+'A (2)'!U66</f>
        <v>662</v>
      </c>
      <c r="V63">
        <f>+'A (2)'!V66</f>
        <v>663</v>
      </c>
      <c r="W63">
        <f>+'A (2)'!W66</f>
        <v>764</v>
      </c>
      <c r="X63">
        <f>+'A (2)'!X66</f>
        <v>836</v>
      </c>
      <c r="Y63">
        <f>+'A (2)'!Y66</f>
        <v>89</v>
      </c>
      <c r="Z63" s="103">
        <f>+'A (2)'!Z66</f>
        <v>2</v>
      </c>
      <c r="AA63" s="152">
        <f>+'A (2)'!AA66</f>
        <v>39.5</v>
      </c>
      <c r="AB63">
        <f>+'A (2)'!AB66</f>
        <v>1</v>
      </c>
      <c r="AC63">
        <f>+'A (2)'!AC66</f>
        <v>2</v>
      </c>
      <c r="AD63">
        <f>+'A (2)'!AD66</f>
        <v>1708</v>
      </c>
      <c r="AE63">
        <f>+'A (2)'!AE66</f>
        <v>5</v>
      </c>
      <c r="AF63">
        <f>+'A (2)'!AF66</f>
        <v>242</v>
      </c>
      <c r="AG63">
        <f>+'A (2)'!AG66</f>
        <v>2498</v>
      </c>
      <c r="AH63">
        <f>+'A (2)'!AH66</f>
        <v>32</v>
      </c>
      <c r="AI63">
        <f>+'A (2)'!AI66</f>
        <v>124</v>
      </c>
      <c r="AJ63">
        <f>+'A (2)'!AJ66</f>
        <v>256</v>
      </c>
      <c r="AK63">
        <f>+'A (2)'!AK66</f>
        <v>1005</v>
      </c>
      <c r="AL63">
        <f>+'A (2)'!AL66</f>
        <v>54</v>
      </c>
      <c r="AM63">
        <f>+'A (2)'!AM66</f>
        <v>52</v>
      </c>
      <c r="AN63" s="34">
        <f>+'A (2)'!AN66</f>
        <v>199</v>
      </c>
      <c r="AO63" s="61">
        <f>+'A (2)'!AO66</f>
        <v>6</v>
      </c>
      <c r="AP63" s="34">
        <f>+'A (2)'!AP66</f>
        <v>40</v>
      </c>
      <c r="AQ63" s="34">
        <f>+'A (2)'!AQ66</f>
        <v>239</v>
      </c>
      <c r="AR63" s="34">
        <f>+'A (2)'!AR66</f>
        <v>445</v>
      </c>
      <c r="AS63" s="34">
        <f>+'A (2)'!AS66</f>
        <v>564</v>
      </c>
      <c r="AT63" s="34">
        <f>+'A (2)'!AT66</f>
        <v>1077</v>
      </c>
      <c r="AU63" s="34">
        <f>+'A (2)'!AU66</f>
        <v>106</v>
      </c>
      <c r="AV63" s="34">
        <f>+'A (2)'!AV66</f>
        <v>1079</v>
      </c>
      <c r="AW63" s="34">
        <f>+'A (2)'!AW66</f>
        <v>573</v>
      </c>
      <c r="AX63" s="34">
        <f>+'A (2)'!AX66</f>
        <v>1740</v>
      </c>
      <c r="AY63" s="34">
        <f>+'A (2)'!AY66</f>
        <v>1</v>
      </c>
      <c r="AZ63" s="61">
        <f>+'A (2)'!AZ66</f>
        <v>320</v>
      </c>
      <c r="BA63" s="34">
        <f>+'A (2)'!BA66</f>
        <v>1938</v>
      </c>
      <c r="BB63" s="34">
        <f>+'A (2)'!BB66</f>
        <v>1060</v>
      </c>
      <c r="BC63" s="34">
        <f>+'A (2)'!BC66</f>
        <v>557</v>
      </c>
      <c r="BD63" s="34">
        <f>+'A (2)'!BD66</f>
        <v>368</v>
      </c>
      <c r="BE63" s="34">
        <f>+'A (2)'!BE66</f>
        <v>915</v>
      </c>
      <c r="BF63" s="61">
        <f>+'A (2)'!BF66</f>
        <v>1346</v>
      </c>
      <c r="BG63" s="39">
        <f>+'A (2)'!BG66</f>
        <v>3047</v>
      </c>
      <c r="BH63" s="114">
        <f>+'A (2)'!BH66</f>
        <v>493</v>
      </c>
      <c r="BI63" s="34">
        <f>+'A (2)'!BI66</f>
        <v>0</v>
      </c>
      <c r="BJ63" s="39">
        <f>+'A (2)'!BJ66</f>
        <v>0</v>
      </c>
      <c r="BK63" s="114">
        <f>+'A (2)'!BK66</f>
        <v>0</v>
      </c>
      <c r="BL63" s="34">
        <f>+'A (2)'!BL66</f>
        <v>1096</v>
      </c>
      <c r="BM63" s="34">
        <f>+'A (2)'!BM66</f>
        <v>430</v>
      </c>
      <c r="BN63" s="34">
        <f>+'A (2)'!BN66</f>
        <v>118</v>
      </c>
      <c r="BO63" s="34">
        <f>+'A (2)'!BO66</f>
        <v>32</v>
      </c>
      <c r="BP63" s="34">
        <f>+'A (2)'!BP66</f>
        <v>5</v>
      </c>
      <c r="BQ63" s="61">
        <f>+'A (2)'!BQ66</f>
        <v>0</v>
      </c>
      <c r="BR63" s="34">
        <f>+'A (2)'!BR66</f>
        <v>8</v>
      </c>
      <c r="BS63" s="34">
        <f>+'A (2)'!BS66</f>
        <v>37</v>
      </c>
      <c r="BT63" s="34">
        <f>+'A (2)'!BT66</f>
        <v>485</v>
      </c>
      <c r="BU63" s="34">
        <f>+'A (2)'!BU66</f>
        <v>186</v>
      </c>
      <c r="BV63" s="34">
        <f>+'A (2)'!BV66</f>
        <v>266</v>
      </c>
      <c r="BW63" s="34">
        <f>+'A (2)'!BW66</f>
        <v>223</v>
      </c>
      <c r="BX63" s="34">
        <f>+'A (2)'!BX66</f>
        <v>181</v>
      </c>
      <c r="BY63" s="34">
        <f>+'A (2)'!BY66</f>
        <v>96</v>
      </c>
      <c r="BZ63" s="34">
        <f>+'A (2)'!BZ66</f>
        <v>70</v>
      </c>
      <c r="CA63" s="34">
        <f>+'A (2)'!CA66</f>
        <v>45</v>
      </c>
      <c r="CB63" s="34">
        <f>+'A (2)'!CB66</f>
        <v>25</v>
      </c>
      <c r="CC63" s="20">
        <f>+'A (2)'!CC66</f>
        <v>59</v>
      </c>
      <c r="CD63" s="107">
        <f>+'A (2)'!CD66</f>
        <v>5366</v>
      </c>
      <c r="CE63" s="34">
        <f>+'A (2)'!CE66</f>
        <v>28</v>
      </c>
      <c r="CF63" s="13">
        <f>+'A (2)'!CF66</f>
        <v>0</v>
      </c>
      <c r="CG63">
        <f>+'A (2)'!CG66</f>
        <v>2993</v>
      </c>
      <c r="CH63">
        <f>+'A (2)'!CH66</f>
        <v>531</v>
      </c>
      <c r="CI63" s="583">
        <f>+'A (2)'!CI66</f>
        <v>0</v>
      </c>
      <c r="CJ63" s="34">
        <f>+'A (2)'!CJ66</f>
        <v>17</v>
      </c>
      <c r="CK63" s="34">
        <f>+'A (2)'!CK66</f>
        <v>42</v>
      </c>
      <c r="CL63" s="34">
        <f>+'A (2)'!CL66</f>
        <v>349</v>
      </c>
      <c r="CM63" s="34">
        <f>+'A (2)'!CM66</f>
        <v>122</v>
      </c>
      <c r="CN63" s="34">
        <f>+'A (2)'!CN66</f>
        <v>0</v>
      </c>
      <c r="CO63" s="61">
        <f>+'A (2)'!CO66</f>
        <v>1</v>
      </c>
      <c r="CP63">
        <f>+'A (2)'!CP66</f>
        <v>1870</v>
      </c>
      <c r="CQ63">
        <f>+'A (2)'!CQ66</f>
        <v>41</v>
      </c>
      <c r="CR63" s="34">
        <f>+'A (2)'!CR66</f>
        <v>1039</v>
      </c>
      <c r="CS63" s="20">
        <f>+'A (2)'!CS66</f>
        <v>7</v>
      </c>
      <c r="CT63" s="34">
        <f>+'A (2)'!CT66</f>
        <v>133</v>
      </c>
      <c r="CU63" s="34">
        <f>+'A (2)'!CU66</f>
        <v>28</v>
      </c>
      <c r="CV63" s="34">
        <f>+'A (2)'!CV66</f>
        <v>387</v>
      </c>
      <c r="CW63" s="34">
        <f>+'A (2)'!CW66</f>
        <v>258</v>
      </c>
      <c r="CX63" s="34">
        <f>+'A (2)'!CX66</f>
        <v>352</v>
      </c>
      <c r="CY63" s="34">
        <f>+'A (2)'!CY66</f>
        <v>415</v>
      </c>
      <c r="CZ63" s="34">
        <f>+'A (2)'!CZ66</f>
        <v>361</v>
      </c>
      <c r="DA63" s="34">
        <f>+'A (2)'!DA66</f>
        <v>362</v>
      </c>
      <c r="DB63" s="34">
        <f>+'A (2)'!DB66</f>
        <v>395</v>
      </c>
      <c r="DC63" s="34">
        <f>+'A (2)'!DC66</f>
        <v>324</v>
      </c>
      <c r="DD63" s="112">
        <f>+'A (2)'!DD66</f>
        <v>4</v>
      </c>
      <c r="DE63" s="61">
        <f>+'A (2)'!DE66</f>
        <v>2</v>
      </c>
      <c r="DF63" s="162">
        <f>+'A (2)'!DF66</f>
        <v>39.200000000000003</v>
      </c>
      <c r="DG63" s="34">
        <f>+'A (2)'!DG66</f>
        <v>1</v>
      </c>
      <c r="DH63" s="34">
        <f>+'A (2)'!DH66</f>
        <v>1</v>
      </c>
      <c r="DI63" s="34">
        <f>+'A (2)'!DI66</f>
        <v>833</v>
      </c>
      <c r="DJ63" s="34">
        <f>+'A (2)'!DJ66</f>
        <v>2</v>
      </c>
      <c r="DK63" s="34">
        <f>+'A (2)'!DK66</f>
        <v>102</v>
      </c>
      <c r="DL63" s="34">
        <f>+'A (2)'!DL66</f>
        <v>1024</v>
      </c>
      <c r="DM63" s="34">
        <f>+'A (2)'!DM66</f>
        <v>27</v>
      </c>
      <c r="DN63" s="34">
        <f>+'A (2)'!DN66</f>
        <v>78</v>
      </c>
      <c r="DO63" s="34">
        <f>+'A (2)'!DO66</f>
        <v>142</v>
      </c>
      <c r="DP63" s="34">
        <f>+'A (2)'!DP66</f>
        <v>605</v>
      </c>
      <c r="DQ63" s="34">
        <f>+'A (2)'!DQ66</f>
        <v>35</v>
      </c>
      <c r="DR63" s="34">
        <f>+'A (2)'!DR66</f>
        <v>29</v>
      </c>
      <c r="DS63" s="34">
        <f>+'A (2)'!DS66</f>
        <v>111</v>
      </c>
      <c r="DT63" s="61">
        <f>+'A (2)'!DT66</f>
        <v>3</v>
      </c>
      <c r="DU63" s="34">
        <f>+'A (2)'!DU66</f>
        <v>5</v>
      </c>
      <c r="DV63" s="34">
        <f>+'A (2)'!DV66</f>
        <v>138</v>
      </c>
      <c r="DW63" s="34">
        <f>+'A (2)'!DW66</f>
        <v>219</v>
      </c>
      <c r="DX63" s="34">
        <f>+'A (2)'!DX66</f>
        <v>435</v>
      </c>
      <c r="DY63" s="34">
        <f>+'A (2)'!DY66</f>
        <v>793</v>
      </c>
      <c r="DZ63" s="34">
        <f>+'A (2)'!DZ66</f>
        <v>60</v>
      </c>
      <c r="EA63" s="34">
        <f>+'A (2)'!EA66</f>
        <v>113</v>
      </c>
      <c r="EB63" s="34">
        <f>+'A (2)'!EB66</f>
        <v>189</v>
      </c>
      <c r="EC63" s="34">
        <f>+'A (2)'!EC66</f>
        <v>907</v>
      </c>
      <c r="ED63" s="34">
        <f>+'A (2)'!ED66</f>
        <v>0</v>
      </c>
      <c r="EE63" s="61">
        <f>+'A (2)'!EE66</f>
        <v>134</v>
      </c>
      <c r="EF63" s="34">
        <f>+'A (2)'!EF66</f>
        <v>726</v>
      </c>
      <c r="EG63" s="34">
        <f>+'A (2)'!EG66</f>
        <v>595</v>
      </c>
      <c r="EH63" s="34">
        <f>+'A (2)'!EH66</f>
        <v>276</v>
      </c>
      <c r="EI63" s="34">
        <f>+'A (2)'!EI66</f>
        <v>187</v>
      </c>
      <c r="EJ63" s="34">
        <f>+'A (2)'!EJ66</f>
        <v>469</v>
      </c>
      <c r="EK63" s="39">
        <f>+'A (2)'!EK66</f>
        <v>740</v>
      </c>
      <c r="EL63" s="24">
        <f>+'A (2)'!EL66</f>
        <v>1688</v>
      </c>
      <c r="EM63" s="114">
        <f>+'A (2)'!EM66</f>
        <v>564</v>
      </c>
      <c r="EN63" s="39">
        <f>+'A (2)'!EN66</f>
        <v>0</v>
      </c>
      <c r="EO63" s="34">
        <f>+'A (2)'!EO66</f>
        <v>0</v>
      </c>
      <c r="EP63" s="114">
        <f>+'A (2)'!EP66</f>
        <v>0</v>
      </c>
      <c r="EQ63" s="34">
        <f>+'A (2)'!EQ66</f>
        <v>403</v>
      </c>
      <c r="ER63" s="34">
        <f>+'A (2)'!ER66</f>
        <v>270</v>
      </c>
      <c r="ES63" s="34">
        <f>+'A (2)'!ES66</f>
        <v>57</v>
      </c>
      <c r="ET63" s="34">
        <f>+'A (2)'!ET66</f>
        <v>10</v>
      </c>
      <c r="EU63" s="34">
        <f>+'A (2)'!EU66</f>
        <v>2</v>
      </c>
      <c r="EV63" s="61">
        <f>+'A (2)'!EV66</f>
        <v>0</v>
      </c>
      <c r="EW63">
        <f>+'A (2)'!EW66</f>
        <v>6</v>
      </c>
      <c r="EX63">
        <f>+'A (2)'!EX66</f>
        <v>22</v>
      </c>
      <c r="EY63">
        <f>+'A (2)'!EY66</f>
        <v>234</v>
      </c>
      <c r="EZ63">
        <f>+'A (2)'!EZ66</f>
        <v>95</v>
      </c>
      <c r="FA63">
        <f>+'A (2)'!FA66</f>
        <v>156</v>
      </c>
      <c r="FB63">
        <f>+'A (2)'!FB66</f>
        <v>77</v>
      </c>
      <c r="FC63">
        <f>+'A (2)'!FC66</f>
        <v>58</v>
      </c>
      <c r="FD63">
        <f>+'A (2)'!FD66</f>
        <v>37</v>
      </c>
      <c r="FE63">
        <f>+'A (2)'!FE66</f>
        <v>23</v>
      </c>
      <c r="FF63" s="34">
        <f>+'A (2)'!FF66</f>
        <v>11</v>
      </c>
      <c r="FG63" s="39">
        <f>+'A (2)'!FG66</f>
        <v>4</v>
      </c>
      <c r="FH63" s="114">
        <f>+'A (2)'!FH66</f>
        <v>19</v>
      </c>
      <c r="FI63" s="114">
        <f>+'A (2)'!FI66</f>
        <v>4905</v>
      </c>
      <c r="FJ63" s="39">
        <f>+'A (2)'!FJ66</f>
        <v>11</v>
      </c>
      <c r="FK63" s="447">
        <f>+'A (2)'!FK66</f>
        <v>0</v>
      </c>
      <c r="FL63" s="34"/>
      <c r="FM63" s="34"/>
      <c r="FN63" s="39"/>
      <c r="FO63" s="34"/>
      <c r="FP63" s="34"/>
      <c r="FQ63" s="34"/>
      <c r="FR63" s="34"/>
      <c r="FS63" s="34"/>
      <c r="FT63" s="34"/>
      <c r="FU63" s="34"/>
      <c r="FV63" s="34"/>
      <c r="FW63" s="34"/>
      <c r="FX63" s="34"/>
      <c r="FY63" s="34"/>
      <c r="FZ63" s="61"/>
      <c r="GA63" s="34"/>
      <c r="GB63" s="34"/>
      <c r="GC63" s="34"/>
      <c r="GD63" s="34"/>
      <c r="GE63" s="34"/>
      <c r="GF63" s="34"/>
      <c r="GG63" s="34"/>
      <c r="GH63" s="34"/>
      <c r="GI63" s="34"/>
      <c r="GJ63" s="52"/>
      <c r="GK63" s="34"/>
      <c r="GL63" s="34"/>
      <c r="GM63" s="34"/>
      <c r="GN63" s="34"/>
      <c r="GO63" s="34"/>
      <c r="GP63" s="34"/>
      <c r="GQ63" s="34"/>
      <c r="GR63" s="52"/>
      <c r="GT63">
        <f t="shared" si="42"/>
        <v>1681</v>
      </c>
      <c r="GU63">
        <f t="shared" si="43"/>
        <v>9020246</v>
      </c>
      <c r="GW63">
        <f t="shared" si="44"/>
        <v>742</v>
      </c>
      <c r="GX63">
        <f t="shared" si="45"/>
        <v>3639510</v>
      </c>
      <c r="GZ63">
        <f t="shared" si="46"/>
        <v>6184</v>
      </c>
      <c r="HA63">
        <f t="shared" si="47"/>
        <v>244268</v>
      </c>
      <c r="HC63">
        <f t="shared" si="48"/>
        <v>2993</v>
      </c>
      <c r="HD63">
        <f t="shared" si="49"/>
        <v>117325.6</v>
      </c>
    </row>
    <row r="64" spans="1:213" x14ac:dyDescent="0.2">
      <c r="A64" s="5" t="s">
        <v>170</v>
      </c>
      <c r="B64" s="5">
        <f t="shared" ref="B64:Z64" si="50">SUM(B51:B63)</f>
        <v>66857</v>
      </c>
      <c r="C64" s="14">
        <f t="shared" si="50"/>
        <v>8390</v>
      </c>
      <c r="D64" s="582">
        <f t="shared" si="50"/>
        <v>7</v>
      </c>
      <c r="E64" s="14">
        <f t="shared" si="50"/>
        <v>719</v>
      </c>
      <c r="F64" s="14">
        <f t="shared" si="50"/>
        <v>1236</v>
      </c>
      <c r="G64" s="14">
        <f>SUM(G51:G63)</f>
        <v>4235</v>
      </c>
      <c r="H64" s="14">
        <f>SUM(H51:H63)</f>
        <v>2135</v>
      </c>
      <c r="I64" s="14">
        <f>SUM(I51:I63)</f>
        <v>12</v>
      </c>
      <c r="J64" s="14">
        <f>SUM(J51:J63)</f>
        <v>46</v>
      </c>
      <c r="K64" s="582">
        <f t="shared" si="50"/>
        <v>35115</v>
      </c>
      <c r="L64" s="14">
        <f t="shared" si="50"/>
        <v>480</v>
      </c>
      <c r="M64" s="14">
        <f t="shared" si="50"/>
        <v>9537</v>
      </c>
      <c r="N64" s="19">
        <f t="shared" si="50"/>
        <v>480</v>
      </c>
      <c r="O64" s="14">
        <f t="shared" si="50"/>
        <v>3399</v>
      </c>
      <c r="P64" s="14">
        <f t="shared" si="50"/>
        <v>628</v>
      </c>
      <c r="Q64" s="14">
        <f t="shared" si="50"/>
        <v>9594</v>
      </c>
      <c r="R64" s="14">
        <f t="shared" si="50"/>
        <v>7368</v>
      </c>
      <c r="S64" s="14">
        <f t="shared" si="50"/>
        <v>7647</v>
      </c>
      <c r="T64" s="14">
        <f t="shared" si="50"/>
        <v>8371</v>
      </c>
      <c r="U64" s="14">
        <f t="shared" si="50"/>
        <v>6762</v>
      </c>
      <c r="V64" s="14">
        <f t="shared" si="50"/>
        <v>7011</v>
      </c>
      <c r="W64" s="14">
        <f t="shared" si="50"/>
        <v>7549</v>
      </c>
      <c r="X64" s="14">
        <f t="shared" si="50"/>
        <v>8069</v>
      </c>
      <c r="Y64" s="14">
        <f t="shared" si="50"/>
        <v>1067</v>
      </c>
      <c r="Z64" s="102">
        <f t="shared" si="50"/>
        <v>20</v>
      </c>
      <c r="AA64" s="151">
        <f>+HB64</f>
        <v>38.747573178575166</v>
      </c>
      <c r="AB64" s="14">
        <f t="shared" ref="AB64:BG64" si="51">SUM(AB51:AB63)</f>
        <v>43</v>
      </c>
      <c r="AC64" s="14">
        <f t="shared" si="51"/>
        <v>179</v>
      </c>
      <c r="AD64" s="14">
        <f t="shared" si="51"/>
        <v>17455</v>
      </c>
      <c r="AE64" s="14">
        <f t="shared" si="51"/>
        <v>44</v>
      </c>
      <c r="AF64" s="14">
        <f t="shared" si="51"/>
        <v>2093</v>
      </c>
      <c r="AG64" s="14">
        <f t="shared" si="51"/>
        <v>27747</v>
      </c>
      <c r="AH64" s="14">
        <f t="shared" si="51"/>
        <v>487</v>
      </c>
      <c r="AI64" s="14">
        <f t="shared" si="51"/>
        <v>1680</v>
      </c>
      <c r="AJ64" s="14">
        <f t="shared" si="51"/>
        <v>2773</v>
      </c>
      <c r="AK64" s="14">
        <f t="shared" si="51"/>
        <v>10666</v>
      </c>
      <c r="AL64" s="14">
        <f t="shared" si="51"/>
        <v>575</v>
      </c>
      <c r="AM64" s="14">
        <f t="shared" si="51"/>
        <v>760</v>
      </c>
      <c r="AN64" s="14">
        <f t="shared" si="51"/>
        <v>2280</v>
      </c>
      <c r="AO64" s="60">
        <f t="shared" si="51"/>
        <v>75</v>
      </c>
      <c r="AP64" s="14">
        <f t="shared" si="51"/>
        <v>592</v>
      </c>
      <c r="AQ64" s="14">
        <f t="shared" si="51"/>
        <v>2449</v>
      </c>
      <c r="AR64" s="14">
        <f t="shared" si="51"/>
        <v>5014</v>
      </c>
      <c r="AS64" s="14">
        <f t="shared" si="51"/>
        <v>6938</v>
      </c>
      <c r="AT64" s="14">
        <f t="shared" si="51"/>
        <v>12077</v>
      </c>
      <c r="AU64" s="14">
        <f t="shared" si="51"/>
        <v>894</v>
      </c>
      <c r="AV64" s="14">
        <f t="shared" si="51"/>
        <v>10964</v>
      </c>
      <c r="AW64" s="14">
        <f t="shared" si="51"/>
        <v>6674</v>
      </c>
      <c r="AX64" s="14">
        <f t="shared" si="51"/>
        <v>17210</v>
      </c>
      <c r="AY64" s="14">
        <f t="shared" si="51"/>
        <v>16</v>
      </c>
      <c r="AZ64" s="60">
        <f t="shared" si="51"/>
        <v>4029</v>
      </c>
      <c r="BA64" s="14">
        <f t="shared" si="51"/>
        <v>22431</v>
      </c>
      <c r="BB64" s="14">
        <f t="shared" si="51"/>
        <v>12788</v>
      </c>
      <c r="BC64" s="14">
        <f t="shared" si="51"/>
        <v>6280</v>
      </c>
      <c r="BD64" s="14">
        <f t="shared" si="51"/>
        <v>4296</v>
      </c>
      <c r="BE64" s="14">
        <f t="shared" si="51"/>
        <v>10017</v>
      </c>
      <c r="BF64" s="60">
        <f t="shared" si="51"/>
        <v>11045</v>
      </c>
      <c r="BG64" s="28">
        <f t="shared" si="51"/>
        <v>27783</v>
      </c>
      <c r="BH64" s="154">
        <f>+BG64*1000/B64</f>
        <v>415.55858025337659</v>
      </c>
      <c r="BI64" s="14">
        <f>SUM(BI51:BI63)</f>
        <v>0</v>
      </c>
      <c r="BJ64" s="28">
        <f>SUM(BJ51:BJ63)</f>
        <v>0</v>
      </c>
      <c r="BK64" s="101" t="e">
        <f>+BJ64*1000/BI64</f>
        <v>#DIV/0!</v>
      </c>
      <c r="BL64" s="14">
        <f t="shared" ref="BL64:CC64" si="52">SUM(BL51:BL63)</f>
        <v>12611</v>
      </c>
      <c r="BM64" s="14">
        <f t="shared" si="52"/>
        <v>5030</v>
      </c>
      <c r="BN64" s="14">
        <f t="shared" si="52"/>
        <v>1339</v>
      </c>
      <c r="BO64" s="14">
        <f t="shared" si="52"/>
        <v>372</v>
      </c>
      <c r="BP64" s="14">
        <f t="shared" si="52"/>
        <v>44</v>
      </c>
      <c r="BQ64" s="60">
        <f t="shared" si="52"/>
        <v>1</v>
      </c>
      <c r="BR64" s="14">
        <f t="shared" si="52"/>
        <v>94</v>
      </c>
      <c r="BS64" s="14">
        <f t="shared" si="52"/>
        <v>399</v>
      </c>
      <c r="BT64" s="14">
        <f t="shared" si="52"/>
        <v>5425</v>
      </c>
      <c r="BU64" s="14">
        <f t="shared" si="52"/>
        <v>2745</v>
      </c>
      <c r="BV64" s="14">
        <f t="shared" si="52"/>
        <v>2631</v>
      </c>
      <c r="BW64" s="14">
        <f t="shared" si="52"/>
        <v>2339</v>
      </c>
      <c r="BX64" s="14">
        <f t="shared" si="52"/>
        <v>1983</v>
      </c>
      <c r="BY64" s="14">
        <f t="shared" si="52"/>
        <v>1367</v>
      </c>
      <c r="BZ64" s="14">
        <f t="shared" si="52"/>
        <v>844</v>
      </c>
      <c r="CA64" s="14">
        <f t="shared" si="52"/>
        <v>576</v>
      </c>
      <c r="CB64" s="14">
        <f t="shared" si="52"/>
        <v>294</v>
      </c>
      <c r="CC64" s="31">
        <f t="shared" si="52"/>
        <v>700</v>
      </c>
      <c r="CD64" s="109">
        <f>+GV64</f>
        <v>5401</v>
      </c>
      <c r="CE64" s="14">
        <f t="shared" ref="CE64:DE64" si="53">SUM(CE51:CE63)</f>
        <v>340</v>
      </c>
      <c r="CF64" s="15">
        <f t="shared" si="53"/>
        <v>0</v>
      </c>
      <c r="CG64" s="14">
        <f t="shared" si="53"/>
        <v>32860</v>
      </c>
      <c r="CH64" s="14">
        <f t="shared" si="53"/>
        <v>4240</v>
      </c>
      <c r="CI64" s="582">
        <f t="shared" si="53"/>
        <v>3</v>
      </c>
      <c r="CJ64" s="14">
        <f t="shared" si="53"/>
        <v>333</v>
      </c>
      <c r="CK64" s="14">
        <f t="shared" si="53"/>
        <v>725</v>
      </c>
      <c r="CL64" s="14">
        <f>SUM(CL51:CL63)</f>
        <v>2188</v>
      </c>
      <c r="CM64" s="14">
        <f>SUM(CM51:CM63)</f>
        <v>970</v>
      </c>
      <c r="CN64" s="14">
        <f>SUM(CN51:CN63)</f>
        <v>3</v>
      </c>
      <c r="CO64" s="60">
        <f>SUM(CO51:CO63)</f>
        <v>18</v>
      </c>
      <c r="CP64" s="14">
        <f t="shared" si="53"/>
        <v>19162</v>
      </c>
      <c r="CQ64" s="14">
        <f t="shared" si="53"/>
        <v>480</v>
      </c>
      <c r="CR64" s="14">
        <f t="shared" si="53"/>
        <v>8879</v>
      </c>
      <c r="CS64" s="19">
        <f t="shared" si="53"/>
        <v>178</v>
      </c>
      <c r="CT64" s="14">
        <f t="shared" si="53"/>
        <v>1503</v>
      </c>
      <c r="CU64" s="14">
        <f t="shared" si="53"/>
        <v>311</v>
      </c>
      <c r="CV64" s="14">
        <f t="shared" si="53"/>
        <v>4345</v>
      </c>
      <c r="CW64" s="14">
        <f t="shared" si="53"/>
        <v>3379</v>
      </c>
      <c r="CX64" s="14">
        <f t="shared" si="53"/>
        <v>3981</v>
      </c>
      <c r="CY64" s="14">
        <f t="shared" si="53"/>
        <v>4743</v>
      </c>
      <c r="CZ64" s="14">
        <f t="shared" si="53"/>
        <v>3797</v>
      </c>
      <c r="DA64" s="14">
        <f t="shared" si="53"/>
        <v>3887</v>
      </c>
      <c r="DB64" s="14">
        <f t="shared" si="53"/>
        <v>4029</v>
      </c>
      <c r="DC64" s="14">
        <f t="shared" si="53"/>
        <v>3083</v>
      </c>
      <c r="DD64" s="111">
        <f t="shared" si="53"/>
        <v>104</v>
      </c>
      <c r="DE64" s="60">
        <f t="shared" si="53"/>
        <v>9</v>
      </c>
      <c r="DF64" s="161">
        <f>+HE64</f>
        <v>38.504157029823496</v>
      </c>
      <c r="DG64" s="14">
        <f t="shared" ref="DG64:EL64" si="54">SUM(DG51:DG63)</f>
        <v>29</v>
      </c>
      <c r="DH64" s="14">
        <f t="shared" si="54"/>
        <v>78</v>
      </c>
      <c r="DI64" s="14">
        <f t="shared" si="54"/>
        <v>8777</v>
      </c>
      <c r="DJ64" s="14">
        <f t="shared" si="54"/>
        <v>28</v>
      </c>
      <c r="DK64" s="14">
        <f t="shared" si="54"/>
        <v>923</v>
      </c>
      <c r="DL64" s="14">
        <f t="shared" si="54"/>
        <v>11850</v>
      </c>
      <c r="DM64" s="14">
        <f t="shared" si="54"/>
        <v>390</v>
      </c>
      <c r="DN64" s="14">
        <f t="shared" si="54"/>
        <v>1067</v>
      </c>
      <c r="DO64" s="14">
        <f t="shared" si="54"/>
        <v>1324</v>
      </c>
      <c r="DP64" s="14">
        <f t="shared" si="54"/>
        <v>6382</v>
      </c>
      <c r="DQ64" s="14">
        <f t="shared" si="54"/>
        <v>392</v>
      </c>
      <c r="DR64" s="14">
        <f t="shared" si="54"/>
        <v>496</v>
      </c>
      <c r="DS64" s="14">
        <f t="shared" si="54"/>
        <v>1089</v>
      </c>
      <c r="DT64" s="60">
        <f t="shared" si="54"/>
        <v>35</v>
      </c>
      <c r="DU64" s="14">
        <f t="shared" si="54"/>
        <v>151</v>
      </c>
      <c r="DV64" s="14">
        <f t="shared" si="54"/>
        <v>1344</v>
      </c>
      <c r="DW64" s="14">
        <f t="shared" si="54"/>
        <v>2345</v>
      </c>
      <c r="DX64" s="14">
        <f t="shared" si="54"/>
        <v>5471</v>
      </c>
      <c r="DY64" s="14">
        <f t="shared" si="54"/>
        <v>8958</v>
      </c>
      <c r="DZ64" s="14">
        <f t="shared" si="54"/>
        <v>493</v>
      </c>
      <c r="EA64" s="14">
        <f t="shared" si="54"/>
        <v>1681</v>
      </c>
      <c r="EB64" s="14">
        <f t="shared" si="54"/>
        <v>1720</v>
      </c>
      <c r="EC64" s="14">
        <f t="shared" si="54"/>
        <v>9015</v>
      </c>
      <c r="ED64" s="14">
        <f t="shared" si="54"/>
        <v>4</v>
      </c>
      <c r="EE64" s="60">
        <f t="shared" si="54"/>
        <v>1678</v>
      </c>
      <c r="EF64" s="14">
        <f t="shared" si="54"/>
        <v>8863</v>
      </c>
      <c r="EG64" s="14">
        <f t="shared" si="54"/>
        <v>6750</v>
      </c>
      <c r="EH64" s="14">
        <f t="shared" si="54"/>
        <v>3286</v>
      </c>
      <c r="EI64" s="14">
        <f t="shared" si="54"/>
        <v>2251</v>
      </c>
      <c r="EJ64" s="14">
        <f t="shared" si="54"/>
        <v>5410</v>
      </c>
      <c r="EK64" s="28">
        <f t="shared" si="54"/>
        <v>6300</v>
      </c>
      <c r="EL64" s="23">
        <f t="shared" si="54"/>
        <v>15479</v>
      </c>
      <c r="EM64" s="154">
        <f>+EL64*1000/CG64</f>
        <v>471.0590383444918</v>
      </c>
      <c r="EN64" s="28">
        <f>SUM(EN51:EN63)</f>
        <v>0</v>
      </c>
      <c r="EO64" s="14">
        <f>SUM(EO51:EO63)</f>
        <v>0</v>
      </c>
      <c r="EP64" s="101" t="e">
        <f>+EO64*1000/EN64</f>
        <v>#DIV/0!</v>
      </c>
      <c r="EQ64" s="14">
        <f t="shared" ref="EQ64:FH64" si="55">SUM(EQ51:EQ63)</f>
        <v>4934</v>
      </c>
      <c r="ER64" s="14">
        <f t="shared" si="55"/>
        <v>2930</v>
      </c>
      <c r="ES64" s="14">
        <f t="shared" si="55"/>
        <v>658</v>
      </c>
      <c r="ET64" s="14">
        <f t="shared" si="55"/>
        <v>154</v>
      </c>
      <c r="EU64" s="14">
        <f t="shared" si="55"/>
        <v>24</v>
      </c>
      <c r="EV64" s="60">
        <f t="shared" si="55"/>
        <v>0</v>
      </c>
      <c r="EW64" s="14">
        <f t="shared" si="55"/>
        <v>52</v>
      </c>
      <c r="EX64" s="14">
        <f t="shared" si="55"/>
        <v>229</v>
      </c>
      <c r="EY64" s="14">
        <f t="shared" si="55"/>
        <v>2603</v>
      </c>
      <c r="EZ64" s="14">
        <f t="shared" si="55"/>
        <v>1446</v>
      </c>
      <c r="FA64" s="14">
        <f t="shared" si="55"/>
        <v>1429</v>
      </c>
      <c r="FB64" s="14">
        <f t="shared" si="55"/>
        <v>1073</v>
      </c>
      <c r="FC64" s="14">
        <f t="shared" si="55"/>
        <v>720</v>
      </c>
      <c r="FD64" s="14">
        <f t="shared" si="55"/>
        <v>474</v>
      </c>
      <c r="FE64" s="14">
        <f t="shared" si="55"/>
        <v>263</v>
      </c>
      <c r="FF64" s="14">
        <f t="shared" si="55"/>
        <v>154</v>
      </c>
      <c r="FG64" s="28">
        <f t="shared" si="55"/>
        <v>66</v>
      </c>
      <c r="FH64" s="113">
        <f t="shared" si="55"/>
        <v>191</v>
      </c>
      <c r="FI64" s="113">
        <f>+GY64</f>
        <v>4949</v>
      </c>
      <c r="FJ64" s="14">
        <f>SUM(FJ51:FJ63)</f>
        <v>81</v>
      </c>
      <c r="FK64" s="15">
        <f>SUM(FK51:FK63)</f>
        <v>0</v>
      </c>
      <c r="FL64" s="14"/>
      <c r="FM64" s="14"/>
      <c r="FN64" s="14"/>
      <c r="FO64" s="14"/>
      <c r="FP64" s="14"/>
      <c r="FQ64" s="14"/>
      <c r="FR64" s="14"/>
      <c r="FS64" s="14"/>
      <c r="FT64" s="14"/>
      <c r="FU64" s="14"/>
      <c r="FV64" s="14"/>
      <c r="FW64" s="14"/>
      <c r="FX64" s="14"/>
      <c r="FY64" s="14"/>
      <c r="FZ64" s="60"/>
      <c r="GA64" s="14"/>
      <c r="GB64" s="14"/>
      <c r="GC64" s="14"/>
      <c r="GD64" s="14"/>
      <c r="GE64" s="14"/>
      <c r="GF64" s="14"/>
      <c r="GG64" s="14"/>
      <c r="GH64" s="14"/>
      <c r="GI64" s="123"/>
      <c r="GJ64" s="124"/>
      <c r="GK64" s="123"/>
      <c r="GL64" s="123"/>
      <c r="GM64" s="123"/>
      <c r="GN64" s="123"/>
      <c r="GO64" s="123"/>
      <c r="GP64" s="123"/>
      <c r="GQ64" s="123"/>
      <c r="GR64" s="124"/>
      <c r="GT64">
        <f>SUM(GT51:GT63)</f>
        <v>19397</v>
      </c>
      <c r="GU64">
        <f>SUM(GU51:GU63)</f>
        <v>104769474</v>
      </c>
      <c r="GV64">
        <f>+ROUND(GU64/GT64,0)</f>
        <v>5401</v>
      </c>
      <c r="GW64">
        <f>SUM(GW51:GW63)</f>
        <v>8700</v>
      </c>
      <c r="GX64">
        <f>SUM(GX51:GX63)</f>
        <v>43060470</v>
      </c>
      <c r="GY64">
        <f>+ROUND(GX64/GW64,0)</f>
        <v>4949</v>
      </c>
      <c r="GZ64">
        <f>SUM(GZ51:GZ63)</f>
        <v>66857</v>
      </c>
      <c r="HA64">
        <f>SUM(HA51:HA63)</f>
        <v>2590546.5</v>
      </c>
      <c r="HB64">
        <f>+HA64/GZ64</f>
        <v>38.747573178575166</v>
      </c>
      <c r="HC64">
        <f>SUM(HC51:HC63)</f>
        <v>32860</v>
      </c>
      <c r="HD64">
        <f>SUM(HD51:HD63)</f>
        <v>1265246.6000000001</v>
      </c>
      <c r="HE64">
        <f>+HD64/HC64</f>
        <v>38.504157029823496</v>
      </c>
    </row>
    <row r="65" spans="1:213" x14ac:dyDescent="0.2">
      <c r="A65" s="7" t="s">
        <v>103</v>
      </c>
      <c r="B65" s="7">
        <f>+'A (2)'!B56</f>
        <v>4255</v>
      </c>
      <c r="C65">
        <f>+'A (2)'!C56</f>
        <v>706</v>
      </c>
      <c r="D65" s="583">
        <f>+'A (2)'!D56</f>
        <v>0</v>
      </c>
      <c r="E65" s="34">
        <f>+'A (2)'!E56</f>
        <v>8</v>
      </c>
      <c r="F65" s="34">
        <f>+'A (2)'!F56</f>
        <v>38</v>
      </c>
      <c r="G65" s="34">
        <f>+'A (2)'!G56</f>
        <v>401</v>
      </c>
      <c r="H65" s="34">
        <f>+'A (2)'!H56</f>
        <v>251</v>
      </c>
      <c r="I65" s="34">
        <f>+'A (2)'!I56</f>
        <v>7</v>
      </c>
      <c r="J65" s="34">
        <f>+'A (2)'!J56</f>
        <v>1</v>
      </c>
      <c r="K65" s="583">
        <f>+'A (2)'!K56</f>
        <v>1822</v>
      </c>
      <c r="L65">
        <f>+'A (2)'!L56</f>
        <v>46</v>
      </c>
      <c r="M65">
        <f>+'A (2)'!M56</f>
        <v>656</v>
      </c>
      <c r="N65" s="20">
        <f>+'A (2)'!N56</f>
        <v>4</v>
      </c>
      <c r="O65">
        <f>+'A (2)'!O56</f>
        <v>160</v>
      </c>
      <c r="P65">
        <f>+'A (2)'!P56</f>
        <v>10</v>
      </c>
      <c r="Q65">
        <f>+'A (2)'!Q56</f>
        <v>575</v>
      </c>
      <c r="R65">
        <f>+'A (2)'!R56</f>
        <v>477</v>
      </c>
      <c r="S65">
        <f>+'A (2)'!S56</f>
        <v>489</v>
      </c>
      <c r="T65">
        <f>+'A (2)'!T56</f>
        <v>526</v>
      </c>
      <c r="U65">
        <f>+'A (2)'!U56</f>
        <v>407</v>
      </c>
      <c r="V65">
        <f>+'A (2)'!V56</f>
        <v>414</v>
      </c>
      <c r="W65">
        <f>+'A (2)'!W56</f>
        <v>548</v>
      </c>
      <c r="X65">
        <f>+'A (2)'!X56</f>
        <v>599</v>
      </c>
      <c r="Y65">
        <f>+'A (2)'!Y56</f>
        <v>57</v>
      </c>
      <c r="Z65" s="103">
        <f>+'A (2)'!Z56</f>
        <v>3</v>
      </c>
      <c r="AA65" s="152">
        <f>+'A (2)'!AA56</f>
        <v>39.6</v>
      </c>
      <c r="AB65">
        <f>+'A (2)'!AB56</f>
        <v>0</v>
      </c>
      <c r="AC65">
        <f>+'A (2)'!AC56</f>
        <v>1</v>
      </c>
      <c r="AD65">
        <f>+'A (2)'!AD56</f>
        <v>731</v>
      </c>
      <c r="AE65">
        <f>+'A (2)'!AE56</f>
        <v>0</v>
      </c>
      <c r="AF65">
        <f>+'A (2)'!AF56</f>
        <v>58</v>
      </c>
      <c r="AG65">
        <f>+'A (2)'!AG56</f>
        <v>2059</v>
      </c>
      <c r="AH65">
        <f>+'A (2)'!AH56</f>
        <v>32</v>
      </c>
      <c r="AI65">
        <f>+'A (2)'!AI56</f>
        <v>112</v>
      </c>
      <c r="AJ65">
        <f>+'A (2)'!AJ56</f>
        <v>257</v>
      </c>
      <c r="AK65">
        <f>+'A (2)'!AK56</f>
        <v>757</v>
      </c>
      <c r="AL65">
        <f>+'A (2)'!AL56</f>
        <v>49</v>
      </c>
      <c r="AM65">
        <f>+'A (2)'!AM56</f>
        <v>61</v>
      </c>
      <c r="AN65" s="34">
        <f>+'A (2)'!AN56</f>
        <v>133</v>
      </c>
      <c r="AO65" s="61">
        <f>+'A (2)'!AO56</f>
        <v>5</v>
      </c>
      <c r="AP65" s="39">
        <f>+'A (2)'!AP56</f>
        <v>31</v>
      </c>
      <c r="AQ65" s="34">
        <f>+'A (2)'!AQ56</f>
        <v>164</v>
      </c>
      <c r="AR65" s="34">
        <f>+'A (2)'!AR56</f>
        <v>368</v>
      </c>
      <c r="AS65" s="34">
        <f>+'A (2)'!AS56</f>
        <v>444</v>
      </c>
      <c r="AT65" s="34">
        <f>+'A (2)'!AT56</f>
        <v>889</v>
      </c>
      <c r="AU65" s="34">
        <f>+'A (2)'!AU56</f>
        <v>103</v>
      </c>
      <c r="AV65" s="34">
        <f>+'A (2)'!AV56</f>
        <v>939</v>
      </c>
      <c r="AW65" s="34">
        <f>+'A (2)'!AW56</f>
        <v>339</v>
      </c>
      <c r="AX65" s="34">
        <f>+'A (2)'!AX56</f>
        <v>939</v>
      </c>
      <c r="AY65" s="34">
        <f>+'A (2)'!AY56</f>
        <v>1</v>
      </c>
      <c r="AZ65" s="61">
        <f>+'A (2)'!AZ56</f>
        <v>38</v>
      </c>
      <c r="BA65" s="39">
        <f>+'A (2)'!BA56</f>
        <v>1464</v>
      </c>
      <c r="BB65" s="34">
        <f>+'A (2)'!BB56</f>
        <v>702</v>
      </c>
      <c r="BC65" s="34">
        <f>+'A (2)'!BC56</f>
        <v>304</v>
      </c>
      <c r="BD65" s="34">
        <f>+'A (2)'!BD56</f>
        <v>228</v>
      </c>
      <c r="BE65" s="34">
        <f>+'A (2)'!BE56</f>
        <v>645</v>
      </c>
      <c r="BF65" s="61">
        <f>+'A (2)'!BF56</f>
        <v>912</v>
      </c>
      <c r="BG65" s="39">
        <f>+'A (2)'!BG56</f>
        <v>2099</v>
      </c>
      <c r="BH65" s="114">
        <f>+'A (2)'!BH56</f>
        <v>493</v>
      </c>
      <c r="BI65" s="34">
        <f>+'A (2)'!BI56</f>
        <v>0</v>
      </c>
      <c r="BJ65" s="39">
        <f>+'A (2)'!BJ56</f>
        <v>0</v>
      </c>
      <c r="BK65" s="114">
        <f>+'A (2)'!BK56</f>
        <v>0</v>
      </c>
      <c r="BL65" s="34">
        <f>+'A (2)'!BL56</f>
        <v>899</v>
      </c>
      <c r="BM65" s="34">
        <f>+'A (2)'!BM56</f>
        <v>283</v>
      </c>
      <c r="BN65" s="34">
        <f>+'A (2)'!BN56</f>
        <v>67</v>
      </c>
      <c r="BO65" s="34">
        <f>+'A (2)'!BO56</f>
        <v>23</v>
      </c>
      <c r="BP65" s="34">
        <f>+'A (2)'!BP56</f>
        <v>4</v>
      </c>
      <c r="BQ65" s="61">
        <f>+'A (2)'!BQ56</f>
        <v>0</v>
      </c>
      <c r="BR65" s="39">
        <f>+'A (2)'!BR56</f>
        <v>6</v>
      </c>
      <c r="BS65" s="34">
        <f>+'A (2)'!BS56</f>
        <v>17</v>
      </c>
      <c r="BT65" s="34">
        <f>+'A (2)'!BT56</f>
        <v>315</v>
      </c>
      <c r="BU65" s="34">
        <f>+'A (2)'!BU56</f>
        <v>147</v>
      </c>
      <c r="BV65" s="34">
        <f>+'A (2)'!BV56</f>
        <v>169</v>
      </c>
      <c r="BW65" s="34">
        <f>+'A (2)'!BW56</f>
        <v>169</v>
      </c>
      <c r="BX65" s="34">
        <f>+'A (2)'!BX56</f>
        <v>145</v>
      </c>
      <c r="BY65" s="34">
        <f>+'A (2)'!BY56</f>
        <v>106</v>
      </c>
      <c r="BZ65" s="34">
        <f>+'A (2)'!BZ56</f>
        <v>83</v>
      </c>
      <c r="CA65" s="34">
        <f>+'A (2)'!CA56</f>
        <v>59</v>
      </c>
      <c r="CB65" s="34">
        <f>+'A (2)'!CB56</f>
        <v>30</v>
      </c>
      <c r="CC65" s="20">
        <f>+'A (2)'!CC56</f>
        <v>30</v>
      </c>
      <c r="CD65" s="110">
        <f>+'A (2)'!CD56</f>
        <v>5724</v>
      </c>
      <c r="CE65" s="34">
        <f>+'A (2)'!CE56</f>
        <v>13</v>
      </c>
      <c r="CF65" s="13">
        <f>+'A (2)'!CF56</f>
        <v>0</v>
      </c>
      <c r="CG65">
        <f>+'A (2)'!CG56</f>
        <v>2152</v>
      </c>
      <c r="CH65">
        <f>+'A (2)'!CH56</f>
        <v>396</v>
      </c>
      <c r="CI65" s="583">
        <f>+'A (2)'!CI56</f>
        <v>0</v>
      </c>
      <c r="CJ65" s="34">
        <f>+'A (2)'!CJ56</f>
        <v>4</v>
      </c>
      <c r="CK65" s="34">
        <f>+'A (2)'!CK56</f>
        <v>19</v>
      </c>
      <c r="CL65" s="34">
        <f>+'A (2)'!CL56</f>
        <v>233</v>
      </c>
      <c r="CM65" s="34">
        <f>+'A (2)'!CM56</f>
        <v>137</v>
      </c>
      <c r="CN65" s="34">
        <f>+'A (2)'!CN56</f>
        <v>2</v>
      </c>
      <c r="CO65" s="61">
        <f>+'A (2)'!CO56</f>
        <v>1</v>
      </c>
      <c r="CP65">
        <f>+'A (2)'!CP56</f>
        <v>1127</v>
      </c>
      <c r="CQ65">
        <f>+'A (2)'!CQ56</f>
        <v>46</v>
      </c>
      <c r="CR65" s="34">
        <f>+'A (2)'!CR56</f>
        <v>652</v>
      </c>
      <c r="CS65" s="20">
        <f>+'A (2)'!CS56</f>
        <v>3</v>
      </c>
      <c r="CT65" s="34">
        <f>+'A (2)'!CT56</f>
        <v>66</v>
      </c>
      <c r="CU65" s="34">
        <f>+'A (2)'!CU56</f>
        <v>3</v>
      </c>
      <c r="CV65" s="34">
        <f>+'A (2)'!CV56</f>
        <v>242</v>
      </c>
      <c r="CW65" s="34">
        <f>+'A (2)'!CW56</f>
        <v>218</v>
      </c>
      <c r="CX65" s="34">
        <f>+'A (2)'!CX56</f>
        <v>277</v>
      </c>
      <c r="CY65" s="34">
        <f>+'A (2)'!CY56</f>
        <v>327</v>
      </c>
      <c r="CZ65" s="34">
        <f>+'A (2)'!CZ56</f>
        <v>240</v>
      </c>
      <c r="DA65" s="34">
        <f>+'A (2)'!DA56</f>
        <v>224</v>
      </c>
      <c r="DB65" s="34">
        <f>+'A (2)'!DB56</f>
        <v>307</v>
      </c>
      <c r="DC65" s="34">
        <f>+'A (2)'!DC56</f>
        <v>243</v>
      </c>
      <c r="DD65" s="112">
        <f>+'A (2)'!DD56</f>
        <v>6</v>
      </c>
      <c r="DE65" s="61">
        <f>+'A (2)'!DE56</f>
        <v>2</v>
      </c>
      <c r="DF65" s="162">
        <f>+'A (2)'!DF56</f>
        <v>39.6</v>
      </c>
      <c r="DG65" s="39">
        <f>+'A (2)'!DG56</f>
        <v>0</v>
      </c>
      <c r="DH65" s="39">
        <f>+'A (2)'!DH56</f>
        <v>1</v>
      </c>
      <c r="DI65" s="39">
        <f>+'A (2)'!DI56</f>
        <v>388</v>
      </c>
      <c r="DJ65" s="39">
        <f>+'A (2)'!DJ56</f>
        <v>0</v>
      </c>
      <c r="DK65" s="39">
        <f>+'A (2)'!DK56</f>
        <v>30</v>
      </c>
      <c r="DL65" s="39">
        <f>+'A (2)'!DL56</f>
        <v>930</v>
      </c>
      <c r="DM65" s="39">
        <f>+'A (2)'!DM56</f>
        <v>28</v>
      </c>
      <c r="DN65" s="39">
        <f>+'A (2)'!DN56</f>
        <v>71</v>
      </c>
      <c r="DO65" s="39">
        <f>+'A (2)'!DO56</f>
        <v>102</v>
      </c>
      <c r="DP65" s="39">
        <f>+'A (2)'!DP56</f>
        <v>456</v>
      </c>
      <c r="DQ65" s="39">
        <f>+'A (2)'!DQ56</f>
        <v>37</v>
      </c>
      <c r="DR65" s="39">
        <f>+'A (2)'!DR56</f>
        <v>46</v>
      </c>
      <c r="DS65" s="39">
        <f>+'A (2)'!DS56</f>
        <v>62</v>
      </c>
      <c r="DT65" s="114">
        <f>+'A (2)'!DT56</f>
        <v>1</v>
      </c>
      <c r="DU65" s="39">
        <f>+'A (2)'!DU56</f>
        <v>12</v>
      </c>
      <c r="DV65" s="39">
        <f>+'A (2)'!DV56</f>
        <v>86</v>
      </c>
      <c r="DW65" s="39">
        <f>+'A (2)'!DW56</f>
        <v>166</v>
      </c>
      <c r="DX65" s="39">
        <f>+'A (2)'!DX56</f>
        <v>358</v>
      </c>
      <c r="DY65" s="39">
        <f>+'A (2)'!DY56</f>
        <v>643</v>
      </c>
      <c r="DZ65" s="39">
        <f>+'A (2)'!DZ56</f>
        <v>66</v>
      </c>
      <c r="EA65" s="39">
        <f>+'A (2)'!EA56</f>
        <v>199</v>
      </c>
      <c r="EB65" s="39">
        <f>+'A (2)'!EB56</f>
        <v>61</v>
      </c>
      <c r="EC65" s="39">
        <f>+'A (2)'!EC56</f>
        <v>544</v>
      </c>
      <c r="ED65" s="39">
        <f>+'A (2)'!ED56</f>
        <v>0</v>
      </c>
      <c r="EE65" s="114">
        <f>+'A (2)'!EE56</f>
        <v>17</v>
      </c>
      <c r="EF65" s="39">
        <f>+'A (2)'!EF56</f>
        <v>526</v>
      </c>
      <c r="EG65" s="39">
        <f>+'A (2)'!EG56</f>
        <v>366</v>
      </c>
      <c r="EH65" s="39">
        <f>+'A (2)'!EH56</f>
        <v>179</v>
      </c>
      <c r="EI65" s="39">
        <f>+'A (2)'!EI56</f>
        <v>133</v>
      </c>
      <c r="EJ65" s="39">
        <f>+'A (2)'!EJ56</f>
        <v>362</v>
      </c>
      <c r="EK65" s="39">
        <f>+'A (2)'!EK56</f>
        <v>586</v>
      </c>
      <c r="EL65" s="446">
        <f>+'A (2)'!EL56</f>
        <v>1315</v>
      </c>
      <c r="EM65" s="114">
        <f>+'A (2)'!EM56</f>
        <v>611</v>
      </c>
      <c r="EN65" s="39">
        <f>+'A (2)'!EN56</f>
        <v>0</v>
      </c>
      <c r="EO65" s="39">
        <f>+'A (2)'!EO56</f>
        <v>0</v>
      </c>
      <c r="EP65" s="114">
        <f>+'A (2)'!EP56</f>
        <v>0</v>
      </c>
      <c r="EQ65" s="39">
        <f>+'A (2)'!EQ56</f>
        <v>310</v>
      </c>
      <c r="ER65" s="39">
        <f>+'A (2)'!ER56</f>
        <v>142</v>
      </c>
      <c r="ES65" s="39">
        <f>+'A (2)'!ES56</f>
        <v>37</v>
      </c>
      <c r="ET65" s="39">
        <f>+'A (2)'!ET56</f>
        <v>8</v>
      </c>
      <c r="EU65" s="39">
        <f>+'A (2)'!EU56</f>
        <v>1</v>
      </c>
      <c r="EV65" s="114">
        <f>+'A (2)'!EV56</f>
        <v>0</v>
      </c>
      <c r="EW65" s="1">
        <f>+'A (2)'!EW56</f>
        <v>3</v>
      </c>
      <c r="EX65" s="1">
        <f>+'A (2)'!EX56</f>
        <v>11</v>
      </c>
      <c r="EY65" s="1">
        <f>+'A (2)'!EY56</f>
        <v>136</v>
      </c>
      <c r="EZ65" s="1">
        <f>+'A (2)'!EZ56</f>
        <v>94</v>
      </c>
      <c r="FA65" s="1">
        <f>+'A (2)'!FA56</f>
        <v>97</v>
      </c>
      <c r="FB65" s="1">
        <f>+'A (2)'!FB56</f>
        <v>78</v>
      </c>
      <c r="FC65" s="1">
        <f>+'A (2)'!FC56</f>
        <v>35</v>
      </c>
      <c r="FD65" s="1">
        <f>+'A (2)'!FD56</f>
        <v>17</v>
      </c>
      <c r="FE65" s="1">
        <f>+'A (2)'!FE56</f>
        <v>10</v>
      </c>
      <c r="FF65" s="39">
        <f>+'A (2)'!FF56</f>
        <v>9</v>
      </c>
      <c r="FG65" s="39">
        <f>+'A (2)'!FG56</f>
        <v>2</v>
      </c>
      <c r="FH65" s="114">
        <f>+'A (2)'!FH56</f>
        <v>6</v>
      </c>
      <c r="FI65" s="114">
        <f>+'A (2)'!FI56</f>
        <v>4820</v>
      </c>
      <c r="FJ65" s="39">
        <f>+'A (2)'!FJ56</f>
        <v>1</v>
      </c>
      <c r="FK65" s="447">
        <f>+'A (2)'!FK56</f>
        <v>0</v>
      </c>
      <c r="FL65" s="34"/>
      <c r="FM65" s="34"/>
      <c r="FN65" s="39"/>
      <c r="FO65" s="34"/>
      <c r="FP65" s="34"/>
      <c r="FQ65" s="34"/>
      <c r="FR65" s="34"/>
      <c r="FS65" s="34"/>
      <c r="FT65" s="34"/>
      <c r="FU65" s="34"/>
      <c r="FV65" s="34"/>
      <c r="FW65" s="34"/>
      <c r="FX65" s="34"/>
      <c r="FY65" s="34"/>
      <c r="FZ65" s="61"/>
      <c r="GA65" s="34"/>
      <c r="GB65" s="34"/>
      <c r="GC65" s="34"/>
      <c r="GD65" s="34"/>
      <c r="GE65" s="34"/>
      <c r="GF65" s="34"/>
      <c r="GG65" s="34"/>
      <c r="GH65" s="34"/>
      <c r="GI65" s="34"/>
      <c r="GJ65" s="52"/>
      <c r="GK65" s="34"/>
      <c r="GL65" s="34"/>
      <c r="GM65" s="34"/>
      <c r="GN65" s="34"/>
      <c r="GO65" s="34"/>
      <c r="GP65" s="34"/>
      <c r="GQ65" s="34"/>
      <c r="GR65" s="52"/>
      <c r="GT65">
        <f t="shared" ref="GT65:GT76" si="56">+BL65+BM65+BN65+BO65+BP65+BQ65</f>
        <v>1276</v>
      </c>
      <c r="GU65">
        <f t="shared" ref="GU65:GU76" si="57">+GT65*CD65</f>
        <v>7303824</v>
      </c>
      <c r="GW65">
        <f t="shared" ref="GW65:GW76" si="58">+EU65+EV65+EQ65+ER65+ES65+ET65</f>
        <v>498</v>
      </c>
      <c r="GX65">
        <f t="shared" ref="GX65:GX76" si="59">+GW65*FI65</f>
        <v>2400360</v>
      </c>
      <c r="GZ65">
        <f t="shared" ref="GZ65:GZ76" si="60">+B65</f>
        <v>4255</v>
      </c>
      <c r="HA65">
        <f t="shared" ref="HA65:HA76" si="61">+GZ65*AA65</f>
        <v>168498</v>
      </c>
      <c r="HC65">
        <f t="shared" ref="HC65:HC76" si="62">+CG65</f>
        <v>2152</v>
      </c>
      <c r="HD65">
        <f t="shared" ref="HD65:HD76" si="63">+HC65*DF65</f>
        <v>85219.199999999997</v>
      </c>
    </row>
    <row r="66" spans="1:213" x14ac:dyDescent="0.2">
      <c r="A66" s="7" t="s">
        <v>120</v>
      </c>
      <c r="B66" s="7">
        <f>+'A (2)'!B73</f>
        <v>5128</v>
      </c>
      <c r="C66">
        <f>+'A (2)'!C73</f>
        <v>549</v>
      </c>
      <c r="D66" s="583">
        <f>+'A (2)'!D73</f>
        <v>0</v>
      </c>
      <c r="E66" s="34">
        <f>+'A (2)'!E73</f>
        <v>66</v>
      </c>
      <c r="F66" s="34">
        <f>+'A (2)'!F73</f>
        <v>54</v>
      </c>
      <c r="G66" s="34">
        <f>+'A (2)'!G73</f>
        <v>308</v>
      </c>
      <c r="H66" s="34">
        <f>+'A (2)'!H73</f>
        <v>119</v>
      </c>
      <c r="I66" s="34">
        <f>+'A (2)'!I73</f>
        <v>0</v>
      </c>
      <c r="J66" s="34">
        <f>+'A (2)'!J73</f>
        <v>2</v>
      </c>
      <c r="K66" s="583">
        <f>+'A (2)'!K73</f>
        <v>2610</v>
      </c>
      <c r="L66">
        <f>+'A (2)'!L73</f>
        <v>23</v>
      </c>
      <c r="M66">
        <f>+'A (2)'!M73</f>
        <v>437</v>
      </c>
      <c r="N66" s="20">
        <f>+'A (2)'!N73</f>
        <v>80</v>
      </c>
      <c r="O66">
        <f>+'A (2)'!O73</f>
        <v>293</v>
      </c>
      <c r="P66">
        <f>+'A (2)'!P73</f>
        <v>37</v>
      </c>
      <c r="Q66">
        <f>+'A (2)'!Q73</f>
        <v>764</v>
      </c>
      <c r="R66">
        <f>+'A (2)'!R73</f>
        <v>566</v>
      </c>
      <c r="S66">
        <f>+'A (2)'!S73</f>
        <v>586</v>
      </c>
      <c r="T66">
        <f>+'A (2)'!T73</f>
        <v>636</v>
      </c>
      <c r="U66">
        <f>+'A (2)'!U73</f>
        <v>529</v>
      </c>
      <c r="V66">
        <f>+'A (2)'!V73</f>
        <v>481</v>
      </c>
      <c r="W66">
        <f>+'A (2)'!W73</f>
        <v>597</v>
      </c>
      <c r="X66">
        <f>+'A (2)'!X73</f>
        <v>602</v>
      </c>
      <c r="Y66">
        <f>+'A (2)'!Y73</f>
        <v>74</v>
      </c>
      <c r="Z66" s="103">
        <f>+'A (2)'!Z73</f>
        <v>0</v>
      </c>
      <c r="AA66" s="152">
        <f>+'A (2)'!AA73</f>
        <v>38.4</v>
      </c>
      <c r="AB66">
        <f>+'A (2)'!AB73</f>
        <v>0</v>
      </c>
      <c r="AC66">
        <f>+'A (2)'!AC73</f>
        <v>2</v>
      </c>
      <c r="AD66">
        <f>+'A (2)'!AD73</f>
        <v>1209</v>
      </c>
      <c r="AE66">
        <f>+'A (2)'!AE73</f>
        <v>3</v>
      </c>
      <c r="AF66">
        <f>+'A (2)'!AF73</f>
        <v>156</v>
      </c>
      <c r="AG66">
        <f>+'A (2)'!AG73</f>
        <v>2173</v>
      </c>
      <c r="AH66">
        <f>+'A (2)'!AH73</f>
        <v>21</v>
      </c>
      <c r="AI66">
        <f>+'A (2)'!AI73</f>
        <v>124</v>
      </c>
      <c r="AJ66">
        <f>+'A (2)'!AJ73</f>
        <v>251</v>
      </c>
      <c r="AK66">
        <f>+'A (2)'!AK73</f>
        <v>877</v>
      </c>
      <c r="AL66">
        <f>+'A (2)'!AL73</f>
        <v>34</v>
      </c>
      <c r="AM66">
        <f>+'A (2)'!AM73</f>
        <v>86</v>
      </c>
      <c r="AN66" s="34">
        <f>+'A (2)'!AN73</f>
        <v>189</v>
      </c>
      <c r="AO66" s="61">
        <f>+'A (2)'!AO73</f>
        <v>3</v>
      </c>
      <c r="AP66" s="34">
        <f>+'A (2)'!AP73</f>
        <v>32</v>
      </c>
      <c r="AQ66" s="34">
        <f>+'A (2)'!AQ73</f>
        <v>200</v>
      </c>
      <c r="AR66" s="34">
        <f>+'A (2)'!AR73</f>
        <v>413</v>
      </c>
      <c r="AS66" s="34">
        <f>+'A (2)'!AS73</f>
        <v>449</v>
      </c>
      <c r="AT66" s="34">
        <f>+'A (2)'!AT73</f>
        <v>896</v>
      </c>
      <c r="AU66" s="34">
        <f>+'A (2)'!AU73</f>
        <v>71</v>
      </c>
      <c r="AV66" s="34">
        <f>+'A (2)'!AV73</f>
        <v>935</v>
      </c>
      <c r="AW66" s="34">
        <f>+'A (2)'!AW73</f>
        <v>553</v>
      </c>
      <c r="AX66" s="34">
        <f>+'A (2)'!AX73</f>
        <v>1102</v>
      </c>
      <c r="AY66" s="34">
        <f>+'A (2)'!AY73</f>
        <v>1</v>
      </c>
      <c r="AZ66" s="61">
        <f>+'A (2)'!AZ73</f>
        <v>476</v>
      </c>
      <c r="BA66" s="34">
        <f>+'A (2)'!BA73</f>
        <v>1790</v>
      </c>
      <c r="BB66" s="34">
        <f>+'A (2)'!BB73</f>
        <v>972</v>
      </c>
      <c r="BC66" s="34">
        <f>+'A (2)'!BC73</f>
        <v>407</v>
      </c>
      <c r="BD66" s="34">
        <f>+'A (2)'!BD73</f>
        <v>292</v>
      </c>
      <c r="BE66" s="34">
        <f>+'A (2)'!BE73</f>
        <v>779</v>
      </c>
      <c r="BF66" s="61">
        <f>+'A (2)'!BF73</f>
        <v>888</v>
      </c>
      <c r="BG66" s="39">
        <f>+'A (2)'!BG73</f>
        <v>2099</v>
      </c>
      <c r="BH66" s="114">
        <f>+'A (2)'!BH73</f>
        <v>409</v>
      </c>
      <c r="BI66" s="34">
        <f>+'A (2)'!BI73</f>
        <v>0</v>
      </c>
      <c r="BJ66" s="39">
        <f>+'A (2)'!BJ73</f>
        <v>0</v>
      </c>
      <c r="BK66" s="114">
        <f>+'A (2)'!BK73</f>
        <v>0</v>
      </c>
      <c r="BL66" s="34">
        <f>+'A (2)'!BL73</f>
        <v>1124</v>
      </c>
      <c r="BM66" s="34">
        <f>+'A (2)'!BM73</f>
        <v>373</v>
      </c>
      <c r="BN66" s="34">
        <f>+'A (2)'!BN73</f>
        <v>90</v>
      </c>
      <c r="BO66" s="34">
        <f>+'A (2)'!BO73</f>
        <v>22</v>
      </c>
      <c r="BP66" s="34">
        <f>+'A (2)'!BP73</f>
        <v>4</v>
      </c>
      <c r="BQ66" s="61">
        <f>+'A (2)'!BQ73</f>
        <v>0</v>
      </c>
      <c r="BR66" s="34">
        <f>+'A (2)'!BR73</f>
        <v>6</v>
      </c>
      <c r="BS66" s="34">
        <f>+'A (2)'!BS73</f>
        <v>20</v>
      </c>
      <c r="BT66" s="34">
        <f>+'A (2)'!BT73</f>
        <v>355</v>
      </c>
      <c r="BU66" s="34">
        <f>+'A (2)'!BU73</f>
        <v>163</v>
      </c>
      <c r="BV66" s="34">
        <f>+'A (2)'!BV73</f>
        <v>187</v>
      </c>
      <c r="BW66" s="34">
        <f>+'A (2)'!BW73</f>
        <v>191</v>
      </c>
      <c r="BX66" s="34">
        <f>+'A (2)'!BX73</f>
        <v>171</v>
      </c>
      <c r="BY66" s="34">
        <f>+'A (2)'!BY73</f>
        <v>141</v>
      </c>
      <c r="BZ66" s="34">
        <f>+'A (2)'!BZ73</f>
        <v>93</v>
      </c>
      <c r="CA66" s="34">
        <f>+'A (2)'!CA73</f>
        <v>127</v>
      </c>
      <c r="CB66" s="34">
        <f>+'A (2)'!CB73</f>
        <v>79</v>
      </c>
      <c r="CC66" s="20">
        <f>+'A (2)'!CC73</f>
        <v>80</v>
      </c>
      <c r="CD66" s="107">
        <f>+'A (2)'!CD73</f>
        <v>6258</v>
      </c>
      <c r="CE66" s="34">
        <f>+'A (2)'!CE73</f>
        <v>38</v>
      </c>
      <c r="CF66" s="13">
        <f>+'A (2)'!CF73</f>
        <v>0</v>
      </c>
      <c r="CG66">
        <f>+'A (2)'!CG73</f>
        <v>2299</v>
      </c>
      <c r="CH66">
        <f>+'A (2)'!CH73</f>
        <v>256</v>
      </c>
      <c r="CI66" s="583">
        <f>+'A (2)'!CI73</f>
        <v>0</v>
      </c>
      <c r="CJ66" s="34">
        <f>+'A (2)'!CJ73</f>
        <v>31</v>
      </c>
      <c r="CK66" s="34">
        <f>+'A (2)'!CK73</f>
        <v>25</v>
      </c>
      <c r="CL66" s="34">
        <f>+'A (2)'!CL73</f>
        <v>150</v>
      </c>
      <c r="CM66" s="34">
        <f>+'A (2)'!CM73</f>
        <v>50</v>
      </c>
      <c r="CN66" s="34">
        <f>+'A (2)'!CN73</f>
        <v>0</v>
      </c>
      <c r="CO66" s="61">
        <f>+'A (2)'!CO73</f>
        <v>0</v>
      </c>
      <c r="CP66">
        <f>+'A (2)'!CP73</f>
        <v>1338</v>
      </c>
      <c r="CQ66">
        <f>+'A (2)'!CQ73</f>
        <v>23</v>
      </c>
      <c r="CR66" s="34">
        <f>+'A (2)'!CR73</f>
        <v>434</v>
      </c>
      <c r="CS66" s="20">
        <f>+'A (2)'!CS73</f>
        <v>25</v>
      </c>
      <c r="CT66" s="34">
        <f>+'A (2)'!CT73</f>
        <v>133</v>
      </c>
      <c r="CU66" s="34">
        <f>+'A (2)'!CU73</f>
        <v>20</v>
      </c>
      <c r="CV66" s="34">
        <f>+'A (2)'!CV73</f>
        <v>310</v>
      </c>
      <c r="CW66" s="34">
        <f>+'A (2)'!CW73</f>
        <v>241</v>
      </c>
      <c r="CX66" s="34">
        <f>+'A (2)'!CX73</f>
        <v>305</v>
      </c>
      <c r="CY66" s="34">
        <f>+'A (2)'!CY73</f>
        <v>342</v>
      </c>
      <c r="CZ66" s="34">
        <f>+'A (2)'!CZ73</f>
        <v>250</v>
      </c>
      <c r="DA66" s="34">
        <f>+'A (2)'!DA73</f>
        <v>244</v>
      </c>
      <c r="DB66" s="34">
        <f>+'A (2)'!DB73</f>
        <v>271</v>
      </c>
      <c r="DC66" s="34">
        <f>+'A (2)'!DC73</f>
        <v>199</v>
      </c>
      <c r="DD66" s="112">
        <f>+'A (2)'!DD73</f>
        <v>4</v>
      </c>
      <c r="DE66" s="61">
        <f>+'A (2)'!DE73</f>
        <v>0</v>
      </c>
      <c r="DF66" s="162">
        <f>+'A (2)'!DF73</f>
        <v>37.700000000000003</v>
      </c>
      <c r="DG66" s="34">
        <f>+'A (2)'!DG73</f>
        <v>0</v>
      </c>
      <c r="DH66" s="34">
        <f>+'A (2)'!DH73</f>
        <v>2</v>
      </c>
      <c r="DI66" s="34">
        <f>+'A (2)'!DI73</f>
        <v>562</v>
      </c>
      <c r="DJ66" s="34">
        <f>+'A (2)'!DJ73</f>
        <v>3</v>
      </c>
      <c r="DK66" s="34">
        <f>+'A (2)'!DK73</f>
        <v>45</v>
      </c>
      <c r="DL66" s="34">
        <f>+'A (2)'!DL73</f>
        <v>778</v>
      </c>
      <c r="DM66" s="34">
        <f>+'A (2)'!DM73</f>
        <v>18</v>
      </c>
      <c r="DN66" s="34">
        <f>+'A (2)'!DN73</f>
        <v>77</v>
      </c>
      <c r="DO66" s="34">
        <f>+'A (2)'!DO73</f>
        <v>113</v>
      </c>
      <c r="DP66" s="34">
        <f>+'A (2)'!DP73</f>
        <v>527</v>
      </c>
      <c r="DQ66" s="34">
        <f>+'A (2)'!DQ73</f>
        <v>21</v>
      </c>
      <c r="DR66" s="34">
        <f>+'A (2)'!DR73</f>
        <v>58</v>
      </c>
      <c r="DS66" s="34">
        <f>+'A (2)'!DS73</f>
        <v>92</v>
      </c>
      <c r="DT66" s="61">
        <f>+'A (2)'!DT73</f>
        <v>3</v>
      </c>
      <c r="DU66" s="34">
        <f>+'A (2)'!DU73</f>
        <v>6</v>
      </c>
      <c r="DV66" s="34">
        <f>+'A (2)'!DV73</f>
        <v>102</v>
      </c>
      <c r="DW66" s="34">
        <f>+'A (2)'!DW73</f>
        <v>184</v>
      </c>
      <c r="DX66" s="34">
        <f>+'A (2)'!DX73</f>
        <v>368</v>
      </c>
      <c r="DY66" s="34">
        <f>+'A (2)'!DY73</f>
        <v>617</v>
      </c>
      <c r="DZ66" s="34">
        <f>+'A (2)'!DZ73</f>
        <v>33</v>
      </c>
      <c r="EA66" s="34">
        <f>+'A (2)'!EA73</f>
        <v>115</v>
      </c>
      <c r="EB66" s="34">
        <f>+'A (2)'!EB73</f>
        <v>166</v>
      </c>
      <c r="EC66" s="34">
        <f>+'A (2)'!EC73</f>
        <v>500</v>
      </c>
      <c r="ED66" s="34">
        <f>+'A (2)'!ED73</f>
        <v>1</v>
      </c>
      <c r="EE66" s="61">
        <f>+'A (2)'!EE73</f>
        <v>207</v>
      </c>
      <c r="EF66" s="34">
        <f>+'A (2)'!EF73</f>
        <v>621</v>
      </c>
      <c r="EG66" s="34">
        <f>+'A (2)'!EG73</f>
        <v>466</v>
      </c>
      <c r="EH66" s="34">
        <f>+'A (2)'!EH73</f>
        <v>183</v>
      </c>
      <c r="EI66" s="34">
        <f>+'A (2)'!EI73</f>
        <v>155</v>
      </c>
      <c r="EJ66" s="34">
        <f>+'A (2)'!EJ73</f>
        <v>396</v>
      </c>
      <c r="EK66" s="39">
        <f>+'A (2)'!EK73</f>
        <v>478</v>
      </c>
      <c r="EL66" s="24">
        <f>+'A (2)'!EL73</f>
        <v>1086</v>
      </c>
      <c r="EM66" s="114">
        <f>+'A (2)'!EM73</f>
        <v>472</v>
      </c>
      <c r="EN66" s="39">
        <f>+'A (2)'!EN73</f>
        <v>0</v>
      </c>
      <c r="EO66" s="34">
        <f>+'A (2)'!EO73</f>
        <v>0</v>
      </c>
      <c r="EP66" s="114">
        <f>+'A (2)'!EP73</f>
        <v>0</v>
      </c>
      <c r="EQ66" s="34">
        <f>+'A (2)'!EQ73</f>
        <v>364</v>
      </c>
      <c r="ER66" s="34">
        <f>+'A (2)'!ER73</f>
        <v>191</v>
      </c>
      <c r="ES66" s="34">
        <f>+'A (2)'!ES73</f>
        <v>39</v>
      </c>
      <c r="ET66" s="34">
        <f>+'A (2)'!ET73</f>
        <v>11</v>
      </c>
      <c r="EU66" s="34">
        <f>+'A (2)'!EU73</f>
        <v>2</v>
      </c>
      <c r="EV66" s="61">
        <f>+'A (2)'!EV73</f>
        <v>0</v>
      </c>
      <c r="EW66">
        <f>+'A (2)'!EW73</f>
        <v>1</v>
      </c>
      <c r="EX66">
        <f>+'A (2)'!EX73</f>
        <v>13</v>
      </c>
      <c r="EY66">
        <f>+'A (2)'!EY73</f>
        <v>167</v>
      </c>
      <c r="EZ66">
        <f>+'A (2)'!EZ73</f>
        <v>98</v>
      </c>
      <c r="FA66">
        <f>+'A (2)'!FA73</f>
        <v>87</v>
      </c>
      <c r="FB66">
        <f>+'A (2)'!FB73</f>
        <v>72</v>
      </c>
      <c r="FC66">
        <f>+'A (2)'!FC73</f>
        <v>65</v>
      </c>
      <c r="FD66">
        <f>+'A (2)'!FD73</f>
        <v>35</v>
      </c>
      <c r="FE66">
        <f>+'A (2)'!FE73</f>
        <v>21</v>
      </c>
      <c r="FF66" s="34">
        <f>+'A (2)'!FF73</f>
        <v>21</v>
      </c>
      <c r="FG66" s="39">
        <f>+'A (2)'!FG73</f>
        <v>15</v>
      </c>
      <c r="FH66" s="114">
        <f>+'A (2)'!FH73</f>
        <v>12</v>
      </c>
      <c r="FI66" s="114">
        <f>+'A (2)'!FI73</f>
        <v>5276</v>
      </c>
      <c r="FJ66" s="39">
        <f>+'A (2)'!FJ73</f>
        <v>6</v>
      </c>
      <c r="FK66" s="447">
        <f>+'A (2)'!FK73</f>
        <v>0</v>
      </c>
      <c r="FL66" s="34"/>
      <c r="FM66" s="34"/>
      <c r="FN66" s="39"/>
      <c r="FO66" s="34"/>
      <c r="FP66" s="34"/>
      <c r="FQ66" s="34"/>
      <c r="FR66" s="34"/>
      <c r="FS66" s="34"/>
      <c r="FT66" s="34"/>
      <c r="FU66" s="34"/>
      <c r="FV66" s="34"/>
      <c r="FW66" s="34"/>
      <c r="FX66" s="34"/>
      <c r="FY66" s="34"/>
      <c r="FZ66" s="61"/>
      <c r="GA66" s="34"/>
      <c r="GB66" s="34"/>
      <c r="GC66" s="34"/>
      <c r="GD66" s="34"/>
      <c r="GE66" s="34"/>
      <c r="GF66" s="34"/>
      <c r="GG66" s="34"/>
      <c r="GH66" s="34"/>
      <c r="GI66" s="34"/>
      <c r="GJ66" s="52"/>
      <c r="GK66" s="34"/>
      <c r="GL66" s="34"/>
      <c r="GM66" s="34"/>
      <c r="GN66" s="34"/>
      <c r="GO66" s="34"/>
      <c r="GP66" s="34"/>
      <c r="GQ66" s="34"/>
      <c r="GR66" s="52"/>
      <c r="GT66">
        <f t="shared" si="56"/>
        <v>1613</v>
      </c>
      <c r="GU66">
        <f t="shared" si="57"/>
        <v>10094154</v>
      </c>
      <c r="GW66">
        <f t="shared" si="58"/>
        <v>607</v>
      </c>
      <c r="GX66">
        <f t="shared" si="59"/>
        <v>3202532</v>
      </c>
      <c r="GZ66">
        <f t="shared" si="60"/>
        <v>5128</v>
      </c>
      <c r="HA66">
        <f t="shared" si="61"/>
        <v>196915.19999999998</v>
      </c>
      <c r="HC66">
        <f t="shared" si="62"/>
        <v>2299</v>
      </c>
      <c r="HD66">
        <f t="shared" si="63"/>
        <v>86672.3</v>
      </c>
    </row>
    <row r="67" spans="1:213" x14ac:dyDescent="0.2">
      <c r="A67" s="7" t="s">
        <v>75</v>
      </c>
      <c r="B67" s="7">
        <f>+'A (2)'!B28</f>
        <v>2351</v>
      </c>
      <c r="C67" s="34">
        <f>+'A (2)'!C28</f>
        <v>379</v>
      </c>
      <c r="D67" s="583">
        <f>+'A (2)'!D28</f>
        <v>0</v>
      </c>
      <c r="E67" s="34">
        <f>+'A (2)'!E28</f>
        <v>114</v>
      </c>
      <c r="F67" s="34">
        <f>+'A (2)'!F28</f>
        <v>27</v>
      </c>
      <c r="G67" s="34">
        <f>+'A (2)'!G28</f>
        <v>122</v>
      </c>
      <c r="H67" s="34">
        <f>+'A (2)'!H28</f>
        <v>116</v>
      </c>
      <c r="I67" s="34">
        <f>+'A (2)'!I28</f>
        <v>0</v>
      </c>
      <c r="J67" s="34">
        <f>+'A (2)'!J28</f>
        <v>0</v>
      </c>
      <c r="K67" s="583">
        <f>+'A (2)'!K28</f>
        <v>942</v>
      </c>
      <c r="L67" s="34">
        <f>+'A (2)'!L28</f>
        <v>22</v>
      </c>
      <c r="M67" s="34">
        <f>+'A (2)'!M28</f>
        <v>333</v>
      </c>
      <c r="N67" s="20">
        <f>+'A (2)'!N28</f>
        <v>17</v>
      </c>
      <c r="O67" s="34">
        <f>+'A (2)'!O28</f>
        <v>107</v>
      </c>
      <c r="P67" s="34">
        <f>+'A (2)'!P28</f>
        <v>9</v>
      </c>
      <c r="Q67" s="34">
        <f>+'A (2)'!Q28</f>
        <v>313</v>
      </c>
      <c r="R67" s="34">
        <f>+'A (2)'!R28</f>
        <v>270</v>
      </c>
      <c r="S67" s="34">
        <f>+'A (2)'!S28</f>
        <v>280</v>
      </c>
      <c r="T67" s="34">
        <f>+'A (2)'!T28</f>
        <v>277</v>
      </c>
      <c r="U67" s="34">
        <f>+'A (2)'!U28</f>
        <v>247</v>
      </c>
      <c r="V67" s="34">
        <f>+'A (2)'!V28</f>
        <v>258</v>
      </c>
      <c r="W67" s="34">
        <f>+'A (2)'!W28</f>
        <v>267</v>
      </c>
      <c r="X67" s="34">
        <f>+'A (2)'!X28</f>
        <v>292</v>
      </c>
      <c r="Y67" s="34">
        <f>+'A (2)'!Y28</f>
        <v>40</v>
      </c>
      <c r="Z67" s="103">
        <f>+'A (2)'!Z28</f>
        <v>0</v>
      </c>
      <c r="AA67" s="152">
        <f>+'A (2)'!AA28</f>
        <v>39.1</v>
      </c>
      <c r="AB67" s="34">
        <f>+'A (2)'!AB28</f>
        <v>0</v>
      </c>
      <c r="AC67" s="34">
        <f>+'A (2)'!AC28</f>
        <v>1</v>
      </c>
      <c r="AD67" s="34">
        <f>+'A (2)'!AD28</f>
        <v>389</v>
      </c>
      <c r="AE67" s="34">
        <f>+'A (2)'!AE28</f>
        <v>1</v>
      </c>
      <c r="AF67" s="34">
        <f>+'A (2)'!AF28</f>
        <v>63</v>
      </c>
      <c r="AG67" s="34">
        <f>+'A (2)'!AG28</f>
        <v>1115</v>
      </c>
      <c r="AH67" s="34">
        <f>+'A (2)'!AH28</f>
        <v>28</v>
      </c>
      <c r="AI67" s="34">
        <f>+'A (2)'!AI28</f>
        <v>48</v>
      </c>
      <c r="AJ67" s="34">
        <f>+'A (2)'!AJ28</f>
        <v>165</v>
      </c>
      <c r="AK67" s="34">
        <f>+'A (2)'!AK28</f>
        <v>390</v>
      </c>
      <c r="AL67" s="34">
        <f>+'A (2)'!AL28</f>
        <v>22</v>
      </c>
      <c r="AM67" s="34">
        <f>+'A (2)'!AM28</f>
        <v>37</v>
      </c>
      <c r="AN67" s="34">
        <f>+'A (2)'!AN28</f>
        <v>88</v>
      </c>
      <c r="AO67" s="61">
        <f>+'A (2)'!AO28</f>
        <v>4</v>
      </c>
      <c r="AP67" s="39">
        <f>+'A (2)'!AP28</f>
        <v>27</v>
      </c>
      <c r="AQ67" s="34">
        <f>+'A (2)'!AQ28</f>
        <v>101</v>
      </c>
      <c r="AR67" s="34">
        <f>+'A (2)'!AR28</f>
        <v>278</v>
      </c>
      <c r="AS67" s="34">
        <f>+'A (2)'!AS28</f>
        <v>170</v>
      </c>
      <c r="AT67" s="34">
        <f>+'A (2)'!AT28</f>
        <v>376</v>
      </c>
      <c r="AU67" s="34">
        <f>+'A (2)'!AU28</f>
        <v>67</v>
      </c>
      <c r="AV67" s="34">
        <f>+'A (2)'!AV28</f>
        <v>821</v>
      </c>
      <c r="AW67" s="34">
        <f>+'A (2)'!AW28</f>
        <v>82</v>
      </c>
      <c r="AX67" s="34">
        <f>+'A (2)'!AX28</f>
        <v>403</v>
      </c>
      <c r="AY67" s="34">
        <f>+'A (2)'!AY28</f>
        <v>1</v>
      </c>
      <c r="AZ67" s="61">
        <f>+'A (2)'!AZ28</f>
        <v>25</v>
      </c>
      <c r="BA67" s="39">
        <f>+'A (2)'!BA28</f>
        <v>1063</v>
      </c>
      <c r="BB67" s="34">
        <f>+'A (2)'!BB28</f>
        <v>498</v>
      </c>
      <c r="BC67" s="34">
        <f>+'A (2)'!BC28</f>
        <v>175</v>
      </c>
      <c r="BD67" s="34">
        <f>+'A (2)'!BD28</f>
        <v>114</v>
      </c>
      <c r="BE67" s="34">
        <f>+'A (2)'!BE28</f>
        <v>249</v>
      </c>
      <c r="BF67" s="61">
        <f>+'A (2)'!BF28</f>
        <v>252</v>
      </c>
      <c r="BG67" s="39">
        <f>+'A (2)'!BG28</f>
        <v>658</v>
      </c>
      <c r="BH67" s="114">
        <f>+'A (2)'!BH28</f>
        <v>280</v>
      </c>
      <c r="BI67" s="34">
        <f>+'A (2)'!BI28</f>
        <v>0</v>
      </c>
      <c r="BJ67" s="39">
        <f>+'A (2)'!BJ28</f>
        <v>0</v>
      </c>
      <c r="BK67" s="114">
        <f>+'A (2)'!BK28</f>
        <v>0</v>
      </c>
      <c r="BL67" s="34">
        <f>+'A (2)'!BL28</f>
        <v>634</v>
      </c>
      <c r="BM67" s="34">
        <f>+'A (2)'!BM28</f>
        <v>208</v>
      </c>
      <c r="BN67" s="34">
        <f>+'A (2)'!BN28</f>
        <v>50</v>
      </c>
      <c r="BO67" s="34">
        <f>+'A (2)'!BO28</f>
        <v>15</v>
      </c>
      <c r="BP67" s="34">
        <f>+'A (2)'!BP28</f>
        <v>7</v>
      </c>
      <c r="BQ67" s="61">
        <f>+'A (2)'!BQ28</f>
        <v>0</v>
      </c>
      <c r="BR67" s="39">
        <f>+'A (2)'!BR28</f>
        <v>3</v>
      </c>
      <c r="BS67" s="34">
        <f>+'A (2)'!BS28</f>
        <v>10</v>
      </c>
      <c r="BT67" s="34">
        <f>+'A (2)'!BT28</f>
        <v>345</v>
      </c>
      <c r="BU67" s="34">
        <f>+'A (2)'!BU28</f>
        <v>108</v>
      </c>
      <c r="BV67" s="34">
        <f>+'A (2)'!BV28</f>
        <v>96</v>
      </c>
      <c r="BW67" s="34">
        <f>+'A (2)'!BW28</f>
        <v>77</v>
      </c>
      <c r="BX67" s="34">
        <f>+'A (2)'!BX28</f>
        <v>94</v>
      </c>
      <c r="BY67" s="34">
        <f>+'A (2)'!BY28</f>
        <v>58</v>
      </c>
      <c r="BZ67" s="34">
        <f>+'A (2)'!BZ28</f>
        <v>34</v>
      </c>
      <c r="CA67" s="34">
        <f>+'A (2)'!CA28</f>
        <v>36</v>
      </c>
      <c r="CB67" s="34">
        <f>+'A (2)'!CB28</f>
        <v>20</v>
      </c>
      <c r="CC67" s="32">
        <f>+'A (2)'!CC28</f>
        <v>33</v>
      </c>
      <c r="CD67" s="110">
        <f>+'A (2)'!CD28</f>
        <v>5234</v>
      </c>
      <c r="CE67" s="39">
        <f>+'A (2)'!CE28</f>
        <v>10</v>
      </c>
      <c r="CF67" s="13">
        <f>+'A (2)'!CF28</f>
        <v>0</v>
      </c>
      <c r="CG67" s="34">
        <f>+'A (2)'!CG28</f>
        <v>1133</v>
      </c>
      <c r="CH67" s="34">
        <f>+'A (2)'!CH28</f>
        <v>196</v>
      </c>
      <c r="CI67" s="583">
        <f>+'A (2)'!CI28</f>
        <v>0</v>
      </c>
      <c r="CJ67" s="34">
        <f>+'A (2)'!CJ28</f>
        <v>66</v>
      </c>
      <c r="CK67" s="34">
        <f>+'A (2)'!CK28</f>
        <v>17</v>
      </c>
      <c r="CL67" s="34">
        <f>+'A (2)'!CL28</f>
        <v>74</v>
      </c>
      <c r="CM67" s="34">
        <f>+'A (2)'!CM28</f>
        <v>39</v>
      </c>
      <c r="CN67" s="34">
        <f>+'A (2)'!CN28</f>
        <v>0</v>
      </c>
      <c r="CO67" s="61">
        <f>+'A (2)'!CO28</f>
        <v>0</v>
      </c>
      <c r="CP67" s="34">
        <f>+'A (2)'!CP28</f>
        <v>591</v>
      </c>
      <c r="CQ67" s="34">
        <f>+'A (2)'!CQ28</f>
        <v>22</v>
      </c>
      <c r="CR67" s="34">
        <f>+'A (2)'!CR28</f>
        <v>327</v>
      </c>
      <c r="CS67" s="20">
        <f>+'A (2)'!CS28</f>
        <v>10</v>
      </c>
      <c r="CT67" s="34">
        <f>+'A (2)'!CT28</f>
        <v>51</v>
      </c>
      <c r="CU67" s="34">
        <f>+'A (2)'!CU28</f>
        <v>4</v>
      </c>
      <c r="CV67" s="34">
        <f>+'A (2)'!CV28</f>
        <v>164</v>
      </c>
      <c r="CW67" s="34">
        <f>+'A (2)'!CW28</f>
        <v>122</v>
      </c>
      <c r="CX67" s="34">
        <f>+'A (2)'!CX28</f>
        <v>138</v>
      </c>
      <c r="CY67" s="34">
        <f>+'A (2)'!CY28</f>
        <v>149</v>
      </c>
      <c r="CZ67" s="34">
        <f>+'A (2)'!CZ28</f>
        <v>130</v>
      </c>
      <c r="DA67" s="34">
        <f>+'A (2)'!DA28</f>
        <v>131</v>
      </c>
      <c r="DB67" s="34">
        <f>+'A (2)'!DB28</f>
        <v>131</v>
      </c>
      <c r="DC67" s="34">
        <f>+'A (2)'!DC28</f>
        <v>113</v>
      </c>
      <c r="DD67" s="112">
        <f>+'A (2)'!DD28</f>
        <v>4</v>
      </c>
      <c r="DE67" s="61">
        <f>+'A (2)'!DE28</f>
        <v>0</v>
      </c>
      <c r="DF67" s="162">
        <f>+'A (2)'!DF28</f>
        <v>38.200000000000003</v>
      </c>
      <c r="DG67" s="39">
        <f>+'A (2)'!DG28</f>
        <v>0</v>
      </c>
      <c r="DH67" s="39">
        <f>+'A (2)'!DH28</f>
        <v>0</v>
      </c>
      <c r="DI67" s="39">
        <f>+'A (2)'!DI28</f>
        <v>197</v>
      </c>
      <c r="DJ67" s="39">
        <f>+'A (2)'!DJ28</f>
        <v>1</v>
      </c>
      <c r="DK67" s="39">
        <f>+'A (2)'!DK28</f>
        <v>33</v>
      </c>
      <c r="DL67" s="39">
        <f>+'A (2)'!DL28</f>
        <v>445</v>
      </c>
      <c r="DM67" s="39">
        <f>+'A (2)'!DM28</f>
        <v>15</v>
      </c>
      <c r="DN67" s="39">
        <f>+'A (2)'!DN28</f>
        <v>33</v>
      </c>
      <c r="DO67" s="39">
        <f>+'A (2)'!DO28</f>
        <v>84</v>
      </c>
      <c r="DP67" s="39">
        <f>+'A (2)'!DP28</f>
        <v>234</v>
      </c>
      <c r="DQ67" s="39">
        <f>+'A (2)'!DQ28</f>
        <v>14</v>
      </c>
      <c r="DR67" s="39">
        <f>+'A (2)'!DR28</f>
        <v>29</v>
      </c>
      <c r="DS67" s="39">
        <f>+'A (2)'!DS28</f>
        <v>46</v>
      </c>
      <c r="DT67" s="114">
        <f>+'A (2)'!DT28</f>
        <v>2</v>
      </c>
      <c r="DU67" s="39">
        <f>+'A (2)'!DU28</f>
        <v>19</v>
      </c>
      <c r="DV67" s="39">
        <f>+'A (2)'!DV28</f>
        <v>58</v>
      </c>
      <c r="DW67" s="39">
        <f>+'A (2)'!DW28</f>
        <v>144</v>
      </c>
      <c r="DX67" s="39">
        <f>+'A (2)'!DX28</f>
        <v>131</v>
      </c>
      <c r="DY67" s="39">
        <f>+'A (2)'!DY28</f>
        <v>274</v>
      </c>
      <c r="DZ67" s="39">
        <f>+'A (2)'!DZ28</f>
        <v>43</v>
      </c>
      <c r="EA67" s="39">
        <f>+'A (2)'!EA28</f>
        <v>189</v>
      </c>
      <c r="EB67" s="39">
        <f>+'A (2)'!EB28</f>
        <v>60</v>
      </c>
      <c r="EC67" s="39">
        <f>+'A (2)'!EC28</f>
        <v>207</v>
      </c>
      <c r="ED67" s="39">
        <f>+'A (2)'!ED28</f>
        <v>0</v>
      </c>
      <c r="EE67" s="114">
        <f>+'A (2)'!EE28</f>
        <v>8</v>
      </c>
      <c r="EF67" s="39">
        <f>+'A (2)'!EF28</f>
        <v>368</v>
      </c>
      <c r="EG67" s="39">
        <f>+'A (2)'!EG28</f>
        <v>276</v>
      </c>
      <c r="EH67" s="39">
        <f>+'A (2)'!EH28</f>
        <v>114</v>
      </c>
      <c r="EI67" s="39">
        <f>+'A (2)'!EI28</f>
        <v>62</v>
      </c>
      <c r="EJ67" s="39">
        <f>+'A (2)'!EJ28</f>
        <v>154</v>
      </c>
      <c r="EK67" s="39">
        <f>+'A (2)'!EK28</f>
        <v>159</v>
      </c>
      <c r="EL67" s="446">
        <f>+'A (2)'!EL28</f>
        <v>388</v>
      </c>
      <c r="EM67" s="114">
        <f>+'A (2)'!EM28</f>
        <v>343</v>
      </c>
      <c r="EN67" s="39">
        <f>+'A (2)'!EN28</f>
        <v>0</v>
      </c>
      <c r="EO67" s="39">
        <f>+'A (2)'!EO28</f>
        <v>0</v>
      </c>
      <c r="EP67" s="114">
        <f>+'A (2)'!EP28</f>
        <v>0</v>
      </c>
      <c r="EQ67" s="39">
        <f>+'A (2)'!EQ28</f>
        <v>186</v>
      </c>
      <c r="ER67" s="39">
        <f>+'A (2)'!ER28</f>
        <v>116</v>
      </c>
      <c r="ES67" s="39">
        <f>+'A (2)'!ES28</f>
        <v>31</v>
      </c>
      <c r="ET67" s="39">
        <f>+'A (2)'!ET28</f>
        <v>7</v>
      </c>
      <c r="EU67" s="39">
        <f>+'A (2)'!EU28</f>
        <v>4</v>
      </c>
      <c r="EV67" s="114">
        <f>+'A (2)'!EV28</f>
        <v>0</v>
      </c>
      <c r="EW67" s="39">
        <f>+'A (2)'!EW28</f>
        <v>2</v>
      </c>
      <c r="EX67" s="39">
        <f>+'A (2)'!EX28</f>
        <v>6</v>
      </c>
      <c r="EY67" s="39">
        <f>+'A (2)'!EY28</f>
        <v>117</v>
      </c>
      <c r="EZ67" s="39">
        <f>+'A (2)'!EZ28</f>
        <v>52</v>
      </c>
      <c r="FA67" s="39">
        <f>+'A (2)'!FA28</f>
        <v>54</v>
      </c>
      <c r="FB67" s="39">
        <f>+'A (2)'!FB28</f>
        <v>44</v>
      </c>
      <c r="FC67" s="39">
        <f>+'A (2)'!FC28</f>
        <v>28</v>
      </c>
      <c r="FD67" s="39">
        <f>+'A (2)'!FD28</f>
        <v>15</v>
      </c>
      <c r="FE67" s="39">
        <f>+'A (2)'!FE28</f>
        <v>11</v>
      </c>
      <c r="FF67" s="39">
        <f>+'A (2)'!FF28</f>
        <v>6</v>
      </c>
      <c r="FG67" s="39">
        <f>+'A (2)'!FG28</f>
        <v>1</v>
      </c>
      <c r="FH67" s="114">
        <f>+'A (2)'!FH28</f>
        <v>8</v>
      </c>
      <c r="FI67" s="114">
        <f>+'A (2)'!FI28</f>
        <v>4844</v>
      </c>
      <c r="FJ67" s="39">
        <f>+'A (2)'!FJ28</f>
        <v>2</v>
      </c>
      <c r="FK67" s="447">
        <f>+'A (2)'!FK28</f>
        <v>0</v>
      </c>
      <c r="FL67" s="34"/>
      <c r="FM67" s="34"/>
      <c r="FN67" s="39"/>
      <c r="FO67" s="34"/>
      <c r="FP67" s="34"/>
      <c r="FQ67" s="34"/>
      <c r="FR67" s="34"/>
      <c r="FS67" s="34"/>
      <c r="FT67" s="34"/>
      <c r="FU67" s="34"/>
      <c r="FV67" s="34"/>
      <c r="FW67" s="34"/>
      <c r="FX67" s="34"/>
      <c r="FY67" s="34"/>
      <c r="FZ67" s="61"/>
      <c r="GA67" s="34"/>
      <c r="GB67" s="34"/>
      <c r="GC67" s="34"/>
      <c r="GD67" s="34"/>
      <c r="GE67" s="34"/>
      <c r="GF67" s="34"/>
      <c r="GG67" s="34"/>
      <c r="GH67" s="34"/>
      <c r="GI67" s="34"/>
      <c r="GJ67" s="52"/>
      <c r="GK67" s="34"/>
      <c r="GL67" s="34"/>
      <c r="GM67" s="34"/>
      <c r="GN67" s="34"/>
      <c r="GO67" s="34"/>
      <c r="GP67" s="34"/>
      <c r="GQ67" s="34"/>
      <c r="GR67" s="52"/>
      <c r="GT67">
        <f t="shared" si="56"/>
        <v>914</v>
      </c>
      <c r="GU67">
        <f t="shared" si="57"/>
        <v>4783876</v>
      </c>
      <c r="GW67">
        <f t="shared" si="58"/>
        <v>344</v>
      </c>
      <c r="GX67">
        <f t="shared" si="59"/>
        <v>1666336</v>
      </c>
      <c r="GZ67">
        <f t="shared" si="60"/>
        <v>2351</v>
      </c>
      <c r="HA67">
        <f t="shared" si="61"/>
        <v>91924.1</v>
      </c>
      <c r="HC67">
        <f t="shared" si="62"/>
        <v>1133</v>
      </c>
      <c r="HD67">
        <f t="shared" si="63"/>
        <v>43280.600000000006</v>
      </c>
    </row>
    <row r="68" spans="1:213" x14ac:dyDescent="0.2">
      <c r="A68" s="7" t="s">
        <v>123</v>
      </c>
      <c r="B68" s="7">
        <f>+'A (2)'!B76</f>
        <v>7547</v>
      </c>
      <c r="C68">
        <f>+'A (2)'!C76</f>
        <v>805</v>
      </c>
      <c r="D68" s="583">
        <f>+'A (2)'!D76</f>
        <v>0</v>
      </c>
      <c r="E68" s="34">
        <f>+'A (2)'!E76</f>
        <v>113</v>
      </c>
      <c r="F68" s="34">
        <f>+'A (2)'!F76</f>
        <v>128</v>
      </c>
      <c r="G68" s="34">
        <f>+'A (2)'!G76</f>
        <v>375</v>
      </c>
      <c r="H68" s="34">
        <f>+'A (2)'!H76</f>
        <v>186</v>
      </c>
      <c r="I68" s="34">
        <f>+'A (2)'!I76</f>
        <v>0</v>
      </c>
      <c r="J68" s="34">
        <f>+'A (2)'!J76</f>
        <v>3</v>
      </c>
      <c r="K68" s="583">
        <f>+'A (2)'!K76</f>
        <v>4314</v>
      </c>
      <c r="L68">
        <f>+'A (2)'!L76</f>
        <v>57</v>
      </c>
      <c r="M68">
        <f>+'A (2)'!M76</f>
        <v>813</v>
      </c>
      <c r="N68" s="20">
        <f>+'A (2)'!N76</f>
        <v>62</v>
      </c>
      <c r="O68">
        <f>+'A (2)'!O76</f>
        <v>287</v>
      </c>
      <c r="P68">
        <f>+'A (2)'!P76</f>
        <v>31</v>
      </c>
      <c r="Q68">
        <f>+'A (2)'!Q76</f>
        <v>1066</v>
      </c>
      <c r="R68">
        <f>+'A (2)'!R76</f>
        <v>794</v>
      </c>
      <c r="S68">
        <f>+'A (2)'!S76</f>
        <v>801</v>
      </c>
      <c r="T68">
        <f>+'A (2)'!T76</f>
        <v>995</v>
      </c>
      <c r="U68">
        <f>+'A (2)'!U76</f>
        <v>830</v>
      </c>
      <c r="V68">
        <f>+'A (2)'!V76</f>
        <v>844</v>
      </c>
      <c r="W68">
        <f>+'A (2)'!W76</f>
        <v>983</v>
      </c>
      <c r="X68">
        <f>+'A (2)'!X76</f>
        <v>878</v>
      </c>
      <c r="Y68">
        <f>+'A (2)'!Y76</f>
        <v>67</v>
      </c>
      <c r="Z68" s="103">
        <f>+'A (2)'!Z76</f>
        <v>2</v>
      </c>
      <c r="AA68" s="152">
        <f>+'A (2)'!AA76</f>
        <v>39.200000000000003</v>
      </c>
      <c r="AB68">
        <f>+'A (2)'!AB76</f>
        <v>2</v>
      </c>
      <c r="AC68">
        <f>+'A (2)'!AC76</f>
        <v>4</v>
      </c>
      <c r="AD68">
        <f>+'A (2)'!AD76</f>
        <v>1279</v>
      </c>
      <c r="AE68">
        <f>+'A (2)'!AE76</f>
        <v>1</v>
      </c>
      <c r="AF68">
        <f>+'A (2)'!AF76</f>
        <v>158</v>
      </c>
      <c r="AG68">
        <f>+'A (2)'!AG76</f>
        <v>3855</v>
      </c>
      <c r="AH68">
        <f>+'A (2)'!AH76</f>
        <v>51</v>
      </c>
      <c r="AI68">
        <f>+'A (2)'!AI76</f>
        <v>167</v>
      </c>
      <c r="AJ68">
        <f>+'A (2)'!AJ76</f>
        <v>402</v>
      </c>
      <c r="AK68">
        <f>+'A (2)'!AK76</f>
        <v>1235</v>
      </c>
      <c r="AL68">
        <f>+'A (2)'!AL76</f>
        <v>46</v>
      </c>
      <c r="AM68">
        <f>+'A (2)'!AM76</f>
        <v>98</v>
      </c>
      <c r="AN68" s="34">
        <f>+'A (2)'!AN76</f>
        <v>237</v>
      </c>
      <c r="AO68" s="61">
        <f>+'A (2)'!AO76</f>
        <v>12</v>
      </c>
      <c r="AP68" s="34">
        <f>+'A (2)'!AP76</f>
        <v>45</v>
      </c>
      <c r="AQ68" s="34">
        <f>+'A (2)'!AQ76</f>
        <v>278</v>
      </c>
      <c r="AR68" s="34">
        <f>+'A (2)'!AR76</f>
        <v>535</v>
      </c>
      <c r="AS68" s="34">
        <f>+'A (2)'!AS76</f>
        <v>762</v>
      </c>
      <c r="AT68" s="34">
        <f>+'A (2)'!AT76</f>
        <v>1425</v>
      </c>
      <c r="AU68" s="34">
        <f>+'A (2)'!AU76</f>
        <v>254</v>
      </c>
      <c r="AV68" s="34">
        <f>+'A (2)'!AV76</f>
        <v>1683</v>
      </c>
      <c r="AW68" s="34">
        <f>+'A (2)'!AW76</f>
        <v>718</v>
      </c>
      <c r="AX68" s="34">
        <f>+'A (2)'!AX76</f>
        <v>1627</v>
      </c>
      <c r="AY68" s="34">
        <f>+'A (2)'!AY76</f>
        <v>1</v>
      </c>
      <c r="AZ68" s="61">
        <f>+'A (2)'!AZ76</f>
        <v>219</v>
      </c>
      <c r="BA68" s="34">
        <f>+'A (2)'!BA76</f>
        <v>2369</v>
      </c>
      <c r="BB68" s="34">
        <f>+'A (2)'!BB76</f>
        <v>1234</v>
      </c>
      <c r="BC68" s="34">
        <f>+'A (2)'!BC76</f>
        <v>544</v>
      </c>
      <c r="BD68" s="34">
        <f>+'A (2)'!BD76</f>
        <v>424</v>
      </c>
      <c r="BE68" s="34">
        <f>+'A (2)'!BE76</f>
        <v>1283</v>
      </c>
      <c r="BF68" s="61">
        <f>+'A (2)'!BF76</f>
        <v>1693</v>
      </c>
      <c r="BG68" s="39">
        <f>+'A (2)'!BG76</f>
        <v>3990</v>
      </c>
      <c r="BH68" s="114">
        <f>+'A (2)'!BH76</f>
        <v>529</v>
      </c>
      <c r="BI68" s="34">
        <f>+'A (2)'!BI76</f>
        <v>0</v>
      </c>
      <c r="BJ68" s="39">
        <f>+'A (2)'!BJ76</f>
        <v>0</v>
      </c>
      <c r="BK68" s="114">
        <f>+'A (2)'!BK76</f>
        <v>0</v>
      </c>
      <c r="BL68" s="34">
        <f>+'A (2)'!BL76</f>
        <v>1633</v>
      </c>
      <c r="BM68" s="34">
        <f>+'A (2)'!BM76</f>
        <v>492</v>
      </c>
      <c r="BN68" s="34">
        <f>+'A (2)'!BN76</f>
        <v>124</v>
      </c>
      <c r="BO68" s="34">
        <f>+'A (2)'!BO76</f>
        <v>34</v>
      </c>
      <c r="BP68" s="34">
        <f>+'A (2)'!BP76</f>
        <v>9</v>
      </c>
      <c r="BQ68" s="61">
        <f>+'A (2)'!BQ76</f>
        <v>0</v>
      </c>
      <c r="BR68" s="34">
        <f>+'A (2)'!BR76</f>
        <v>12</v>
      </c>
      <c r="BS68" s="34">
        <f>+'A (2)'!BS76</f>
        <v>26</v>
      </c>
      <c r="BT68" s="34">
        <f>+'A (2)'!BT76</f>
        <v>633</v>
      </c>
      <c r="BU68" s="34">
        <f>+'A (2)'!BU76</f>
        <v>373</v>
      </c>
      <c r="BV68" s="34">
        <f>+'A (2)'!BV76</f>
        <v>325</v>
      </c>
      <c r="BW68" s="34">
        <f>+'A (2)'!BW76</f>
        <v>261</v>
      </c>
      <c r="BX68" s="34">
        <f>+'A (2)'!BX76</f>
        <v>186</v>
      </c>
      <c r="BY68" s="34">
        <f>+'A (2)'!BY76</f>
        <v>150</v>
      </c>
      <c r="BZ68" s="34">
        <f>+'A (2)'!BZ76</f>
        <v>93</v>
      </c>
      <c r="CA68" s="34">
        <f>+'A (2)'!CA76</f>
        <v>89</v>
      </c>
      <c r="CB68" s="34">
        <f>+'A (2)'!CB76</f>
        <v>73</v>
      </c>
      <c r="CC68" s="20">
        <f>+'A (2)'!CC76</f>
        <v>71</v>
      </c>
      <c r="CD68" s="107">
        <f>+'A (2)'!CD76</f>
        <v>5437</v>
      </c>
      <c r="CE68" s="34">
        <f>+'A (2)'!CE76</f>
        <v>36</v>
      </c>
      <c r="CF68" s="13">
        <f>+'A (2)'!CF76</f>
        <v>0</v>
      </c>
      <c r="CG68">
        <f>+'A (2)'!CG76</f>
        <v>3750</v>
      </c>
      <c r="CH68">
        <f>+'A (2)'!CH76</f>
        <v>396</v>
      </c>
      <c r="CI68" s="583">
        <f>+'A (2)'!CI76</f>
        <v>0</v>
      </c>
      <c r="CJ68" s="34">
        <f>+'A (2)'!CJ76</f>
        <v>53</v>
      </c>
      <c r="CK68" s="34">
        <f>+'A (2)'!CK76</f>
        <v>75</v>
      </c>
      <c r="CL68" s="34">
        <f>+'A (2)'!CL76</f>
        <v>192</v>
      </c>
      <c r="CM68" s="34">
        <f>+'A (2)'!CM76</f>
        <v>74</v>
      </c>
      <c r="CN68" s="34">
        <f>+'A (2)'!CN76</f>
        <v>0</v>
      </c>
      <c r="CO68" s="61">
        <f>+'A (2)'!CO76</f>
        <v>2</v>
      </c>
      <c r="CP68">
        <f>+'A (2)'!CP76</f>
        <v>2444</v>
      </c>
      <c r="CQ68">
        <f>+'A (2)'!CQ76</f>
        <v>57</v>
      </c>
      <c r="CR68" s="34">
        <f>+'A (2)'!CR76</f>
        <v>808</v>
      </c>
      <c r="CS68" s="20">
        <f>+'A (2)'!CS76</f>
        <v>17</v>
      </c>
      <c r="CT68" s="34">
        <f>+'A (2)'!CT76</f>
        <v>115</v>
      </c>
      <c r="CU68" s="34">
        <f>+'A (2)'!CU76</f>
        <v>13</v>
      </c>
      <c r="CV68" s="34">
        <f>+'A (2)'!CV76</f>
        <v>472</v>
      </c>
      <c r="CW68" s="34">
        <f>+'A (2)'!CW76</f>
        <v>356</v>
      </c>
      <c r="CX68" s="34">
        <f>+'A (2)'!CX76</f>
        <v>432</v>
      </c>
      <c r="CY68" s="34">
        <f>+'A (2)'!CY76</f>
        <v>596</v>
      </c>
      <c r="CZ68" s="34">
        <f>+'A (2)'!CZ76</f>
        <v>468</v>
      </c>
      <c r="DA68" s="34">
        <f>+'A (2)'!DA76</f>
        <v>458</v>
      </c>
      <c r="DB68" s="34">
        <f>+'A (2)'!DB76</f>
        <v>524</v>
      </c>
      <c r="DC68" s="34">
        <f>+'A (2)'!DC76</f>
        <v>325</v>
      </c>
      <c r="DD68" s="112">
        <f>+'A (2)'!DD76</f>
        <v>3</v>
      </c>
      <c r="DE68" s="61">
        <f>+'A (2)'!DE76</f>
        <v>1</v>
      </c>
      <c r="DF68" s="162">
        <f>+'A (2)'!DF76</f>
        <v>39.1</v>
      </c>
      <c r="DG68" s="34">
        <f>+'A (2)'!DG76</f>
        <v>1</v>
      </c>
      <c r="DH68" s="34">
        <f>+'A (2)'!DH76</f>
        <v>3</v>
      </c>
      <c r="DI68" s="34">
        <f>+'A (2)'!DI76</f>
        <v>677</v>
      </c>
      <c r="DJ68" s="34">
        <f>+'A (2)'!DJ76</f>
        <v>1</v>
      </c>
      <c r="DK68" s="34">
        <f>+'A (2)'!DK76</f>
        <v>76</v>
      </c>
      <c r="DL68" s="34">
        <f>+'A (2)'!DL76</f>
        <v>1636</v>
      </c>
      <c r="DM68" s="34">
        <f>+'A (2)'!DM76</f>
        <v>47</v>
      </c>
      <c r="DN68" s="34">
        <f>+'A (2)'!DN76</f>
        <v>110</v>
      </c>
      <c r="DO68" s="34">
        <f>+'A (2)'!DO76</f>
        <v>173</v>
      </c>
      <c r="DP68" s="34">
        <f>+'A (2)'!DP76</f>
        <v>793</v>
      </c>
      <c r="DQ68" s="34">
        <f>+'A (2)'!DQ76</f>
        <v>37</v>
      </c>
      <c r="DR68" s="34">
        <f>+'A (2)'!DR76</f>
        <v>70</v>
      </c>
      <c r="DS68" s="34">
        <f>+'A (2)'!DS76</f>
        <v>121</v>
      </c>
      <c r="DT68" s="61">
        <f>+'A (2)'!DT76</f>
        <v>5</v>
      </c>
      <c r="DU68" s="34">
        <f>+'A (2)'!DU76</f>
        <v>10</v>
      </c>
      <c r="DV68" s="34">
        <f>+'A (2)'!DV76</f>
        <v>148</v>
      </c>
      <c r="DW68" s="34">
        <f>+'A (2)'!DW76</f>
        <v>282</v>
      </c>
      <c r="DX68" s="34">
        <f>+'A (2)'!DX76</f>
        <v>594</v>
      </c>
      <c r="DY68" s="34">
        <f>+'A (2)'!DY76</f>
        <v>1122</v>
      </c>
      <c r="DZ68" s="34">
        <f>+'A (2)'!DZ76</f>
        <v>120</v>
      </c>
      <c r="EA68" s="34">
        <f>+'A (2)'!EA76</f>
        <v>229</v>
      </c>
      <c r="EB68" s="34">
        <f>+'A (2)'!EB76</f>
        <v>162</v>
      </c>
      <c r="EC68" s="34">
        <f>+'A (2)'!EC76</f>
        <v>990</v>
      </c>
      <c r="ED68" s="34">
        <f>+'A (2)'!ED76</f>
        <v>0</v>
      </c>
      <c r="EE68" s="61">
        <f>+'A (2)'!EE76</f>
        <v>93</v>
      </c>
      <c r="EF68" s="34">
        <f>+'A (2)'!EF76</f>
        <v>851</v>
      </c>
      <c r="EG68" s="34">
        <f>+'A (2)'!EG76</f>
        <v>663</v>
      </c>
      <c r="EH68" s="34">
        <f>+'A (2)'!EH76</f>
        <v>307</v>
      </c>
      <c r="EI68" s="34">
        <f>+'A (2)'!EI76</f>
        <v>232</v>
      </c>
      <c r="EJ68" s="34">
        <f>+'A (2)'!EJ76</f>
        <v>713</v>
      </c>
      <c r="EK68" s="39">
        <f>+'A (2)'!EK76</f>
        <v>984</v>
      </c>
      <c r="EL68" s="24">
        <f>+'A (2)'!EL76</f>
        <v>2334</v>
      </c>
      <c r="EM68" s="114">
        <f>+'A (2)'!EM76</f>
        <v>622</v>
      </c>
      <c r="EN68" s="39">
        <f>+'A (2)'!EN76</f>
        <v>0</v>
      </c>
      <c r="EO68" s="34">
        <f>+'A (2)'!EO76</f>
        <v>0</v>
      </c>
      <c r="EP68" s="114">
        <f>+'A (2)'!EP76</f>
        <v>0</v>
      </c>
      <c r="EQ68" s="34">
        <f>+'A (2)'!EQ76</f>
        <v>553</v>
      </c>
      <c r="ER68" s="34">
        <f>+'A (2)'!ER76</f>
        <v>294</v>
      </c>
      <c r="ES68" s="34">
        <f>+'A (2)'!ES76</f>
        <v>70</v>
      </c>
      <c r="ET68" s="34">
        <f>+'A (2)'!ET76</f>
        <v>17</v>
      </c>
      <c r="EU68" s="34">
        <f>+'A (2)'!EU76</f>
        <v>7</v>
      </c>
      <c r="EV68" s="61">
        <f>+'A (2)'!EV76</f>
        <v>0</v>
      </c>
      <c r="EW68">
        <f>+'A (2)'!EW76</f>
        <v>8</v>
      </c>
      <c r="EX68">
        <f>+'A (2)'!EX76</f>
        <v>13</v>
      </c>
      <c r="EY68">
        <f>+'A (2)'!EY76</f>
        <v>273</v>
      </c>
      <c r="EZ68">
        <f>+'A (2)'!EZ76</f>
        <v>209</v>
      </c>
      <c r="FA68">
        <f>+'A (2)'!FA76</f>
        <v>181</v>
      </c>
      <c r="FB68">
        <f>+'A (2)'!FB76</f>
        <v>86</v>
      </c>
      <c r="FC68">
        <f>+'A (2)'!FC76</f>
        <v>61</v>
      </c>
      <c r="FD68">
        <f>+'A (2)'!FD76</f>
        <v>42</v>
      </c>
      <c r="FE68">
        <f>+'A (2)'!FE76</f>
        <v>22</v>
      </c>
      <c r="FF68" s="34">
        <f>+'A (2)'!FF76</f>
        <v>12</v>
      </c>
      <c r="FG68" s="39">
        <f>+'A (2)'!FG76</f>
        <v>15</v>
      </c>
      <c r="FH68" s="114">
        <f>+'A (2)'!FH76</f>
        <v>19</v>
      </c>
      <c r="FI68" s="114">
        <f>+'A (2)'!FI76</f>
        <v>4807</v>
      </c>
      <c r="FJ68" s="39">
        <f>+'A (2)'!FJ76</f>
        <v>9</v>
      </c>
      <c r="FK68" s="447">
        <f>+'A (2)'!FK76</f>
        <v>0</v>
      </c>
      <c r="FL68" s="34"/>
      <c r="FM68" s="34"/>
      <c r="FN68" s="39"/>
      <c r="FO68" s="34"/>
      <c r="FP68" s="34"/>
      <c r="FQ68" s="34"/>
      <c r="FR68" s="34"/>
      <c r="FS68" s="34"/>
      <c r="FT68" s="34"/>
      <c r="FU68" s="34"/>
      <c r="FV68" s="34"/>
      <c r="FW68" s="34"/>
      <c r="FX68" s="34"/>
      <c r="FY68" s="34"/>
      <c r="FZ68" s="61"/>
      <c r="GA68" s="34"/>
      <c r="GB68" s="34"/>
      <c r="GC68" s="34"/>
      <c r="GD68" s="34"/>
      <c r="GE68" s="34"/>
      <c r="GF68" s="34"/>
      <c r="GG68" s="34"/>
      <c r="GH68" s="34"/>
      <c r="GI68" s="34"/>
      <c r="GJ68" s="52"/>
      <c r="GK68" s="34"/>
      <c r="GL68" s="34"/>
      <c r="GM68" s="34"/>
      <c r="GN68" s="34"/>
      <c r="GO68" s="34"/>
      <c r="GP68" s="34"/>
      <c r="GQ68" s="34"/>
      <c r="GR68" s="52"/>
      <c r="GT68">
        <f t="shared" si="56"/>
        <v>2292</v>
      </c>
      <c r="GU68">
        <f t="shared" si="57"/>
        <v>12461604</v>
      </c>
      <c r="GW68">
        <f t="shared" si="58"/>
        <v>941</v>
      </c>
      <c r="GX68">
        <f t="shared" si="59"/>
        <v>4523387</v>
      </c>
      <c r="GZ68">
        <f t="shared" si="60"/>
        <v>7547</v>
      </c>
      <c r="HA68">
        <f t="shared" si="61"/>
        <v>295842.40000000002</v>
      </c>
      <c r="HC68">
        <f t="shared" si="62"/>
        <v>3750</v>
      </c>
      <c r="HD68">
        <f t="shared" si="63"/>
        <v>146625</v>
      </c>
    </row>
    <row r="69" spans="1:213" x14ac:dyDescent="0.2">
      <c r="A69" s="7" t="s">
        <v>128</v>
      </c>
      <c r="B69" s="7">
        <f>+'A (2)'!B81</f>
        <v>5906</v>
      </c>
      <c r="C69">
        <f>+'A (2)'!C81</f>
        <v>1180</v>
      </c>
      <c r="D69" s="583">
        <f>+'A (2)'!D81</f>
        <v>1</v>
      </c>
      <c r="E69" s="34">
        <f>+'A (2)'!E81</f>
        <v>46</v>
      </c>
      <c r="F69" s="34">
        <f>+'A (2)'!F81</f>
        <v>35</v>
      </c>
      <c r="G69" s="34">
        <f>+'A (2)'!G81</f>
        <v>755</v>
      </c>
      <c r="H69" s="34">
        <f>+'A (2)'!H81</f>
        <v>335</v>
      </c>
      <c r="I69" s="34">
        <f>+'A (2)'!I81</f>
        <v>1</v>
      </c>
      <c r="J69" s="34">
        <f>+'A (2)'!J81</f>
        <v>7</v>
      </c>
      <c r="K69" s="583">
        <f>+'A (2)'!K81</f>
        <v>3488</v>
      </c>
      <c r="L69">
        <f>+'A (2)'!L81</f>
        <v>38</v>
      </c>
      <c r="M69">
        <f>+'A (2)'!M81</f>
        <v>630</v>
      </c>
      <c r="N69" s="20">
        <f>+'A (2)'!N81</f>
        <v>72</v>
      </c>
      <c r="O69">
        <f>+'A (2)'!O81</f>
        <v>233</v>
      </c>
      <c r="P69">
        <f>+'A (2)'!P81</f>
        <v>19</v>
      </c>
      <c r="Q69">
        <f>+'A (2)'!Q81</f>
        <v>899</v>
      </c>
      <c r="R69">
        <f>+'A (2)'!R81</f>
        <v>687</v>
      </c>
      <c r="S69">
        <f>+'A (2)'!S81</f>
        <v>659</v>
      </c>
      <c r="T69">
        <f>+'A (2)'!T81</f>
        <v>677</v>
      </c>
      <c r="U69">
        <f>+'A (2)'!U81</f>
        <v>635</v>
      </c>
      <c r="V69">
        <f>+'A (2)'!V81</f>
        <v>645</v>
      </c>
      <c r="W69">
        <f>+'A (2)'!W81</f>
        <v>753</v>
      </c>
      <c r="X69">
        <f>+'A (2)'!X81</f>
        <v>645</v>
      </c>
      <c r="Y69">
        <f>+'A (2)'!Y81</f>
        <v>72</v>
      </c>
      <c r="Z69" s="103">
        <f>+'A (2)'!Z81</f>
        <v>1</v>
      </c>
      <c r="AA69" s="152">
        <f>+'A (2)'!AA81</f>
        <v>38.700000000000003</v>
      </c>
      <c r="AB69">
        <f>+'A (2)'!AB81</f>
        <v>1</v>
      </c>
      <c r="AC69">
        <f>+'A (2)'!AC81</f>
        <v>0</v>
      </c>
      <c r="AD69">
        <f>+'A (2)'!AD81</f>
        <v>915</v>
      </c>
      <c r="AE69">
        <f>+'A (2)'!AE81</f>
        <v>2</v>
      </c>
      <c r="AF69">
        <f>+'A (2)'!AF81</f>
        <v>109</v>
      </c>
      <c r="AG69">
        <f>+'A (2)'!AG81</f>
        <v>2935</v>
      </c>
      <c r="AH69">
        <f>+'A (2)'!AH81</f>
        <v>53</v>
      </c>
      <c r="AI69">
        <f>+'A (2)'!AI81</f>
        <v>168</v>
      </c>
      <c r="AJ69">
        <f>+'A (2)'!AJ81</f>
        <v>337</v>
      </c>
      <c r="AK69">
        <f>+'A (2)'!AK81</f>
        <v>960</v>
      </c>
      <c r="AL69">
        <f>+'A (2)'!AL81</f>
        <v>90</v>
      </c>
      <c r="AM69">
        <f>+'A (2)'!AM81</f>
        <v>62</v>
      </c>
      <c r="AN69" s="34">
        <f>+'A (2)'!AN81</f>
        <v>267</v>
      </c>
      <c r="AO69" s="61">
        <f>+'A (2)'!AO81</f>
        <v>7</v>
      </c>
      <c r="AP69" s="34">
        <f>+'A (2)'!AP81</f>
        <v>47</v>
      </c>
      <c r="AQ69" s="34">
        <f>+'A (2)'!AQ81</f>
        <v>299</v>
      </c>
      <c r="AR69" s="34">
        <f>+'A (2)'!AR81</f>
        <v>512</v>
      </c>
      <c r="AS69" s="34">
        <f>+'A (2)'!AS81</f>
        <v>598</v>
      </c>
      <c r="AT69" s="34">
        <f>+'A (2)'!AT81</f>
        <v>1121</v>
      </c>
      <c r="AU69" s="34">
        <f>+'A (2)'!AU81</f>
        <v>114</v>
      </c>
      <c r="AV69" s="34">
        <f>+'A (2)'!AV81</f>
        <v>1188</v>
      </c>
      <c r="AW69" s="34">
        <f>+'A (2)'!AW81</f>
        <v>946</v>
      </c>
      <c r="AX69" s="34">
        <f>+'A (2)'!AX81</f>
        <v>978</v>
      </c>
      <c r="AY69" s="34">
        <f>+'A (2)'!AY81</f>
        <v>0</v>
      </c>
      <c r="AZ69" s="61">
        <f>+'A (2)'!AZ81</f>
        <v>103</v>
      </c>
      <c r="BA69" s="34">
        <f>+'A (2)'!BA81</f>
        <v>1798</v>
      </c>
      <c r="BB69" s="34">
        <f>+'A (2)'!BB81</f>
        <v>966</v>
      </c>
      <c r="BC69" s="34">
        <f>+'A (2)'!BC81</f>
        <v>484</v>
      </c>
      <c r="BD69" s="34">
        <f>+'A (2)'!BD81</f>
        <v>322</v>
      </c>
      <c r="BE69" s="34">
        <f>+'A (2)'!BE81</f>
        <v>905</v>
      </c>
      <c r="BF69" s="61">
        <f>+'A (2)'!BF81</f>
        <v>1431</v>
      </c>
      <c r="BG69" s="39">
        <f>+'A (2)'!BG81</f>
        <v>3616</v>
      </c>
      <c r="BH69" s="114">
        <f>+'A (2)'!BH81</f>
        <v>612</v>
      </c>
      <c r="BI69" s="34">
        <f>+'A (2)'!BI81</f>
        <v>0</v>
      </c>
      <c r="BJ69" s="39">
        <f>+'A (2)'!BJ81</f>
        <v>0</v>
      </c>
      <c r="BK69" s="114">
        <f>+'A (2)'!BK81</f>
        <v>0</v>
      </c>
      <c r="BL69" s="34">
        <f>+'A (2)'!BL81</f>
        <v>1211</v>
      </c>
      <c r="BM69" s="34">
        <f>+'A (2)'!BM81</f>
        <v>368</v>
      </c>
      <c r="BN69" s="34">
        <f>+'A (2)'!BN81</f>
        <v>137</v>
      </c>
      <c r="BO69" s="34">
        <f>+'A (2)'!BO81</f>
        <v>28</v>
      </c>
      <c r="BP69" s="34">
        <f>+'A (2)'!BP81</f>
        <v>4</v>
      </c>
      <c r="BQ69" s="61">
        <f>+'A (2)'!BQ81</f>
        <v>0</v>
      </c>
      <c r="BR69" s="34">
        <f>+'A (2)'!BR81</f>
        <v>6</v>
      </c>
      <c r="BS69" s="34">
        <f>+'A (2)'!BS81</f>
        <v>18</v>
      </c>
      <c r="BT69" s="34">
        <f>+'A (2)'!BT81</f>
        <v>509</v>
      </c>
      <c r="BU69" s="34">
        <f>+'A (2)'!BU81</f>
        <v>227</v>
      </c>
      <c r="BV69" s="34">
        <f>+'A (2)'!BV81</f>
        <v>236</v>
      </c>
      <c r="BW69" s="34">
        <f>+'A (2)'!BW81</f>
        <v>216</v>
      </c>
      <c r="BX69" s="34">
        <f>+'A (2)'!BX81</f>
        <v>140</v>
      </c>
      <c r="BY69" s="34">
        <f>+'A (2)'!BY81</f>
        <v>131</v>
      </c>
      <c r="BZ69" s="34">
        <f>+'A (2)'!BZ81</f>
        <v>95</v>
      </c>
      <c r="CA69" s="34">
        <f>+'A (2)'!CA81</f>
        <v>63</v>
      </c>
      <c r="CB69" s="34">
        <f>+'A (2)'!CB81</f>
        <v>40</v>
      </c>
      <c r="CC69" s="20">
        <f>+'A (2)'!CC81</f>
        <v>67</v>
      </c>
      <c r="CD69" s="107">
        <f>+'A (2)'!CD81</f>
        <v>5530</v>
      </c>
      <c r="CE69" s="34">
        <f>+'A (2)'!CE81</f>
        <v>30</v>
      </c>
      <c r="CF69" s="13">
        <f>+'A (2)'!CF81</f>
        <v>0</v>
      </c>
      <c r="CG69">
        <f>+'A (2)'!CG81</f>
        <v>2873</v>
      </c>
      <c r="CH69">
        <f>+'A (2)'!CH81</f>
        <v>586</v>
      </c>
      <c r="CI69" s="583">
        <f>+'A (2)'!CI81</f>
        <v>0</v>
      </c>
      <c r="CJ69" s="34">
        <f>+'A (2)'!CJ81</f>
        <v>17</v>
      </c>
      <c r="CK69" s="34">
        <f>+'A (2)'!CK81</f>
        <v>20</v>
      </c>
      <c r="CL69" s="34">
        <f>+'A (2)'!CL81</f>
        <v>407</v>
      </c>
      <c r="CM69" s="34">
        <f>+'A (2)'!CM81</f>
        <v>140</v>
      </c>
      <c r="CN69" s="34">
        <f>+'A (2)'!CN81</f>
        <v>0</v>
      </c>
      <c r="CO69" s="61">
        <f>+'A (2)'!CO81</f>
        <v>2</v>
      </c>
      <c r="CP69">
        <f>+'A (2)'!CP81</f>
        <v>1912</v>
      </c>
      <c r="CQ69">
        <f>+'A (2)'!CQ81</f>
        <v>38</v>
      </c>
      <c r="CR69" s="34">
        <f>+'A (2)'!CR81</f>
        <v>516</v>
      </c>
      <c r="CS69" s="20">
        <f>+'A (2)'!CS81</f>
        <v>25</v>
      </c>
      <c r="CT69" s="34">
        <f>+'A (2)'!CT81</f>
        <v>112</v>
      </c>
      <c r="CU69" s="34">
        <f>+'A (2)'!CU81</f>
        <v>12</v>
      </c>
      <c r="CV69" s="34">
        <f>+'A (2)'!CV81</f>
        <v>390</v>
      </c>
      <c r="CW69" s="34">
        <f>+'A (2)'!CW81</f>
        <v>288</v>
      </c>
      <c r="CX69" s="34">
        <f>+'A (2)'!CX81</f>
        <v>326</v>
      </c>
      <c r="CY69" s="34">
        <f>+'A (2)'!CY81</f>
        <v>372</v>
      </c>
      <c r="CZ69" s="34">
        <f>+'A (2)'!CZ81</f>
        <v>349</v>
      </c>
      <c r="DA69" s="34">
        <f>+'A (2)'!DA81</f>
        <v>332</v>
      </c>
      <c r="DB69" s="34">
        <f>+'A (2)'!DB81</f>
        <v>429</v>
      </c>
      <c r="DC69" s="34">
        <f>+'A (2)'!DC81</f>
        <v>270</v>
      </c>
      <c r="DD69" s="112">
        <f>+'A (2)'!DD81</f>
        <v>4</v>
      </c>
      <c r="DE69" s="61">
        <f>+'A (2)'!DE81</f>
        <v>1</v>
      </c>
      <c r="DF69" s="162">
        <f>+'A (2)'!DF81</f>
        <v>39</v>
      </c>
      <c r="DG69" s="34">
        <f>+'A (2)'!DG81</f>
        <v>0</v>
      </c>
      <c r="DH69" s="34">
        <f>+'A (2)'!DH81</f>
        <v>0</v>
      </c>
      <c r="DI69" s="34">
        <f>+'A (2)'!DI81</f>
        <v>519</v>
      </c>
      <c r="DJ69" s="34">
        <f>+'A (2)'!DJ81</f>
        <v>0</v>
      </c>
      <c r="DK69" s="34">
        <f>+'A (2)'!DK81</f>
        <v>43</v>
      </c>
      <c r="DL69" s="34">
        <f>+'A (2)'!DL81</f>
        <v>1207</v>
      </c>
      <c r="DM69" s="34">
        <f>+'A (2)'!DM81</f>
        <v>37</v>
      </c>
      <c r="DN69" s="34">
        <f>+'A (2)'!DN81</f>
        <v>112</v>
      </c>
      <c r="DO69" s="34">
        <f>+'A (2)'!DO81</f>
        <v>157</v>
      </c>
      <c r="DP69" s="34">
        <f>+'A (2)'!DP81</f>
        <v>580</v>
      </c>
      <c r="DQ69" s="34">
        <f>+'A (2)'!DQ81</f>
        <v>54</v>
      </c>
      <c r="DR69" s="34">
        <f>+'A (2)'!DR81</f>
        <v>36</v>
      </c>
      <c r="DS69" s="34">
        <f>+'A (2)'!DS81</f>
        <v>125</v>
      </c>
      <c r="DT69" s="61">
        <f>+'A (2)'!DT81</f>
        <v>3</v>
      </c>
      <c r="DU69" s="34">
        <f>+'A (2)'!DU81</f>
        <v>14</v>
      </c>
      <c r="DV69" s="34">
        <f>+'A (2)'!DV81</f>
        <v>157</v>
      </c>
      <c r="DW69" s="34">
        <f>+'A (2)'!DW81</f>
        <v>249</v>
      </c>
      <c r="DX69" s="34">
        <f>+'A (2)'!DX81</f>
        <v>481</v>
      </c>
      <c r="DY69" s="34">
        <f>+'A (2)'!DY81</f>
        <v>814</v>
      </c>
      <c r="DZ69" s="34">
        <f>+'A (2)'!DZ81</f>
        <v>59</v>
      </c>
      <c r="EA69" s="34">
        <f>+'A (2)'!EA81</f>
        <v>156</v>
      </c>
      <c r="EB69" s="34">
        <f>+'A (2)'!EB81</f>
        <v>381</v>
      </c>
      <c r="EC69" s="34">
        <f>+'A (2)'!EC81</f>
        <v>526</v>
      </c>
      <c r="ED69" s="34">
        <f>+'A (2)'!ED81</f>
        <v>0</v>
      </c>
      <c r="EE69" s="61">
        <f>+'A (2)'!EE81</f>
        <v>36</v>
      </c>
      <c r="EF69" s="34">
        <f>+'A (2)'!EF81</f>
        <v>655</v>
      </c>
      <c r="EG69" s="34">
        <f>+'A (2)'!EG81</f>
        <v>500</v>
      </c>
      <c r="EH69" s="34">
        <f>+'A (2)'!EH81</f>
        <v>285</v>
      </c>
      <c r="EI69" s="34">
        <f>+'A (2)'!EI81</f>
        <v>172</v>
      </c>
      <c r="EJ69" s="34">
        <f>+'A (2)'!EJ81</f>
        <v>498</v>
      </c>
      <c r="EK69" s="39">
        <f>+'A (2)'!EK81</f>
        <v>763</v>
      </c>
      <c r="EL69" s="24">
        <f>+'A (2)'!EL81</f>
        <v>1871</v>
      </c>
      <c r="EM69" s="114">
        <f>+'A (2)'!EM81</f>
        <v>651</v>
      </c>
      <c r="EN69" s="39">
        <f>+'A (2)'!EN81</f>
        <v>0</v>
      </c>
      <c r="EO69" s="34">
        <f>+'A (2)'!EO81</f>
        <v>0</v>
      </c>
      <c r="EP69" s="114">
        <f>+'A (2)'!EP81</f>
        <v>0</v>
      </c>
      <c r="EQ69" s="34">
        <f>+'A (2)'!EQ81</f>
        <v>440</v>
      </c>
      <c r="ER69" s="34">
        <f>+'A (2)'!ER81</f>
        <v>212</v>
      </c>
      <c r="ES69" s="34">
        <f>+'A (2)'!ES81</f>
        <v>105</v>
      </c>
      <c r="ET69" s="34">
        <f>+'A (2)'!ET81</f>
        <v>12</v>
      </c>
      <c r="EU69" s="34">
        <f>+'A (2)'!EU81</f>
        <v>2</v>
      </c>
      <c r="EV69" s="61">
        <f>+'A (2)'!EV81</f>
        <v>0</v>
      </c>
      <c r="EW69">
        <f>+'A (2)'!EW81</f>
        <v>2</v>
      </c>
      <c r="EX69">
        <f>+'A (2)'!EX81</f>
        <v>8</v>
      </c>
      <c r="EY69">
        <f>+'A (2)'!EY81</f>
        <v>210</v>
      </c>
      <c r="EZ69">
        <f>+'A (2)'!EZ81</f>
        <v>132</v>
      </c>
      <c r="FA69">
        <f>+'A (2)'!FA81</f>
        <v>155</v>
      </c>
      <c r="FB69">
        <f>+'A (2)'!FB81</f>
        <v>110</v>
      </c>
      <c r="FC69">
        <f>+'A (2)'!FC81</f>
        <v>52</v>
      </c>
      <c r="FD69">
        <f>+'A (2)'!FD81</f>
        <v>45</v>
      </c>
      <c r="FE69">
        <f>+'A (2)'!FE81</f>
        <v>21</v>
      </c>
      <c r="FF69" s="34">
        <f>+'A (2)'!FF81</f>
        <v>8</v>
      </c>
      <c r="FG69" s="39">
        <f>+'A (2)'!FG81</f>
        <v>10</v>
      </c>
      <c r="FH69" s="114">
        <f>+'A (2)'!FH81</f>
        <v>18</v>
      </c>
      <c r="FI69" s="114">
        <f>+'A (2)'!FI81</f>
        <v>5052</v>
      </c>
      <c r="FJ69" s="39">
        <f>+'A (2)'!FJ81</f>
        <v>7</v>
      </c>
      <c r="FK69" s="447">
        <f>+'A (2)'!FK81</f>
        <v>0</v>
      </c>
      <c r="FL69" s="34"/>
      <c r="FM69" s="34"/>
      <c r="FN69" s="39"/>
      <c r="FO69" s="34"/>
      <c r="FP69" s="34"/>
      <c r="FQ69" s="34"/>
      <c r="FR69" s="34"/>
      <c r="FS69" s="34"/>
      <c r="FT69" s="34"/>
      <c r="FU69" s="34"/>
      <c r="FV69" s="34"/>
      <c r="FW69" s="34"/>
      <c r="FX69" s="34"/>
      <c r="FY69" s="34"/>
      <c r="FZ69" s="61"/>
      <c r="GA69" s="34"/>
      <c r="GB69" s="34"/>
      <c r="GC69" s="34"/>
      <c r="GD69" s="34"/>
      <c r="GE69" s="34"/>
      <c r="GF69" s="34"/>
      <c r="GG69" s="34"/>
      <c r="GH69" s="34"/>
      <c r="GI69" s="34"/>
      <c r="GJ69" s="52"/>
      <c r="GK69" s="34"/>
      <c r="GL69" s="34"/>
      <c r="GM69" s="34"/>
      <c r="GN69" s="34"/>
      <c r="GO69" s="34"/>
      <c r="GP69" s="34"/>
      <c r="GQ69" s="34"/>
      <c r="GR69" s="52"/>
      <c r="GT69">
        <f t="shared" si="56"/>
        <v>1748</v>
      </c>
      <c r="GU69">
        <f t="shared" si="57"/>
        <v>9666440</v>
      </c>
      <c r="GW69">
        <f t="shared" si="58"/>
        <v>771</v>
      </c>
      <c r="GX69">
        <f t="shared" si="59"/>
        <v>3895092</v>
      </c>
      <c r="GZ69">
        <f t="shared" si="60"/>
        <v>5906</v>
      </c>
      <c r="HA69">
        <f t="shared" si="61"/>
        <v>228562.2</v>
      </c>
      <c r="HC69">
        <f t="shared" si="62"/>
        <v>2873</v>
      </c>
      <c r="HD69">
        <f t="shared" si="63"/>
        <v>112047</v>
      </c>
    </row>
    <row r="70" spans="1:213" x14ac:dyDescent="0.2">
      <c r="A70" s="7" t="s">
        <v>115</v>
      </c>
      <c r="B70" s="7">
        <f>+'A (2)'!B68</f>
        <v>4802</v>
      </c>
      <c r="C70">
        <f>+'A (2)'!C68</f>
        <v>804</v>
      </c>
      <c r="D70" s="583">
        <f>+'A (2)'!D68</f>
        <v>0</v>
      </c>
      <c r="E70" s="34">
        <f>+'A (2)'!E68</f>
        <v>30</v>
      </c>
      <c r="F70" s="34">
        <f>+'A (2)'!F68</f>
        <v>40</v>
      </c>
      <c r="G70" s="34">
        <f>+'A (2)'!G68</f>
        <v>548</v>
      </c>
      <c r="H70" s="34">
        <f>+'A (2)'!H68</f>
        <v>185</v>
      </c>
      <c r="I70" s="34">
        <f>+'A (2)'!I68</f>
        <v>0</v>
      </c>
      <c r="J70" s="34">
        <f>+'A (2)'!J68</f>
        <v>1</v>
      </c>
      <c r="K70" s="583">
        <f>+'A (2)'!K68</f>
        <v>2673</v>
      </c>
      <c r="L70">
        <f>+'A (2)'!L68</f>
        <v>29</v>
      </c>
      <c r="M70">
        <f>+'A (2)'!M68</f>
        <v>933</v>
      </c>
      <c r="N70" s="20">
        <f>+'A (2)'!N68</f>
        <v>0</v>
      </c>
      <c r="O70">
        <f>+'A (2)'!O68</f>
        <v>180</v>
      </c>
      <c r="P70">
        <f>+'A (2)'!P68</f>
        <v>11</v>
      </c>
      <c r="Q70">
        <f>+'A (2)'!Q68</f>
        <v>709</v>
      </c>
      <c r="R70">
        <f>+'A (2)'!R68</f>
        <v>552</v>
      </c>
      <c r="S70">
        <f>+'A (2)'!S68</f>
        <v>520</v>
      </c>
      <c r="T70">
        <f>+'A (2)'!T68</f>
        <v>600</v>
      </c>
      <c r="U70">
        <f>+'A (2)'!U68</f>
        <v>470</v>
      </c>
      <c r="V70">
        <f>+'A (2)'!V68</f>
        <v>518</v>
      </c>
      <c r="W70">
        <f>+'A (2)'!W68</f>
        <v>577</v>
      </c>
      <c r="X70">
        <f>+'A (2)'!X68</f>
        <v>607</v>
      </c>
      <c r="Y70">
        <f>+'A (2)'!Y68</f>
        <v>68</v>
      </c>
      <c r="Z70" s="103">
        <f>+'A (2)'!Z68</f>
        <v>1</v>
      </c>
      <c r="AA70" s="152">
        <f>+'A (2)'!AA68</f>
        <v>39.1</v>
      </c>
      <c r="AB70">
        <f>+'A (2)'!AB68</f>
        <v>0</v>
      </c>
      <c r="AC70">
        <f>+'A (2)'!AC68</f>
        <v>0</v>
      </c>
      <c r="AD70">
        <f>+'A (2)'!AD68</f>
        <v>979</v>
      </c>
      <c r="AE70">
        <f>+'A (2)'!AE68</f>
        <v>5</v>
      </c>
      <c r="AF70">
        <f>+'A (2)'!AF68</f>
        <v>103</v>
      </c>
      <c r="AG70">
        <f>+'A (2)'!AG68</f>
        <v>2079</v>
      </c>
      <c r="AH70">
        <f>+'A (2)'!AH68</f>
        <v>27</v>
      </c>
      <c r="AI70">
        <f>+'A (2)'!AI68</f>
        <v>144</v>
      </c>
      <c r="AJ70">
        <f>+'A (2)'!AJ68</f>
        <v>339</v>
      </c>
      <c r="AK70">
        <f>+'A (2)'!AK68</f>
        <v>815</v>
      </c>
      <c r="AL70">
        <f>+'A (2)'!AL68</f>
        <v>44</v>
      </c>
      <c r="AM70">
        <f>+'A (2)'!AM68</f>
        <v>57</v>
      </c>
      <c r="AN70" s="34">
        <f>+'A (2)'!AN68</f>
        <v>199</v>
      </c>
      <c r="AO70" s="61">
        <f>+'A (2)'!AO68</f>
        <v>11</v>
      </c>
      <c r="AP70" s="34">
        <f>+'A (2)'!AP68</f>
        <v>47</v>
      </c>
      <c r="AQ70" s="34">
        <f>+'A (2)'!AQ68</f>
        <v>231</v>
      </c>
      <c r="AR70" s="34">
        <f>+'A (2)'!AR68</f>
        <v>453</v>
      </c>
      <c r="AS70" s="34">
        <f>+'A (2)'!AS68</f>
        <v>510</v>
      </c>
      <c r="AT70" s="34">
        <f>+'A (2)'!AT68</f>
        <v>1050</v>
      </c>
      <c r="AU70" s="34">
        <f>+'A (2)'!AU68</f>
        <v>96</v>
      </c>
      <c r="AV70" s="34">
        <f>+'A (2)'!AV68</f>
        <v>1016</v>
      </c>
      <c r="AW70" s="34">
        <f>+'A (2)'!AW68</f>
        <v>447</v>
      </c>
      <c r="AX70" s="34">
        <f>+'A (2)'!AX68</f>
        <v>916</v>
      </c>
      <c r="AY70" s="34">
        <f>+'A (2)'!AY68</f>
        <v>0</v>
      </c>
      <c r="AZ70" s="61">
        <f>+'A (2)'!AZ68</f>
        <v>36</v>
      </c>
      <c r="BA70" s="34">
        <f>+'A (2)'!BA68</f>
        <v>1460</v>
      </c>
      <c r="BB70" s="34">
        <f>+'A (2)'!BB68</f>
        <v>860</v>
      </c>
      <c r="BC70" s="34">
        <f>+'A (2)'!BC68</f>
        <v>419</v>
      </c>
      <c r="BD70" s="34">
        <f>+'A (2)'!BD68</f>
        <v>307</v>
      </c>
      <c r="BE70" s="34">
        <f>+'A (2)'!BE68</f>
        <v>725</v>
      </c>
      <c r="BF70" s="61">
        <f>+'A (2)'!BF68</f>
        <v>1031</v>
      </c>
      <c r="BG70" s="39">
        <f>+'A (2)'!BG68</f>
        <v>2290</v>
      </c>
      <c r="BH70" s="114">
        <f>+'A (2)'!BH68</f>
        <v>477</v>
      </c>
      <c r="BI70" s="34">
        <f>+'A (2)'!BI68</f>
        <v>0</v>
      </c>
      <c r="BJ70" s="39">
        <f>+'A (2)'!BJ68</f>
        <v>0</v>
      </c>
      <c r="BK70" s="114">
        <f>+'A (2)'!BK68</f>
        <v>0</v>
      </c>
      <c r="BL70" s="34">
        <f>+'A (2)'!BL68</f>
        <v>834</v>
      </c>
      <c r="BM70" s="34">
        <f>+'A (2)'!BM68</f>
        <v>359</v>
      </c>
      <c r="BN70" s="34">
        <f>+'A (2)'!BN68</f>
        <v>94</v>
      </c>
      <c r="BO70" s="34">
        <f>+'A (2)'!BO68</f>
        <v>31</v>
      </c>
      <c r="BP70" s="34">
        <f>+'A (2)'!BP68</f>
        <v>3</v>
      </c>
      <c r="BQ70" s="61">
        <f>+'A (2)'!BQ68</f>
        <v>0</v>
      </c>
      <c r="BR70" s="34">
        <f>+'A (2)'!BR68</f>
        <v>12</v>
      </c>
      <c r="BS70" s="34">
        <f>+'A (2)'!BS68</f>
        <v>29</v>
      </c>
      <c r="BT70" s="34">
        <f>+'A (2)'!BT68</f>
        <v>362</v>
      </c>
      <c r="BU70" s="34">
        <f>+'A (2)'!BU68</f>
        <v>195</v>
      </c>
      <c r="BV70" s="34">
        <f>+'A (2)'!BV68</f>
        <v>178</v>
      </c>
      <c r="BW70" s="34">
        <f>+'A (2)'!BW68</f>
        <v>163</v>
      </c>
      <c r="BX70" s="34">
        <f>+'A (2)'!BX68</f>
        <v>157</v>
      </c>
      <c r="BY70" s="34">
        <f>+'A (2)'!BY68</f>
        <v>84</v>
      </c>
      <c r="BZ70" s="34">
        <f>+'A (2)'!BZ68</f>
        <v>49</v>
      </c>
      <c r="CA70" s="34">
        <f>+'A (2)'!CA68</f>
        <v>36</v>
      </c>
      <c r="CB70" s="34">
        <f>+'A (2)'!CB68</f>
        <v>17</v>
      </c>
      <c r="CC70" s="20">
        <f>+'A (2)'!CC68</f>
        <v>39</v>
      </c>
      <c r="CD70" s="107">
        <f>+'A (2)'!CD68</f>
        <v>5293</v>
      </c>
      <c r="CE70" s="34">
        <f>+'A (2)'!CE68</f>
        <v>26</v>
      </c>
      <c r="CF70" s="13">
        <f>+'A (2)'!CF68</f>
        <v>0</v>
      </c>
      <c r="CG70">
        <f>+'A (2)'!CG68</f>
        <v>2393</v>
      </c>
      <c r="CH70">
        <f>+'A (2)'!CH68</f>
        <v>416</v>
      </c>
      <c r="CI70" s="583">
        <f>+'A (2)'!CI68</f>
        <v>0</v>
      </c>
      <c r="CJ70" s="34">
        <f>+'A (2)'!CJ68</f>
        <v>14</v>
      </c>
      <c r="CK70" s="34">
        <f>+'A (2)'!CK68</f>
        <v>23</v>
      </c>
      <c r="CL70" s="34">
        <f>+'A (2)'!CL68</f>
        <v>290</v>
      </c>
      <c r="CM70" s="34">
        <f>+'A (2)'!CM68</f>
        <v>88</v>
      </c>
      <c r="CN70" s="34">
        <f>+'A (2)'!CN68</f>
        <v>0</v>
      </c>
      <c r="CO70" s="61">
        <f>+'A (2)'!CO68</f>
        <v>1</v>
      </c>
      <c r="CP70">
        <f>+'A (2)'!CP68</f>
        <v>1439</v>
      </c>
      <c r="CQ70">
        <f>+'A (2)'!CQ68</f>
        <v>29</v>
      </c>
      <c r="CR70" s="34">
        <f>+'A (2)'!CR68</f>
        <v>804</v>
      </c>
      <c r="CS70" s="20">
        <f>+'A (2)'!CS68</f>
        <v>0</v>
      </c>
      <c r="CT70" s="34">
        <f>+'A (2)'!CT68</f>
        <v>76</v>
      </c>
      <c r="CU70" s="34">
        <f>+'A (2)'!CU68</f>
        <v>6</v>
      </c>
      <c r="CV70" s="34">
        <f>+'A (2)'!CV68</f>
        <v>274</v>
      </c>
      <c r="CW70" s="34">
        <f>+'A (2)'!CW68</f>
        <v>263</v>
      </c>
      <c r="CX70" s="34">
        <f>+'A (2)'!CX68</f>
        <v>294</v>
      </c>
      <c r="CY70" s="34">
        <f>+'A (2)'!CY68</f>
        <v>367</v>
      </c>
      <c r="CZ70" s="34">
        <f>+'A (2)'!CZ68</f>
        <v>289</v>
      </c>
      <c r="DA70" s="34">
        <f>+'A (2)'!DA68</f>
        <v>267</v>
      </c>
      <c r="DB70" s="34">
        <f>+'A (2)'!DB68</f>
        <v>312</v>
      </c>
      <c r="DC70" s="34">
        <f>+'A (2)'!DC68</f>
        <v>248</v>
      </c>
      <c r="DD70" s="112">
        <f>+'A (2)'!DD68</f>
        <v>3</v>
      </c>
      <c r="DE70" s="61">
        <f>+'A (2)'!DE68</f>
        <v>0</v>
      </c>
      <c r="DF70" s="162">
        <f>+'A (2)'!DF68</f>
        <v>39.200000000000003</v>
      </c>
      <c r="DG70" s="34">
        <f>+'A (2)'!DG68</f>
        <v>0</v>
      </c>
      <c r="DH70" s="34">
        <f>+'A (2)'!DH68</f>
        <v>0</v>
      </c>
      <c r="DI70" s="34">
        <f>+'A (2)'!DI68</f>
        <v>498</v>
      </c>
      <c r="DJ70" s="34">
        <f>+'A (2)'!DJ68</f>
        <v>5</v>
      </c>
      <c r="DK70" s="34">
        <f>+'A (2)'!DK68</f>
        <v>43</v>
      </c>
      <c r="DL70" s="34">
        <f>+'A (2)'!DL68</f>
        <v>933</v>
      </c>
      <c r="DM70" s="34">
        <f>+'A (2)'!DM68</f>
        <v>22</v>
      </c>
      <c r="DN70" s="34">
        <f>+'A (2)'!DN68</f>
        <v>90</v>
      </c>
      <c r="DO70" s="34">
        <f>+'A (2)'!DO68</f>
        <v>139</v>
      </c>
      <c r="DP70" s="34">
        <f>+'A (2)'!DP68</f>
        <v>492</v>
      </c>
      <c r="DQ70" s="34">
        <f>+'A (2)'!DQ68</f>
        <v>31</v>
      </c>
      <c r="DR70" s="34">
        <f>+'A (2)'!DR68</f>
        <v>38</v>
      </c>
      <c r="DS70" s="34">
        <f>+'A (2)'!DS68</f>
        <v>98</v>
      </c>
      <c r="DT70" s="61">
        <f>+'A (2)'!DT68</f>
        <v>4</v>
      </c>
      <c r="DU70" s="34">
        <f>+'A (2)'!DU68</f>
        <v>11</v>
      </c>
      <c r="DV70" s="34">
        <f>+'A (2)'!DV68</f>
        <v>129</v>
      </c>
      <c r="DW70" s="34">
        <f>+'A (2)'!DW68</f>
        <v>219</v>
      </c>
      <c r="DX70" s="34">
        <f>+'A (2)'!DX68</f>
        <v>401</v>
      </c>
      <c r="DY70" s="34">
        <f>+'A (2)'!DY68</f>
        <v>727</v>
      </c>
      <c r="DZ70" s="34">
        <f>+'A (2)'!DZ68</f>
        <v>56</v>
      </c>
      <c r="EA70" s="34">
        <f>+'A (2)'!EA68</f>
        <v>221</v>
      </c>
      <c r="EB70" s="34">
        <f>+'A (2)'!EB68</f>
        <v>125</v>
      </c>
      <c r="EC70" s="34">
        <f>+'A (2)'!EC68</f>
        <v>488</v>
      </c>
      <c r="ED70" s="34">
        <f>+'A (2)'!ED68</f>
        <v>0</v>
      </c>
      <c r="EE70" s="61">
        <f>+'A (2)'!EE68</f>
        <v>16</v>
      </c>
      <c r="EF70" s="34">
        <f>+'A (2)'!EF68</f>
        <v>620</v>
      </c>
      <c r="EG70" s="34">
        <f>+'A (2)'!EG68</f>
        <v>433</v>
      </c>
      <c r="EH70" s="34">
        <f>+'A (2)'!EH68</f>
        <v>207</v>
      </c>
      <c r="EI70" s="34">
        <f>+'A (2)'!EI68</f>
        <v>153</v>
      </c>
      <c r="EJ70" s="34">
        <f>+'A (2)'!EJ68</f>
        <v>384</v>
      </c>
      <c r="EK70" s="39">
        <f>+'A (2)'!EK68</f>
        <v>596</v>
      </c>
      <c r="EL70" s="24">
        <f>+'A (2)'!EL68</f>
        <v>1260</v>
      </c>
      <c r="EM70" s="114">
        <f>+'A (2)'!EM68</f>
        <v>527</v>
      </c>
      <c r="EN70" s="39">
        <f>+'A (2)'!EN68</f>
        <v>0</v>
      </c>
      <c r="EO70" s="34">
        <f>+'A (2)'!EO68</f>
        <v>0</v>
      </c>
      <c r="EP70" s="114">
        <f>+'A (2)'!EP68</f>
        <v>0</v>
      </c>
      <c r="EQ70" s="34">
        <f>+'A (2)'!EQ68</f>
        <v>371</v>
      </c>
      <c r="ER70" s="34">
        <f>+'A (2)'!ER68</f>
        <v>203</v>
      </c>
      <c r="ES70" s="34">
        <f>+'A (2)'!ES68</f>
        <v>44</v>
      </c>
      <c r="ET70" s="34">
        <f>+'A (2)'!ET68</f>
        <v>15</v>
      </c>
      <c r="EU70" s="34">
        <f>+'A (2)'!EU68</f>
        <v>2</v>
      </c>
      <c r="EV70" s="61">
        <f>+'A (2)'!EV68</f>
        <v>0</v>
      </c>
      <c r="EW70">
        <f>+'A (2)'!EW68</f>
        <v>5</v>
      </c>
      <c r="EX70">
        <f>+'A (2)'!EX68</f>
        <v>18</v>
      </c>
      <c r="EY70">
        <f>+'A (2)'!EY68</f>
        <v>210</v>
      </c>
      <c r="EZ70">
        <f>+'A (2)'!EZ68</f>
        <v>108</v>
      </c>
      <c r="FA70">
        <f>+'A (2)'!FA68</f>
        <v>95</v>
      </c>
      <c r="FB70">
        <f>+'A (2)'!FB68</f>
        <v>73</v>
      </c>
      <c r="FC70">
        <f>+'A (2)'!FC68</f>
        <v>70</v>
      </c>
      <c r="FD70">
        <f>+'A (2)'!FD68</f>
        <v>21</v>
      </c>
      <c r="FE70">
        <f>+'A (2)'!FE68</f>
        <v>11</v>
      </c>
      <c r="FF70" s="34">
        <f>+'A (2)'!FF68</f>
        <v>10</v>
      </c>
      <c r="FG70" s="39">
        <f>+'A (2)'!FG68</f>
        <v>5</v>
      </c>
      <c r="FH70" s="114">
        <f>+'A (2)'!FH68</f>
        <v>9</v>
      </c>
      <c r="FI70" s="114">
        <f>+'A (2)'!FI68</f>
        <v>4725</v>
      </c>
      <c r="FJ70" s="39">
        <f>+'A (2)'!FJ68</f>
        <v>6</v>
      </c>
      <c r="FK70" s="447">
        <f>+'A (2)'!FK68</f>
        <v>0</v>
      </c>
      <c r="FL70" s="34"/>
      <c r="FM70" s="34"/>
      <c r="FN70" s="39"/>
      <c r="FO70" s="34"/>
      <c r="FP70" s="34"/>
      <c r="FQ70" s="34"/>
      <c r="FR70" s="34"/>
      <c r="FS70" s="34"/>
      <c r="FT70" s="34"/>
      <c r="FU70" s="34"/>
      <c r="FV70" s="34"/>
      <c r="FW70" s="34"/>
      <c r="FX70" s="34"/>
      <c r="FY70" s="34"/>
      <c r="FZ70" s="61"/>
      <c r="GA70" s="34"/>
      <c r="GB70" s="34"/>
      <c r="GC70" s="34"/>
      <c r="GD70" s="34"/>
      <c r="GE70" s="34"/>
      <c r="GF70" s="34"/>
      <c r="GG70" s="34"/>
      <c r="GH70" s="34"/>
      <c r="GI70" s="34"/>
      <c r="GJ70" s="52"/>
      <c r="GK70" s="34"/>
      <c r="GL70" s="34"/>
      <c r="GM70" s="34"/>
      <c r="GN70" s="34"/>
      <c r="GO70" s="34"/>
      <c r="GP70" s="34"/>
      <c r="GQ70" s="34"/>
      <c r="GR70" s="52"/>
      <c r="GT70">
        <f t="shared" si="56"/>
        <v>1321</v>
      </c>
      <c r="GU70">
        <f t="shared" si="57"/>
        <v>6992053</v>
      </c>
      <c r="GW70">
        <f t="shared" si="58"/>
        <v>635</v>
      </c>
      <c r="GX70">
        <f t="shared" si="59"/>
        <v>3000375</v>
      </c>
      <c r="GZ70">
        <f t="shared" si="60"/>
        <v>4802</v>
      </c>
      <c r="HA70">
        <f t="shared" si="61"/>
        <v>187758.2</v>
      </c>
      <c r="HC70">
        <f t="shared" si="62"/>
        <v>2393</v>
      </c>
      <c r="HD70">
        <f t="shared" si="63"/>
        <v>93805.6</v>
      </c>
    </row>
    <row r="71" spans="1:213" x14ac:dyDescent="0.2">
      <c r="A71" s="7" t="s">
        <v>116</v>
      </c>
      <c r="B71" s="7">
        <f>+'A (2)'!B69</f>
        <v>17854</v>
      </c>
      <c r="C71">
        <f>+'A (2)'!C69</f>
        <v>1799</v>
      </c>
      <c r="D71" s="583">
        <f>+'A (2)'!D69</f>
        <v>4</v>
      </c>
      <c r="E71" s="34">
        <f>+'A (2)'!E69</f>
        <v>93</v>
      </c>
      <c r="F71" s="34">
        <f>+'A (2)'!F69</f>
        <v>310</v>
      </c>
      <c r="G71" s="34">
        <f>+'A (2)'!G69</f>
        <v>924</v>
      </c>
      <c r="H71" s="34">
        <f>+'A (2)'!H69</f>
        <v>462</v>
      </c>
      <c r="I71" s="34">
        <f>+'A (2)'!I69</f>
        <v>3</v>
      </c>
      <c r="J71" s="34">
        <f>+'A (2)'!J69</f>
        <v>3</v>
      </c>
      <c r="K71" s="583">
        <f>+'A (2)'!K69</f>
        <v>10965</v>
      </c>
      <c r="L71">
        <f>+'A (2)'!L69</f>
        <v>100</v>
      </c>
      <c r="M71">
        <f>+'A (2)'!M69</f>
        <v>867</v>
      </c>
      <c r="N71" s="20">
        <f>+'A (2)'!N69</f>
        <v>308</v>
      </c>
      <c r="O71">
        <f>+'A (2)'!O69</f>
        <v>658</v>
      </c>
      <c r="P71">
        <f>+'A (2)'!P69</f>
        <v>140</v>
      </c>
      <c r="Q71">
        <f>+'A (2)'!Q69</f>
        <v>2389</v>
      </c>
      <c r="R71">
        <f>+'A (2)'!R69</f>
        <v>2432</v>
      </c>
      <c r="S71">
        <f>+'A (2)'!S69</f>
        <v>2258</v>
      </c>
      <c r="T71">
        <f>+'A (2)'!T69</f>
        <v>2315</v>
      </c>
      <c r="U71">
        <f>+'A (2)'!U69</f>
        <v>1833</v>
      </c>
      <c r="V71">
        <f>+'A (2)'!V69</f>
        <v>1725</v>
      </c>
      <c r="W71">
        <f>+'A (2)'!W69</f>
        <v>1833</v>
      </c>
      <c r="X71">
        <f>+'A (2)'!X69</f>
        <v>2062</v>
      </c>
      <c r="Y71">
        <f>+'A (2)'!Y69</f>
        <v>330</v>
      </c>
      <c r="Z71" s="103">
        <f>+'A (2)'!Z69</f>
        <v>19</v>
      </c>
      <c r="AA71" s="152">
        <f>+'A (2)'!AA69</f>
        <v>38.6</v>
      </c>
      <c r="AB71">
        <f>+'A (2)'!AB69</f>
        <v>12</v>
      </c>
      <c r="AC71">
        <f>+'A (2)'!AC69</f>
        <v>10</v>
      </c>
      <c r="AD71">
        <f>+'A (2)'!AD69</f>
        <v>4533</v>
      </c>
      <c r="AE71">
        <f>+'A (2)'!AE69</f>
        <v>8</v>
      </c>
      <c r="AF71">
        <f>+'A (2)'!AF69</f>
        <v>179</v>
      </c>
      <c r="AG71">
        <f>+'A (2)'!AG69</f>
        <v>5453</v>
      </c>
      <c r="AH71">
        <f>+'A (2)'!AH69</f>
        <v>91</v>
      </c>
      <c r="AI71">
        <f>+'A (2)'!AI69</f>
        <v>781</v>
      </c>
      <c r="AJ71">
        <f>+'A (2)'!AJ69</f>
        <v>904</v>
      </c>
      <c r="AK71">
        <f>+'A (2)'!AK69</f>
        <v>3541</v>
      </c>
      <c r="AL71">
        <f>+'A (2)'!AL69</f>
        <v>166</v>
      </c>
      <c r="AM71">
        <f>+'A (2)'!AM69</f>
        <v>362</v>
      </c>
      <c r="AN71" s="34">
        <f>+'A (2)'!AN69</f>
        <v>1773</v>
      </c>
      <c r="AO71" s="61">
        <f>+'A (2)'!AO69</f>
        <v>41</v>
      </c>
      <c r="AP71" s="34">
        <f>+'A (2)'!AP69</f>
        <v>344</v>
      </c>
      <c r="AQ71" s="34">
        <f>+'A (2)'!AQ69</f>
        <v>1493</v>
      </c>
      <c r="AR71" s="34">
        <f>+'A (2)'!AR69</f>
        <v>2301</v>
      </c>
      <c r="AS71" s="34">
        <f>+'A (2)'!AS69</f>
        <v>2571</v>
      </c>
      <c r="AT71" s="34">
        <f>+'A (2)'!AT69</f>
        <v>3837</v>
      </c>
      <c r="AU71" s="34">
        <f>+'A (2)'!AU69</f>
        <v>89</v>
      </c>
      <c r="AV71" s="34">
        <f>+'A (2)'!AV69</f>
        <v>1809</v>
      </c>
      <c r="AW71" s="34">
        <f>+'A (2)'!AW69</f>
        <v>1366</v>
      </c>
      <c r="AX71" s="34">
        <f>+'A (2)'!AX69</f>
        <v>3240</v>
      </c>
      <c r="AY71" s="34">
        <f>+'A (2)'!AY69</f>
        <v>1</v>
      </c>
      <c r="AZ71" s="61">
        <f>+'A (2)'!AZ69</f>
        <v>803</v>
      </c>
      <c r="BA71" s="34">
        <f>+'A (2)'!BA69</f>
        <v>4181</v>
      </c>
      <c r="BB71" s="34">
        <f>+'A (2)'!BB69</f>
        <v>3505</v>
      </c>
      <c r="BC71" s="34">
        <f>+'A (2)'!BC69</f>
        <v>1870</v>
      </c>
      <c r="BD71" s="34">
        <f>+'A (2)'!BD69</f>
        <v>1313</v>
      </c>
      <c r="BE71" s="34">
        <f>+'A (2)'!BE69</f>
        <v>3195</v>
      </c>
      <c r="BF71" s="61">
        <f>+'A (2)'!BF69</f>
        <v>3790</v>
      </c>
      <c r="BG71" s="39">
        <f>+'A (2)'!BG69</f>
        <v>9687</v>
      </c>
      <c r="BH71" s="114">
        <f>+'A (2)'!BH69</f>
        <v>543</v>
      </c>
      <c r="BI71" s="34">
        <f>+'A (2)'!BI69</f>
        <v>0</v>
      </c>
      <c r="BJ71" s="39">
        <f>+'A (2)'!BJ69</f>
        <v>0</v>
      </c>
      <c r="BK71" s="114">
        <f>+'A (2)'!BK69</f>
        <v>0</v>
      </c>
      <c r="BL71" s="34">
        <f>+'A (2)'!BL69</f>
        <v>1944</v>
      </c>
      <c r="BM71" s="34">
        <f>+'A (2)'!BM69</f>
        <v>1388</v>
      </c>
      <c r="BN71" s="34">
        <f>+'A (2)'!BN69</f>
        <v>345</v>
      </c>
      <c r="BO71" s="34">
        <f>+'A (2)'!BO69</f>
        <v>113</v>
      </c>
      <c r="BP71" s="34">
        <f>+'A (2)'!BP69</f>
        <v>3</v>
      </c>
      <c r="BQ71" s="61">
        <f>+'A (2)'!BQ69</f>
        <v>0</v>
      </c>
      <c r="BR71" s="34">
        <f>+'A (2)'!BR69</f>
        <v>23</v>
      </c>
      <c r="BS71" s="34">
        <f>+'A (2)'!BS69</f>
        <v>91</v>
      </c>
      <c r="BT71" s="34">
        <f>+'A (2)'!BT69</f>
        <v>869</v>
      </c>
      <c r="BU71" s="34">
        <f>+'A (2)'!BU69</f>
        <v>519</v>
      </c>
      <c r="BV71" s="34">
        <f>+'A (2)'!BV69</f>
        <v>426</v>
      </c>
      <c r="BW71" s="34">
        <f>+'A (2)'!BW69</f>
        <v>451</v>
      </c>
      <c r="BX71" s="34">
        <f>+'A (2)'!BX69</f>
        <v>387</v>
      </c>
      <c r="BY71" s="34">
        <f>+'A (2)'!BY69</f>
        <v>309</v>
      </c>
      <c r="BZ71" s="34">
        <f>+'A (2)'!BZ69</f>
        <v>190</v>
      </c>
      <c r="CA71" s="34">
        <f>+'A (2)'!CA69</f>
        <v>143</v>
      </c>
      <c r="CB71" s="34">
        <f>+'A (2)'!CB69</f>
        <v>92</v>
      </c>
      <c r="CC71" s="20">
        <f>+'A (2)'!CC69</f>
        <v>293</v>
      </c>
      <c r="CD71" s="107">
        <f>+'A (2)'!CD69</f>
        <v>5996</v>
      </c>
      <c r="CE71" s="34">
        <f>+'A (2)'!CE69</f>
        <v>185</v>
      </c>
      <c r="CF71" s="13">
        <f>+'A (2)'!CF69</f>
        <v>0</v>
      </c>
      <c r="CG71">
        <f>+'A (2)'!CG69</f>
        <v>9051</v>
      </c>
      <c r="CH71">
        <f>+'A (2)'!CH69</f>
        <v>911</v>
      </c>
      <c r="CI71" s="583">
        <f>+'A (2)'!CI69</f>
        <v>3</v>
      </c>
      <c r="CJ71" s="34">
        <f>+'A (2)'!CJ69</f>
        <v>49</v>
      </c>
      <c r="CK71" s="34">
        <f>+'A (2)'!CK69</f>
        <v>182</v>
      </c>
      <c r="CL71" s="34">
        <f>+'A (2)'!CL69</f>
        <v>447</v>
      </c>
      <c r="CM71" s="34">
        <f>+'A (2)'!CM69</f>
        <v>227</v>
      </c>
      <c r="CN71" s="34">
        <f>+'A (2)'!CN69</f>
        <v>2</v>
      </c>
      <c r="CO71" s="61">
        <f>+'A (2)'!CO69</f>
        <v>1</v>
      </c>
      <c r="CP71">
        <f>+'A (2)'!CP69</f>
        <v>5779</v>
      </c>
      <c r="CQ71">
        <f>+'A (2)'!CQ69</f>
        <v>100</v>
      </c>
      <c r="CR71" s="34">
        <f>+'A (2)'!CR69</f>
        <v>855</v>
      </c>
      <c r="CS71" s="20">
        <f>+'A (2)'!CS69</f>
        <v>42</v>
      </c>
      <c r="CT71" s="34">
        <f>+'A (2)'!CT69</f>
        <v>327</v>
      </c>
      <c r="CU71" s="34">
        <f>+'A (2)'!CU69</f>
        <v>74</v>
      </c>
      <c r="CV71" s="34">
        <f>+'A (2)'!CV69</f>
        <v>1053</v>
      </c>
      <c r="CW71" s="34">
        <f>+'A (2)'!CW69</f>
        <v>1156</v>
      </c>
      <c r="CX71" s="34">
        <f>+'A (2)'!CX69</f>
        <v>1227</v>
      </c>
      <c r="CY71" s="34">
        <f>+'A (2)'!CY69</f>
        <v>1363</v>
      </c>
      <c r="CZ71" s="34">
        <f>+'A (2)'!CZ69</f>
        <v>1073</v>
      </c>
      <c r="DA71" s="34">
        <f>+'A (2)'!DA69</f>
        <v>900</v>
      </c>
      <c r="DB71" s="34">
        <f>+'A (2)'!DB69</f>
        <v>974</v>
      </c>
      <c r="DC71" s="34">
        <f>+'A (2)'!DC69</f>
        <v>912</v>
      </c>
      <c r="DD71" s="112">
        <f>+'A (2)'!DD69</f>
        <v>61</v>
      </c>
      <c r="DE71" s="61">
        <f>+'A (2)'!DE69</f>
        <v>5</v>
      </c>
      <c r="DF71" s="162">
        <f>+'A (2)'!DF69</f>
        <v>38.4</v>
      </c>
      <c r="DG71" s="34">
        <f>+'A (2)'!DG69</f>
        <v>7</v>
      </c>
      <c r="DH71" s="34">
        <f>+'A (2)'!DH69</f>
        <v>4</v>
      </c>
      <c r="DI71" s="34">
        <f>+'A (2)'!DI69</f>
        <v>2238</v>
      </c>
      <c r="DJ71" s="34">
        <f>+'A (2)'!DJ69</f>
        <v>7</v>
      </c>
      <c r="DK71" s="34">
        <f>+'A (2)'!DK69</f>
        <v>72</v>
      </c>
      <c r="DL71" s="34">
        <f>+'A (2)'!DL69</f>
        <v>2421</v>
      </c>
      <c r="DM71" s="34">
        <f>+'A (2)'!DM69</f>
        <v>65</v>
      </c>
      <c r="DN71" s="34">
        <f>+'A (2)'!DN69</f>
        <v>448</v>
      </c>
      <c r="DO71" s="34">
        <f>+'A (2)'!DO69</f>
        <v>410</v>
      </c>
      <c r="DP71" s="34">
        <f>+'A (2)'!DP69</f>
        <v>2148</v>
      </c>
      <c r="DQ71" s="34">
        <f>+'A (2)'!DQ69</f>
        <v>111</v>
      </c>
      <c r="DR71" s="34">
        <f>+'A (2)'!DR69</f>
        <v>202</v>
      </c>
      <c r="DS71" s="34">
        <f>+'A (2)'!DS69</f>
        <v>899</v>
      </c>
      <c r="DT71" s="61">
        <f>+'A (2)'!DT69</f>
        <v>19</v>
      </c>
      <c r="DU71" s="34">
        <f>+'A (2)'!DU69</f>
        <v>85</v>
      </c>
      <c r="DV71" s="34">
        <f>+'A (2)'!DV69</f>
        <v>784</v>
      </c>
      <c r="DW71" s="34">
        <f>+'A (2)'!DW69</f>
        <v>1154</v>
      </c>
      <c r="DX71" s="34">
        <f>+'A (2)'!DX69</f>
        <v>1937</v>
      </c>
      <c r="DY71" s="34">
        <f>+'A (2)'!DY69</f>
        <v>2646</v>
      </c>
      <c r="DZ71" s="34">
        <f>+'A (2)'!DZ69</f>
        <v>48</v>
      </c>
      <c r="EA71" s="34">
        <f>+'A (2)'!EA69</f>
        <v>256</v>
      </c>
      <c r="EB71" s="34">
        <f>+'A (2)'!EB69</f>
        <v>161</v>
      </c>
      <c r="EC71" s="34">
        <f>+'A (2)'!EC69</f>
        <v>1631</v>
      </c>
      <c r="ED71" s="34">
        <f>+'A (2)'!ED69</f>
        <v>0</v>
      </c>
      <c r="EE71" s="61">
        <f>+'A (2)'!EE69</f>
        <v>349</v>
      </c>
      <c r="EF71" s="34">
        <f>+'A (2)'!EF69</f>
        <v>1855</v>
      </c>
      <c r="EG71" s="34">
        <f>+'A (2)'!EG69</f>
        <v>1813</v>
      </c>
      <c r="EH71" s="34">
        <f>+'A (2)'!EH69</f>
        <v>949</v>
      </c>
      <c r="EI71" s="34">
        <f>+'A (2)'!EI69</f>
        <v>652</v>
      </c>
      <c r="EJ71" s="34">
        <f>+'A (2)'!EJ69</f>
        <v>1669</v>
      </c>
      <c r="EK71" s="39">
        <f>+'A (2)'!EK69</f>
        <v>2113</v>
      </c>
      <c r="EL71" s="24">
        <f>+'A (2)'!EL69</f>
        <v>5339</v>
      </c>
      <c r="EM71" s="114">
        <f>+'A (2)'!EM69</f>
        <v>590</v>
      </c>
      <c r="EN71" s="39">
        <f>+'A (2)'!EN69</f>
        <v>0</v>
      </c>
      <c r="EO71" s="34">
        <f>+'A (2)'!EO69</f>
        <v>0</v>
      </c>
      <c r="EP71" s="114">
        <f>+'A (2)'!EP69</f>
        <v>0</v>
      </c>
      <c r="EQ71" s="34">
        <f>+'A (2)'!EQ69</f>
        <v>954</v>
      </c>
      <c r="ER71" s="34">
        <f>+'A (2)'!ER69</f>
        <v>788</v>
      </c>
      <c r="ES71" s="34">
        <f>+'A (2)'!ES69</f>
        <v>178</v>
      </c>
      <c r="ET71" s="34">
        <f>+'A (2)'!ET69</f>
        <v>41</v>
      </c>
      <c r="EU71" s="34">
        <f>+'A (2)'!EU69</f>
        <v>2</v>
      </c>
      <c r="EV71" s="61">
        <f>+'A (2)'!EV69</f>
        <v>0</v>
      </c>
      <c r="EW71">
        <f>+'A (2)'!EW69</f>
        <v>10</v>
      </c>
      <c r="EX71">
        <f>+'A (2)'!EX69</f>
        <v>57</v>
      </c>
      <c r="EY71">
        <f>+'A (2)'!EY69</f>
        <v>604</v>
      </c>
      <c r="EZ71">
        <f>+'A (2)'!EZ69</f>
        <v>234</v>
      </c>
      <c r="FA71">
        <f>+'A (2)'!FA69</f>
        <v>250</v>
      </c>
      <c r="FB71">
        <f>+'A (2)'!FB69</f>
        <v>231</v>
      </c>
      <c r="FC71">
        <f>+'A (2)'!FC69</f>
        <v>176</v>
      </c>
      <c r="FD71">
        <f>+'A (2)'!FD69</f>
        <v>123</v>
      </c>
      <c r="FE71">
        <f>+'A (2)'!FE69</f>
        <v>77</v>
      </c>
      <c r="FF71" s="34">
        <f>+'A (2)'!FF69</f>
        <v>63</v>
      </c>
      <c r="FG71" s="39">
        <f>+'A (2)'!FG69</f>
        <v>33</v>
      </c>
      <c r="FH71" s="114">
        <f>+'A (2)'!FH69</f>
        <v>105</v>
      </c>
      <c r="FI71" s="114">
        <f>+'A (2)'!FI69</f>
        <v>5426</v>
      </c>
      <c r="FJ71" s="39">
        <f>+'A (2)'!FJ69</f>
        <v>60</v>
      </c>
      <c r="FK71" s="447">
        <f>+'A (2)'!FK69</f>
        <v>0</v>
      </c>
      <c r="FL71" s="34"/>
      <c r="FM71" s="34"/>
      <c r="FN71" s="39"/>
      <c r="FO71" s="34"/>
      <c r="FP71" s="34"/>
      <c r="FQ71" s="34"/>
      <c r="FR71" s="34"/>
      <c r="FS71" s="34"/>
      <c r="FT71" s="34"/>
      <c r="FU71" s="34"/>
      <c r="FV71" s="34"/>
      <c r="FW71" s="34"/>
      <c r="FX71" s="34"/>
      <c r="FY71" s="34"/>
      <c r="FZ71" s="61"/>
      <c r="GA71" s="34"/>
      <c r="GB71" s="34"/>
      <c r="GC71" s="34"/>
      <c r="GD71" s="34"/>
      <c r="GE71" s="34"/>
      <c r="GF71" s="34"/>
      <c r="GG71" s="34"/>
      <c r="GH71" s="34"/>
      <c r="GI71" s="34"/>
      <c r="GJ71" s="52"/>
      <c r="GK71" s="34"/>
      <c r="GL71" s="34"/>
      <c r="GM71" s="34"/>
      <c r="GN71" s="34"/>
      <c r="GO71" s="34"/>
      <c r="GP71" s="34"/>
      <c r="GQ71" s="34"/>
      <c r="GR71" s="52"/>
      <c r="GT71">
        <f t="shared" si="56"/>
        <v>3793</v>
      </c>
      <c r="GU71">
        <f t="shared" si="57"/>
        <v>22742828</v>
      </c>
      <c r="GW71">
        <f t="shared" si="58"/>
        <v>1963</v>
      </c>
      <c r="GX71">
        <f t="shared" si="59"/>
        <v>10651238</v>
      </c>
      <c r="GZ71">
        <f t="shared" si="60"/>
        <v>17854</v>
      </c>
      <c r="HA71">
        <f t="shared" si="61"/>
        <v>689164.4</v>
      </c>
      <c r="HC71">
        <f t="shared" si="62"/>
        <v>9051</v>
      </c>
      <c r="HD71">
        <f t="shared" si="63"/>
        <v>347558.39999999997</v>
      </c>
    </row>
    <row r="72" spans="1:213" x14ac:dyDescent="0.2">
      <c r="A72" s="7" t="s">
        <v>117</v>
      </c>
      <c r="B72" s="7">
        <f>+'A (2)'!B70</f>
        <v>7951</v>
      </c>
      <c r="C72">
        <f>+'A (2)'!C70</f>
        <v>1166</v>
      </c>
      <c r="D72" s="583">
        <f>+'A (2)'!D70</f>
        <v>2</v>
      </c>
      <c r="E72" s="34">
        <f>+'A (2)'!E70</f>
        <v>51</v>
      </c>
      <c r="F72" s="34">
        <f>+'A (2)'!F70</f>
        <v>120</v>
      </c>
      <c r="G72" s="34">
        <f>+'A (2)'!G70</f>
        <v>623</v>
      </c>
      <c r="H72" s="34">
        <f>+'A (2)'!H70</f>
        <v>368</v>
      </c>
      <c r="I72" s="34">
        <f>+'A (2)'!I70</f>
        <v>0</v>
      </c>
      <c r="J72" s="34">
        <f>+'A (2)'!J70</f>
        <v>2</v>
      </c>
      <c r="K72" s="583">
        <f>+'A (2)'!K70</f>
        <v>4394</v>
      </c>
      <c r="L72">
        <f>+'A (2)'!L70</f>
        <v>57</v>
      </c>
      <c r="M72">
        <f>+'A (2)'!M70</f>
        <v>1251</v>
      </c>
      <c r="N72" s="20">
        <f>+'A (2)'!N70</f>
        <v>32</v>
      </c>
      <c r="O72">
        <f>+'A (2)'!O70</f>
        <v>393</v>
      </c>
      <c r="P72">
        <f>+'A (2)'!P70</f>
        <v>38</v>
      </c>
      <c r="Q72">
        <f>+'A (2)'!Q70</f>
        <v>1282</v>
      </c>
      <c r="R72">
        <f>+'A (2)'!R70</f>
        <v>893</v>
      </c>
      <c r="S72">
        <f>+'A (2)'!S70</f>
        <v>944</v>
      </c>
      <c r="T72">
        <f>+'A (2)'!T70</f>
        <v>1011</v>
      </c>
      <c r="U72">
        <f>+'A (2)'!U70</f>
        <v>815</v>
      </c>
      <c r="V72">
        <f>+'A (2)'!V70</f>
        <v>787</v>
      </c>
      <c r="W72">
        <f>+'A (2)'!W70</f>
        <v>802</v>
      </c>
      <c r="X72">
        <f>+'A (2)'!X70</f>
        <v>880</v>
      </c>
      <c r="Y72">
        <f>+'A (2)'!Y70</f>
        <v>135</v>
      </c>
      <c r="Z72" s="103">
        <f>+'A (2)'!Z70</f>
        <v>9</v>
      </c>
      <c r="AA72" s="152">
        <f>+'A (2)'!AA70</f>
        <v>38.1</v>
      </c>
      <c r="AB72">
        <f>+'A (2)'!AB70</f>
        <v>1</v>
      </c>
      <c r="AC72">
        <f>+'A (2)'!AC70</f>
        <v>4</v>
      </c>
      <c r="AD72">
        <f>+'A (2)'!AD70</f>
        <v>1664</v>
      </c>
      <c r="AE72">
        <f>+'A (2)'!AE70</f>
        <v>6</v>
      </c>
      <c r="AF72">
        <f>+'A (2)'!AF70</f>
        <v>200</v>
      </c>
      <c r="AG72">
        <f>+'A (2)'!AG70</f>
        <v>3265</v>
      </c>
      <c r="AH72">
        <f>+'A (2)'!AH70</f>
        <v>43</v>
      </c>
      <c r="AI72">
        <f>+'A (2)'!AI70</f>
        <v>255</v>
      </c>
      <c r="AJ72">
        <f>+'A (2)'!AJ70</f>
        <v>474</v>
      </c>
      <c r="AK72">
        <f>+'A (2)'!AK70</f>
        <v>1445</v>
      </c>
      <c r="AL72">
        <f>+'A (2)'!AL70</f>
        <v>64</v>
      </c>
      <c r="AM72">
        <f>+'A (2)'!AM70</f>
        <v>111</v>
      </c>
      <c r="AN72" s="34">
        <f>+'A (2)'!AN70</f>
        <v>403</v>
      </c>
      <c r="AO72" s="61">
        <f>+'A (2)'!AO70</f>
        <v>16</v>
      </c>
      <c r="AP72" s="34">
        <f>+'A (2)'!AP70</f>
        <v>79</v>
      </c>
      <c r="AQ72" s="34">
        <f>+'A (2)'!AQ70</f>
        <v>355</v>
      </c>
      <c r="AR72" s="34">
        <f>+'A (2)'!AR70</f>
        <v>677</v>
      </c>
      <c r="AS72" s="34">
        <f>+'A (2)'!AS70</f>
        <v>1123</v>
      </c>
      <c r="AT72" s="34">
        <f>+'A (2)'!AT70</f>
        <v>1691</v>
      </c>
      <c r="AU72" s="34">
        <f>+'A (2)'!AU70</f>
        <v>100</v>
      </c>
      <c r="AV72" s="34">
        <f>+'A (2)'!AV70</f>
        <v>1301</v>
      </c>
      <c r="AW72" s="34">
        <f>+'A (2)'!AW70</f>
        <v>740</v>
      </c>
      <c r="AX72" s="34">
        <f>+'A (2)'!AX70</f>
        <v>1640</v>
      </c>
      <c r="AY72" s="34">
        <f>+'A (2)'!AY70</f>
        <v>0</v>
      </c>
      <c r="AZ72" s="61">
        <f>+'A (2)'!AZ70</f>
        <v>245</v>
      </c>
      <c r="BA72" s="34">
        <f>+'A (2)'!BA70</f>
        <v>2377</v>
      </c>
      <c r="BB72" s="34">
        <f>+'A (2)'!BB70</f>
        <v>1733</v>
      </c>
      <c r="BC72" s="34">
        <f>+'A (2)'!BC70</f>
        <v>779</v>
      </c>
      <c r="BD72" s="34">
        <f>+'A (2)'!BD70</f>
        <v>528</v>
      </c>
      <c r="BE72" s="34">
        <f>+'A (2)'!BE70</f>
        <v>1260</v>
      </c>
      <c r="BF72" s="61">
        <f>+'A (2)'!BF70</f>
        <v>1274</v>
      </c>
      <c r="BG72" s="39">
        <f>+'A (2)'!BG70</f>
        <v>3267</v>
      </c>
      <c r="BH72" s="114">
        <f>+'A (2)'!BH70</f>
        <v>411</v>
      </c>
      <c r="BI72" s="34">
        <f>+'A (2)'!BI70</f>
        <v>0</v>
      </c>
      <c r="BJ72" s="39">
        <f>+'A (2)'!BJ70</f>
        <v>0</v>
      </c>
      <c r="BK72" s="114">
        <f>+'A (2)'!BK70</f>
        <v>0</v>
      </c>
      <c r="BL72" s="34">
        <f>+'A (2)'!BL70</f>
        <v>1305</v>
      </c>
      <c r="BM72" s="34">
        <f>+'A (2)'!BM70</f>
        <v>696</v>
      </c>
      <c r="BN72" s="34">
        <f>+'A (2)'!BN70</f>
        <v>145</v>
      </c>
      <c r="BO72" s="34">
        <f>+'A (2)'!BO70</f>
        <v>43</v>
      </c>
      <c r="BP72" s="34">
        <f>+'A (2)'!BP70</f>
        <v>4</v>
      </c>
      <c r="BQ72" s="61">
        <f>+'A (2)'!BQ70</f>
        <v>0</v>
      </c>
      <c r="BR72" s="34">
        <f>+'A (2)'!BR70</f>
        <v>17</v>
      </c>
      <c r="BS72" s="34">
        <f>+'A (2)'!BS70</f>
        <v>41</v>
      </c>
      <c r="BT72" s="34">
        <f>+'A (2)'!BT70</f>
        <v>632</v>
      </c>
      <c r="BU72" s="34">
        <f>+'A (2)'!BU70</f>
        <v>310</v>
      </c>
      <c r="BV72" s="34">
        <f>+'A (2)'!BV70</f>
        <v>299</v>
      </c>
      <c r="BW72" s="34">
        <f>+'A (2)'!BW70</f>
        <v>268</v>
      </c>
      <c r="BX72" s="34">
        <f>+'A (2)'!BX70</f>
        <v>218</v>
      </c>
      <c r="BY72" s="34">
        <f>+'A (2)'!BY70</f>
        <v>150</v>
      </c>
      <c r="BZ72" s="34">
        <f>+'A (2)'!BZ70</f>
        <v>84</v>
      </c>
      <c r="CA72" s="34">
        <f>+'A (2)'!CA70</f>
        <v>65</v>
      </c>
      <c r="CB72" s="34">
        <f>+'A (2)'!CB70</f>
        <v>34</v>
      </c>
      <c r="CC72" s="20">
        <f>+'A (2)'!CC70</f>
        <v>75</v>
      </c>
      <c r="CD72" s="107">
        <f>+'A (2)'!CD70</f>
        <v>5334</v>
      </c>
      <c r="CE72" s="34">
        <f>+'A (2)'!CE70</f>
        <v>46</v>
      </c>
      <c r="CF72" s="13">
        <f>+'A (2)'!CF70</f>
        <v>0</v>
      </c>
      <c r="CG72">
        <f>+'A (2)'!CG70</f>
        <v>4016</v>
      </c>
      <c r="CH72">
        <f>+'A (2)'!CH70</f>
        <v>562</v>
      </c>
      <c r="CI72" s="583">
        <f>+'A (2)'!CI70</f>
        <v>0</v>
      </c>
      <c r="CJ72" s="34">
        <f>+'A (2)'!CJ70</f>
        <v>18</v>
      </c>
      <c r="CK72" s="34">
        <f>+'A (2)'!CK70</f>
        <v>75</v>
      </c>
      <c r="CL72" s="34">
        <f>+'A (2)'!CL70</f>
        <v>292</v>
      </c>
      <c r="CM72" s="34">
        <f>+'A (2)'!CM70</f>
        <v>176</v>
      </c>
      <c r="CN72" s="34">
        <f>+'A (2)'!CN70</f>
        <v>0</v>
      </c>
      <c r="CO72" s="61">
        <f>+'A (2)'!CO70</f>
        <v>1</v>
      </c>
      <c r="CP72">
        <f>+'A (2)'!CP70</f>
        <v>2369</v>
      </c>
      <c r="CQ72">
        <f>+'A (2)'!CQ70</f>
        <v>57</v>
      </c>
      <c r="CR72" s="34">
        <f>+'A (2)'!CR70</f>
        <v>1242</v>
      </c>
      <c r="CS72" s="20">
        <f>+'A (2)'!CS70</f>
        <v>10</v>
      </c>
      <c r="CT72" s="34">
        <f>+'A (2)'!CT70</f>
        <v>167</v>
      </c>
      <c r="CU72" s="34">
        <f>+'A (2)'!CU70</f>
        <v>18</v>
      </c>
      <c r="CV72" s="34">
        <f>+'A (2)'!CV70</f>
        <v>593</v>
      </c>
      <c r="CW72" s="34">
        <f>+'A (2)'!CW70</f>
        <v>435</v>
      </c>
      <c r="CX72" s="34">
        <f>+'A (2)'!CX70</f>
        <v>548</v>
      </c>
      <c r="CY72" s="34">
        <f>+'A (2)'!CY70</f>
        <v>640</v>
      </c>
      <c r="CZ72" s="34">
        <f>+'A (2)'!CZ70</f>
        <v>457</v>
      </c>
      <c r="DA72" s="34">
        <f>+'A (2)'!DA70</f>
        <v>413</v>
      </c>
      <c r="DB72" s="34">
        <f>+'A (2)'!DB70</f>
        <v>405</v>
      </c>
      <c r="DC72" s="34">
        <f>+'A (2)'!DC70</f>
        <v>340</v>
      </c>
      <c r="DD72" s="112">
        <f>+'A (2)'!DD70</f>
        <v>15</v>
      </c>
      <c r="DE72" s="61">
        <f>+'A (2)'!DE70</f>
        <v>3</v>
      </c>
      <c r="DF72" s="162">
        <f>+'A (2)'!DF70</f>
        <v>37.6</v>
      </c>
      <c r="DG72" s="34">
        <f>+'A (2)'!DG70</f>
        <v>0</v>
      </c>
      <c r="DH72" s="34">
        <f>+'A (2)'!DH70</f>
        <v>2</v>
      </c>
      <c r="DI72" s="34">
        <f>+'A (2)'!DI70</f>
        <v>837</v>
      </c>
      <c r="DJ72" s="34">
        <f>+'A (2)'!DJ70</f>
        <v>5</v>
      </c>
      <c r="DK72" s="34">
        <f>+'A (2)'!DK70</f>
        <v>94</v>
      </c>
      <c r="DL72" s="34">
        <f>+'A (2)'!DL70</f>
        <v>1362</v>
      </c>
      <c r="DM72" s="34">
        <f>+'A (2)'!DM70</f>
        <v>35</v>
      </c>
      <c r="DN72" s="34">
        <f>+'A (2)'!DN70</f>
        <v>166</v>
      </c>
      <c r="DO72" s="34">
        <f>+'A (2)'!DO70</f>
        <v>224</v>
      </c>
      <c r="DP72" s="34">
        <f>+'A (2)'!DP70</f>
        <v>946</v>
      </c>
      <c r="DQ72" s="34">
        <f>+'A (2)'!DQ70</f>
        <v>45</v>
      </c>
      <c r="DR72" s="34">
        <f>+'A (2)'!DR70</f>
        <v>77</v>
      </c>
      <c r="DS72" s="34">
        <f>+'A (2)'!DS70</f>
        <v>213</v>
      </c>
      <c r="DT72" s="61">
        <f>+'A (2)'!DT70</f>
        <v>10</v>
      </c>
      <c r="DU72" s="34">
        <f>+'A (2)'!DU70</f>
        <v>24</v>
      </c>
      <c r="DV72" s="34">
        <f>+'A (2)'!DV70</f>
        <v>196</v>
      </c>
      <c r="DW72" s="34">
        <f>+'A (2)'!DW70</f>
        <v>336</v>
      </c>
      <c r="DX72" s="34">
        <f>+'A (2)'!DX70</f>
        <v>926</v>
      </c>
      <c r="DY72" s="34">
        <f>+'A (2)'!DY70</f>
        <v>1220</v>
      </c>
      <c r="DZ72" s="34">
        <f>+'A (2)'!DZ70</f>
        <v>58</v>
      </c>
      <c r="EA72" s="34">
        <f>+'A (2)'!EA70</f>
        <v>149</v>
      </c>
      <c r="EB72" s="34">
        <f>+'A (2)'!EB70</f>
        <v>95</v>
      </c>
      <c r="EC72" s="34">
        <f>+'A (2)'!EC70</f>
        <v>893</v>
      </c>
      <c r="ED72" s="34">
        <f>+'A (2)'!ED70</f>
        <v>0</v>
      </c>
      <c r="EE72" s="61">
        <f>+'A (2)'!EE70</f>
        <v>119</v>
      </c>
      <c r="EF72" s="34">
        <f>+'A (2)'!EF70</f>
        <v>1024</v>
      </c>
      <c r="EG72" s="34">
        <f>+'A (2)'!EG70</f>
        <v>944</v>
      </c>
      <c r="EH72" s="34">
        <f>+'A (2)'!EH70</f>
        <v>413</v>
      </c>
      <c r="EI72" s="34">
        <f>+'A (2)'!EI70</f>
        <v>268</v>
      </c>
      <c r="EJ72" s="34">
        <f>+'A (2)'!EJ70</f>
        <v>686</v>
      </c>
      <c r="EK72" s="39">
        <f>+'A (2)'!EK70</f>
        <v>681</v>
      </c>
      <c r="EL72" s="24">
        <f>+'A (2)'!EL70</f>
        <v>1748</v>
      </c>
      <c r="EM72" s="114">
        <f>+'A (2)'!EM70</f>
        <v>435</v>
      </c>
      <c r="EN72" s="39">
        <f>+'A (2)'!EN70</f>
        <v>0</v>
      </c>
      <c r="EO72" s="34">
        <f>+'A (2)'!EO70</f>
        <v>0</v>
      </c>
      <c r="EP72" s="114">
        <f>+'A (2)'!EP70</f>
        <v>0</v>
      </c>
      <c r="EQ72" s="34">
        <f>+'A (2)'!EQ70</f>
        <v>602</v>
      </c>
      <c r="ER72" s="34">
        <f>+'A (2)'!ER70</f>
        <v>423</v>
      </c>
      <c r="ES72" s="34">
        <f>+'A (2)'!ES70</f>
        <v>76</v>
      </c>
      <c r="ET72" s="34">
        <f>+'A (2)'!ET70</f>
        <v>19</v>
      </c>
      <c r="EU72" s="34">
        <f>+'A (2)'!EU70</f>
        <v>2</v>
      </c>
      <c r="EV72" s="61">
        <f>+'A (2)'!EV70</f>
        <v>0</v>
      </c>
      <c r="EW72">
        <f>+'A (2)'!EW70</f>
        <v>8</v>
      </c>
      <c r="EX72">
        <f>+'A (2)'!EX70</f>
        <v>25</v>
      </c>
      <c r="EY72">
        <f>+'A (2)'!EY70</f>
        <v>382</v>
      </c>
      <c r="EZ72">
        <f>+'A (2)'!EZ70</f>
        <v>168</v>
      </c>
      <c r="FA72">
        <f>+'A (2)'!FA70</f>
        <v>172</v>
      </c>
      <c r="FB72">
        <f>+'A (2)'!FB70</f>
        <v>139</v>
      </c>
      <c r="FC72">
        <f>+'A (2)'!FC70</f>
        <v>101</v>
      </c>
      <c r="FD72">
        <f>+'A (2)'!FD70</f>
        <v>45</v>
      </c>
      <c r="FE72">
        <f>+'A (2)'!FE70</f>
        <v>30</v>
      </c>
      <c r="FF72" s="34">
        <f>+'A (2)'!FF70</f>
        <v>24</v>
      </c>
      <c r="FG72" s="39">
        <f>+'A (2)'!FG70</f>
        <v>9</v>
      </c>
      <c r="FH72" s="114">
        <f>+'A (2)'!FH70</f>
        <v>19</v>
      </c>
      <c r="FI72" s="114">
        <f>+'A (2)'!FI70</f>
        <v>4813</v>
      </c>
      <c r="FJ72" s="39">
        <f>+'A (2)'!FJ70</f>
        <v>13</v>
      </c>
      <c r="FK72" s="447">
        <f>+'A (2)'!FK70</f>
        <v>0</v>
      </c>
      <c r="FL72" s="34"/>
      <c r="FM72" s="34"/>
      <c r="FN72" s="39"/>
      <c r="FO72" s="34"/>
      <c r="FP72" s="34"/>
      <c r="FQ72" s="34"/>
      <c r="FR72" s="34"/>
      <c r="FS72" s="34"/>
      <c r="FT72" s="34"/>
      <c r="FU72" s="34"/>
      <c r="FV72" s="34"/>
      <c r="FW72" s="34"/>
      <c r="FX72" s="34"/>
      <c r="FY72" s="34"/>
      <c r="FZ72" s="61"/>
      <c r="GA72" s="34"/>
      <c r="GB72" s="34"/>
      <c r="GC72" s="34"/>
      <c r="GD72" s="34"/>
      <c r="GE72" s="34"/>
      <c r="GF72" s="34"/>
      <c r="GG72" s="34"/>
      <c r="GH72" s="34"/>
      <c r="GI72" s="34"/>
      <c r="GJ72" s="52"/>
      <c r="GK72" s="34"/>
      <c r="GL72" s="34"/>
      <c r="GM72" s="34"/>
      <c r="GN72" s="34"/>
      <c r="GO72" s="34"/>
      <c r="GP72" s="34"/>
      <c r="GQ72" s="34"/>
      <c r="GR72" s="52"/>
      <c r="GT72">
        <f t="shared" si="56"/>
        <v>2193</v>
      </c>
      <c r="GU72">
        <f t="shared" si="57"/>
        <v>11697462</v>
      </c>
      <c r="GW72">
        <f t="shared" si="58"/>
        <v>1122</v>
      </c>
      <c r="GX72">
        <f t="shared" si="59"/>
        <v>5400186</v>
      </c>
      <c r="GZ72">
        <f t="shared" si="60"/>
        <v>7951</v>
      </c>
      <c r="HA72">
        <f t="shared" si="61"/>
        <v>302933.10000000003</v>
      </c>
      <c r="HC72">
        <f t="shared" si="62"/>
        <v>4016</v>
      </c>
      <c r="HD72">
        <f t="shared" si="63"/>
        <v>151001.60000000001</v>
      </c>
    </row>
    <row r="73" spans="1:213" x14ac:dyDescent="0.2">
      <c r="A73" s="7" t="s">
        <v>118</v>
      </c>
      <c r="B73" s="7">
        <f>+'A (2)'!B71</f>
        <v>6765</v>
      </c>
      <c r="C73">
        <f>+'A (2)'!C71</f>
        <v>934</v>
      </c>
      <c r="D73" s="583">
        <f>+'A (2)'!D71</f>
        <v>0</v>
      </c>
      <c r="E73" s="34">
        <f>+'A (2)'!E71</f>
        <v>22</v>
      </c>
      <c r="F73" s="34">
        <f>+'A (2)'!F71</f>
        <v>115</v>
      </c>
      <c r="G73" s="34">
        <f>+'A (2)'!G71</f>
        <v>582</v>
      </c>
      <c r="H73" s="34">
        <f>+'A (2)'!H71</f>
        <v>212</v>
      </c>
      <c r="I73" s="34">
        <f>+'A (2)'!I71</f>
        <v>1</v>
      </c>
      <c r="J73" s="34">
        <f>+'A (2)'!J71</f>
        <v>2</v>
      </c>
      <c r="K73" s="583">
        <f>+'A (2)'!K71</f>
        <v>3617</v>
      </c>
      <c r="L73">
        <f>+'A (2)'!L71</f>
        <v>47</v>
      </c>
      <c r="M73">
        <f>+'A (2)'!M71</f>
        <v>772</v>
      </c>
      <c r="N73" s="20">
        <f>+'A (2)'!N71</f>
        <v>23</v>
      </c>
      <c r="O73">
        <f>+'A (2)'!O71</f>
        <v>346</v>
      </c>
      <c r="P73">
        <f>+'A (2)'!P71</f>
        <v>54</v>
      </c>
      <c r="Q73">
        <f>+'A (2)'!Q71</f>
        <v>1006</v>
      </c>
      <c r="R73">
        <f>+'A (2)'!R71</f>
        <v>737</v>
      </c>
      <c r="S73">
        <f>+'A (2)'!S71</f>
        <v>723</v>
      </c>
      <c r="T73">
        <f>+'A (2)'!T71</f>
        <v>816</v>
      </c>
      <c r="U73">
        <f>+'A (2)'!U71</f>
        <v>665</v>
      </c>
      <c r="V73">
        <f>+'A (2)'!V71</f>
        <v>681</v>
      </c>
      <c r="W73">
        <f>+'A (2)'!W71</f>
        <v>762</v>
      </c>
      <c r="X73">
        <f>+'A (2)'!X71</f>
        <v>907</v>
      </c>
      <c r="Y73">
        <f>+'A (2)'!Y71</f>
        <v>117</v>
      </c>
      <c r="Z73" s="103">
        <f>+'A (2)'!Z71</f>
        <v>5</v>
      </c>
      <c r="AA73" s="152">
        <f>+'A (2)'!AA71</f>
        <v>38.9</v>
      </c>
      <c r="AB73">
        <f>+'A (2)'!AB71</f>
        <v>0</v>
      </c>
      <c r="AC73">
        <f>+'A (2)'!AC71</f>
        <v>8</v>
      </c>
      <c r="AD73">
        <f>+'A (2)'!AD71</f>
        <v>1781</v>
      </c>
      <c r="AE73">
        <f>+'A (2)'!AE71</f>
        <v>3</v>
      </c>
      <c r="AF73">
        <f>+'A (2)'!AF71</f>
        <v>135</v>
      </c>
      <c r="AG73">
        <f>+'A (2)'!AG71</f>
        <v>2957</v>
      </c>
      <c r="AH73">
        <f>+'A (2)'!AH71</f>
        <v>24</v>
      </c>
      <c r="AI73">
        <f>+'A (2)'!AI71</f>
        <v>202</v>
      </c>
      <c r="AJ73">
        <f>+'A (2)'!AJ71</f>
        <v>405</v>
      </c>
      <c r="AK73">
        <f>+'A (2)'!AK71</f>
        <v>923</v>
      </c>
      <c r="AL73">
        <f>+'A (2)'!AL71</f>
        <v>41</v>
      </c>
      <c r="AM73">
        <f>+'A (2)'!AM71</f>
        <v>66</v>
      </c>
      <c r="AN73" s="34">
        <f>+'A (2)'!AN71</f>
        <v>214</v>
      </c>
      <c r="AO73" s="61">
        <f>+'A (2)'!AO71</f>
        <v>6</v>
      </c>
      <c r="AP73" s="34">
        <f>+'A (2)'!AP71</f>
        <v>19</v>
      </c>
      <c r="AQ73" s="34">
        <f>+'A (2)'!AQ71</f>
        <v>208</v>
      </c>
      <c r="AR73" s="34">
        <f>+'A (2)'!AR71</f>
        <v>379</v>
      </c>
      <c r="AS73" s="34">
        <f>+'A (2)'!AS71</f>
        <v>781</v>
      </c>
      <c r="AT73" s="34">
        <f>+'A (2)'!AT71</f>
        <v>1159</v>
      </c>
      <c r="AU73" s="34">
        <f>+'A (2)'!AU71</f>
        <v>165</v>
      </c>
      <c r="AV73" s="34">
        <f>+'A (2)'!AV71</f>
        <v>1113</v>
      </c>
      <c r="AW73" s="34">
        <f>+'A (2)'!AW71</f>
        <v>462</v>
      </c>
      <c r="AX73" s="34">
        <f>+'A (2)'!AX71</f>
        <v>2230</v>
      </c>
      <c r="AY73" s="34">
        <f>+'A (2)'!AY71</f>
        <v>2</v>
      </c>
      <c r="AZ73" s="61">
        <f>+'A (2)'!AZ71</f>
        <v>247</v>
      </c>
      <c r="BA73" s="34">
        <f>+'A (2)'!BA71</f>
        <v>2323</v>
      </c>
      <c r="BB73" s="34">
        <f>+'A (2)'!BB71</f>
        <v>1163</v>
      </c>
      <c r="BC73" s="34">
        <f>+'A (2)'!BC71</f>
        <v>609</v>
      </c>
      <c r="BD73" s="34">
        <f>+'A (2)'!BD71</f>
        <v>381</v>
      </c>
      <c r="BE73" s="34">
        <f>+'A (2)'!BE71</f>
        <v>1095</v>
      </c>
      <c r="BF73" s="61">
        <f>+'A (2)'!BF71</f>
        <v>1194</v>
      </c>
      <c r="BG73" s="39">
        <f>+'A (2)'!BG71</f>
        <v>2878</v>
      </c>
      <c r="BH73" s="114">
        <f>+'A (2)'!BH71</f>
        <v>425</v>
      </c>
      <c r="BI73" s="34">
        <f>+'A (2)'!BI71</f>
        <v>0</v>
      </c>
      <c r="BJ73" s="39">
        <f>+'A (2)'!BJ71</f>
        <v>0</v>
      </c>
      <c r="BK73" s="114">
        <f>+'A (2)'!BK71</f>
        <v>0</v>
      </c>
      <c r="BL73" s="34">
        <f>+'A (2)'!BL71</f>
        <v>1454</v>
      </c>
      <c r="BM73" s="34">
        <f>+'A (2)'!BM71</f>
        <v>426</v>
      </c>
      <c r="BN73" s="34">
        <f>+'A (2)'!BN71</f>
        <v>148</v>
      </c>
      <c r="BO73" s="34">
        <f>+'A (2)'!BO71</f>
        <v>53</v>
      </c>
      <c r="BP73" s="34">
        <f>+'A (2)'!BP71</f>
        <v>8</v>
      </c>
      <c r="BQ73" s="61">
        <f>+'A (2)'!BQ71</f>
        <v>0</v>
      </c>
      <c r="BR73" s="34">
        <f>+'A (2)'!BR71</f>
        <v>6</v>
      </c>
      <c r="BS73" s="34">
        <f>+'A (2)'!BS71</f>
        <v>37</v>
      </c>
      <c r="BT73" s="34">
        <f>+'A (2)'!BT71</f>
        <v>511</v>
      </c>
      <c r="BU73" s="34">
        <f>+'A (2)'!BU71</f>
        <v>289</v>
      </c>
      <c r="BV73" s="34">
        <f>+'A (2)'!BV71</f>
        <v>348</v>
      </c>
      <c r="BW73" s="34">
        <f>+'A (2)'!BW71</f>
        <v>296</v>
      </c>
      <c r="BX73" s="34">
        <f>+'A (2)'!BX71</f>
        <v>240</v>
      </c>
      <c r="BY73" s="34">
        <f>+'A (2)'!BY71</f>
        <v>123</v>
      </c>
      <c r="BZ73" s="34">
        <f>+'A (2)'!BZ71</f>
        <v>84</v>
      </c>
      <c r="CA73" s="34">
        <f>+'A (2)'!CA71</f>
        <v>44</v>
      </c>
      <c r="CB73" s="34">
        <f>+'A (2)'!CB71</f>
        <v>30</v>
      </c>
      <c r="CC73" s="20">
        <f>+'A (2)'!CC71</f>
        <v>81</v>
      </c>
      <c r="CD73" s="107">
        <f>+'A (2)'!CD71</f>
        <v>5470</v>
      </c>
      <c r="CE73" s="34">
        <f>+'A (2)'!CE71</f>
        <v>47</v>
      </c>
      <c r="CF73" s="13">
        <f>+'A (2)'!CF71</f>
        <v>0</v>
      </c>
      <c r="CG73">
        <f>+'A (2)'!CG71</f>
        <v>3062</v>
      </c>
      <c r="CH73">
        <f>+'A (2)'!CH71</f>
        <v>448</v>
      </c>
      <c r="CI73" s="583">
        <f>+'A (2)'!CI71</f>
        <v>0</v>
      </c>
      <c r="CJ73" s="34">
        <f>+'A (2)'!CJ71</f>
        <v>10</v>
      </c>
      <c r="CK73" s="34">
        <f>+'A (2)'!CK71</f>
        <v>58</v>
      </c>
      <c r="CL73" s="34">
        <f>+'A (2)'!CL71</f>
        <v>289</v>
      </c>
      <c r="CM73" s="34">
        <f>+'A (2)'!CM71</f>
        <v>90</v>
      </c>
      <c r="CN73" s="34">
        <f>+'A (2)'!CN71</f>
        <v>1</v>
      </c>
      <c r="CO73" s="61">
        <f>+'A (2)'!CO71</f>
        <v>0</v>
      </c>
      <c r="CP73">
        <f>+'A (2)'!CP71</f>
        <v>1782</v>
      </c>
      <c r="CQ73">
        <f>+'A (2)'!CQ71</f>
        <v>47</v>
      </c>
      <c r="CR73" s="34">
        <f>+'A (2)'!CR71</f>
        <v>766</v>
      </c>
      <c r="CS73" s="20">
        <f>+'A (2)'!CS71</f>
        <v>7</v>
      </c>
      <c r="CT73" s="34">
        <f>+'A (2)'!CT71</f>
        <v>140</v>
      </c>
      <c r="CU73" s="34">
        <f>+'A (2)'!CU71</f>
        <v>22</v>
      </c>
      <c r="CV73" s="34">
        <f>+'A (2)'!CV71</f>
        <v>394</v>
      </c>
      <c r="CW73" s="34">
        <f>+'A (2)'!CW71</f>
        <v>310</v>
      </c>
      <c r="CX73" s="34">
        <f>+'A (2)'!CX71</f>
        <v>369</v>
      </c>
      <c r="CY73" s="34">
        <f>+'A (2)'!CY71</f>
        <v>403</v>
      </c>
      <c r="CZ73" s="34">
        <f>+'A (2)'!CZ71</f>
        <v>351</v>
      </c>
      <c r="DA73" s="34">
        <f>+'A (2)'!DA71</f>
        <v>339</v>
      </c>
      <c r="DB73" s="34">
        <f>+'A (2)'!DB71</f>
        <v>390</v>
      </c>
      <c r="DC73" s="34">
        <f>+'A (2)'!DC71</f>
        <v>355</v>
      </c>
      <c r="DD73" s="112">
        <f>+'A (2)'!DD71</f>
        <v>9</v>
      </c>
      <c r="DE73" s="61">
        <f>+'A (2)'!DE71</f>
        <v>2</v>
      </c>
      <c r="DF73" s="162">
        <f>+'A (2)'!DF71</f>
        <v>39</v>
      </c>
      <c r="DG73" s="34">
        <f>+'A (2)'!DG71</f>
        <v>0</v>
      </c>
      <c r="DH73" s="34">
        <f>+'A (2)'!DH71</f>
        <v>2</v>
      </c>
      <c r="DI73" s="34">
        <f>+'A (2)'!DI71</f>
        <v>908</v>
      </c>
      <c r="DJ73" s="34">
        <f>+'A (2)'!DJ71</f>
        <v>3</v>
      </c>
      <c r="DK73" s="34">
        <f>+'A (2)'!DK71</f>
        <v>53</v>
      </c>
      <c r="DL73" s="34">
        <f>+'A (2)'!DL71</f>
        <v>1071</v>
      </c>
      <c r="DM73" s="34">
        <f>+'A (2)'!DM71</f>
        <v>19</v>
      </c>
      <c r="DN73" s="34">
        <f>+'A (2)'!DN71</f>
        <v>130</v>
      </c>
      <c r="DO73" s="34">
        <f>+'A (2)'!DO71</f>
        <v>192</v>
      </c>
      <c r="DP73" s="34">
        <f>+'A (2)'!DP71</f>
        <v>522</v>
      </c>
      <c r="DQ73" s="34">
        <f>+'A (2)'!DQ71</f>
        <v>28</v>
      </c>
      <c r="DR73" s="34">
        <f>+'A (2)'!DR71</f>
        <v>37</v>
      </c>
      <c r="DS73" s="34">
        <f>+'A (2)'!DS71</f>
        <v>95</v>
      </c>
      <c r="DT73" s="61">
        <f>+'A (2)'!DT71</f>
        <v>2</v>
      </c>
      <c r="DU73" s="34">
        <f>+'A (2)'!DU71</f>
        <v>5</v>
      </c>
      <c r="DV73" s="34">
        <f>+'A (2)'!DV71</f>
        <v>109</v>
      </c>
      <c r="DW73" s="34">
        <f>+'A (2)'!DW71</f>
        <v>150</v>
      </c>
      <c r="DX73" s="34">
        <f>+'A (2)'!DX71</f>
        <v>597</v>
      </c>
      <c r="DY73" s="34">
        <f>+'A (2)'!DY71</f>
        <v>756</v>
      </c>
      <c r="DZ73" s="34">
        <f>+'A (2)'!DZ71</f>
        <v>92</v>
      </c>
      <c r="EA73" s="34">
        <f>+'A (2)'!EA71</f>
        <v>110</v>
      </c>
      <c r="EB73" s="34">
        <f>+'A (2)'!EB71</f>
        <v>42</v>
      </c>
      <c r="EC73" s="34">
        <f>+'A (2)'!EC71</f>
        <v>1109</v>
      </c>
      <c r="ED73" s="34">
        <f>+'A (2)'!ED71</f>
        <v>0</v>
      </c>
      <c r="EE73" s="61">
        <f>+'A (2)'!EE71</f>
        <v>92</v>
      </c>
      <c r="EF73" s="34">
        <f>+'A (2)'!EF71</f>
        <v>896</v>
      </c>
      <c r="EG73" s="34">
        <f>+'A (2)'!EG71</f>
        <v>554</v>
      </c>
      <c r="EH73" s="34">
        <f>+'A (2)'!EH71</f>
        <v>291</v>
      </c>
      <c r="EI73" s="34">
        <f>+'A (2)'!EI71</f>
        <v>172</v>
      </c>
      <c r="EJ73" s="34">
        <f>+'A (2)'!EJ71</f>
        <v>533</v>
      </c>
      <c r="EK73" s="39">
        <f>+'A (2)'!EK71</f>
        <v>616</v>
      </c>
      <c r="EL73" s="24">
        <f>+'A (2)'!EL71</f>
        <v>1423</v>
      </c>
      <c r="EM73" s="114">
        <f>+'A (2)'!EM71</f>
        <v>465</v>
      </c>
      <c r="EN73" s="39">
        <f>+'A (2)'!EN71</f>
        <v>0</v>
      </c>
      <c r="EO73" s="34">
        <f>+'A (2)'!EO71</f>
        <v>0</v>
      </c>
      <c r="EP73" s="114">
        <f>+'A (2)'!EP71</f>
        <v>0</v>
      </c>
      <c r="EQ73" s="34">
        <f>+'A (2)'!EQ71</f>
        <v>567</v>
      </c>
      <c r="ER73" s="34">
        <f>+'A (2)'!ER71</f>
        <v>220</v>
      </c>
      <c r="ES73" s="34">
        <f>+'A (2)'!ES71</f>
        <v>61</v>
      </c>
      <c r="ET73" s="34">
        <f>+'A (2)'!ET71</f>
        <v>21</v>
      </c>
      <c r="EU73" s="34">
        <f>+'A (2)'!EU71</f>
        <v>5</v>
      </c>
      <c r="EV73" s="61">
        <f>+'A (2)'!EV71</f>
        <v>0</v>
      </c>
      <c r="EW73">
        <f>+'A (2)'!EW71</f>
        <v>4</v>
      </c>
      <c r="EX73">
        <f>+'A (2)'!EX71</f>
        <v>19</v>
      </c>
      <c r="EY73">
        <f>+'A (2)'!EY71</f>
        <v>223</v>
      </c>
      <c r="EZ73">
        <f>+'A (2)'!EZ71</f>
        <v>148</v>
      </c>
      <c r="FA73">
        <f>+'A (2)'!FA71</f>
        <v>163</v>
      </c>
      <c r="FB73">
        <f>+'A (2)'!FB71</f>
        <v>131</v>
      </c>
      <c r="FC73">
        <f>+'A (2)'!FC71</f>
        <v>86</v>
      </c>
      <c r="FD73">
        <f>+'A (2)'!FD71</f>
        <v>34</v>
      </c>
      <c r="FE73">
        <f>+'A (2)'!FE71</f>
        <v>22</v>
      </c>
      <c r="FF73" s="34">
        <f>+'A (2)'!FF71</f>
        <v>15</v>
      </c>
      <c r="FG73" s="39">
        <f>+'A (2)'!FG71</f>
        <v>10</v>
      </c>
      <c r="FH73" s="114">
        <f>+'A (2)'!FH71</f>
        <v>19</v>
      </c>
      <c r="FI73" s="114">
        <f>+'A (2)'!FI71</f>
        <v>5079</v>
      </c>
      <c r="FJ73" s="39">
        <f>+'A (2)'!FJ71</f>
        <v>8</v>
      </c>
      <c r="FK73" s="447">
        <f>+'A (2)'!FK71</f>
        <v>0</v>
      </c>
      <c r="FL73" s="34"/>
      <c r="FM73" s="34"/>
      <c r="FN73" s="39"/>
      <c r="FO73" s="34"/>
      <c r="FP73" s="34"/>
      <c r="FQ73" s="34"/>
      <c r="FR73" s="34"/>
      <c r="FS73" s="34"/>
      <c r="FT73" s="34"/>
      <c r="FU73" s="34"/>
      <c r="FV73" s="34"/>
      <c r="FW73" s="34"/>
      <c r="FX73" s="34"/>
      <c r="FY73" s="34"/>
      <c r="FZ73" s="61"/>
      <c r="GA73" s="34"/>
      <c r="GB73" s="34"/>
      <c r="GC73" s="34"/>
      <c r="GD73" s="34"/>
      <c r="GE73" s="34"/>
      <c r="GF73" s="34"/>
      <c r="GG73" s="34"/>
      <c r="GH73" s="34"/>
      <c r="GI73" s="34"/>
      <c r="GJ73" s="52"/>
      <c r="GK73" s="34"/>
      <c r="GL73" s="34"/>
      <c r="GM73" s="34"/>
      <c r="GN73" s="34"/>
      <c r="GO73" s="34"/>
      <c r="GP73" s="34"/>
      <c r="GQ73" s="34"/>
      <c r="GR73" s="52"/>
      <c r="GT73">
        <f t="shared" si="56"/>
        <v>2089</v>
      </c>
      <c r="GU73">
        <f t="shared" si="57"/>
        <v>11426830</v>
      </c>
      <c r="GW73">
        <f t="shared" si="58"/>
        <v>874</v>
      </c>
      <c r="GX73">
        <f t="shared" si="59"/>
        <v>4439046</v>
      </c>
      <c r="GZ73">
        <f t="shared" si="60"/>
        <v>6765</v>
      </c>
      <c r="HA73">
        <f t="shared" si="61"/>
        <v>263158.5</v>
      </c>
      <c r="HC73">
        <f t="shared" si="62"/>
        <v>3062</v>
      </c>
      <c r="HD73">
        <f t="shared" si="63"/>
        <v>119418</v>
      </c>
    </row>
    <row r="74" spans="1:213" x14ac:dyDescent="0.2">
      <c r="A74" s="7" t="s">
        <v>119</v>
      </c>
      <c r="B74" s="7">
        <f>+'A (2)'!B72</f>
        <v>11579</v>
      </c>
      <c r="C74">
        <f>+'A (2)'!C72</f>
        <v>1681</v>
      </c>
      <c r="D74" s="583">
        <f>+'A (2)'!D72</f>
        <v>0</v>
      </c>
      <c r="E74" s="34">
        <f>+'A (2)'!E72</f>
        <v>436</v>
      </c>
      <c r="F74" s="34">
        <f>+'A (2)'!F72</f>
        <v>96</v>
      </c>
      <c r="G74" s="34">
        <f>+'A (2)'!G72</f>
        <v>776</v>
      </c>
      <c r="H74" s="34">
        <f>+'A (2)'!H72</f>
        <v>367</v>
      </c>
      <c r="I74" s="34">
        <f>+'A (2)'!I72</f>
        <v>3</v>
      </c>
      <c r="J74" s="34">
        <f>+'A (2)'!J72</f>
        <v>3</v>
      </c>
      <c r="K74" s="583">
        <f>+'A (2)'!K72</f>
        <v>7066</v>
      </c>
      <c r="L74">
        <f>+'A (2)'!L72</f>
        <v>37</v>
      </c>
      <c r="M74">
        <f>+'A (2)'!M72</f>
        <v>509</v>
      </c>
      <c r="N74" s="20">
        <f>+'A (2)'!N72</f>
        <v>51</v>
      </c>
      <c r="O74">
        <f>+'A (2)'!O72</f>
        <v>504</v>
      </c>
      <c r="P74">
        <f>+'A (2)'!P72</f>
        <v>43</v>
      </c>
      <c r="Q74">
        <f>+'A (2)'!Q72</f>
        <v>1755</v>
      </c>
      <c r="R74">
        <f>+'A (2)'!R72</f>
        <v>1325</v>
      </c>
      <c r="S74">
        <f>+'A (2)'!S72</f>
        <v>1428</v>
      </c>
      <c r="T74">
        <f>+'A (2)'!T72</f>
        <v>1479</v>
      </c>
      <c r="U74">
        <f>+'A (2)'!U72</f>
        <v>1118</v>
      </c>
      <c r="V74">
        <f>+'A (2)'!V72</f>
        <v>1242</v>
      </c>
      <c r="W74">
        <f>+'A (2)'!W72</f>
        <v>1342</v>
      </c>
      <c r="X74">
        <f>+'A (2)'!X72</f>
        <v>1214</v>
      </c>
      <c r="Y74">
        <f>+'A (2)'!Y72</f>
        <v>166</v>
      </c>
      <c r="Z74" s="103">
        <f>+'A (2)'!Z72</f>
        <v>6</v>
      </c>
      <c r="AA74" s="152">
        <f>+'A (2)'!AA72</f>
        <v>38.4</v>
      </c>
      <c r="AB74">
        <f>+'A (2)'!AB72</f>
        <v>0</v>
      </c>
      <c r="AC74">
        <f>+'A (2)'!AC72</f>
        <v>7</v>
      </c>
      <c r="AD74">
        <f>+'A (2)'!AD72</f>
        <v>2378</v>
      </c>
      <c r="AE74">
        <f>+'A (2)'!AE72</f>
        <v>3</v>
      </c>
      <c r="AF74">
        <f>+'A (2)'!AF72</f>
        <v>363</v>
      </c>
      <c r="AG74">
        <f>+'A (2)'!AG72</f>
        <v>5459</v>
      </c>
      <c r="AH74">
        <f>+'A (2)'!AH72</f>
        <v>107</v>
      </c>
      <c r="AI74">
        <f>+'A (2)'!AI72</f>
        <v>215</v>
      </c>
      <c r="AJ74">
        <f>+'A (2)'!AJ72</f>
        <v>690</v>
      </c>
      <c r="AK74">
        <f>+'A (2)'!AK72</f>
        <v>1772</v>
      </c>
      <c r="AL74">
        <f>+'A (2)'!AL72</f>
        <v>62</v>
      </c>
      <c r="AM74">
        <f>+'A (2)'!AM72</f>
        <v>130</v>
      </c>
      <c r="AN74" s="34">
        <f>+'A (2)'!AN72</f>
        <v>381</v>
      </c>
      <c r="AO74" s="61">
        <f>+'A (2)'!AO72</f>
        <v>12</v>
      </c>
      <c r="AP74" s="34">
        <f>+'A (2)'!AP72</f>
        <v>98</v>
      </c>
      <c r="AQ74" s="34">
        <f>+'A (2)'!AQ72</f>
        <v>396</v>
      </c>
      <c r="AR74" s="34">
        <f>+'A (2)'!AR72</f>
        <v>940</v>
      </c>
      <c r="AS74" s="34">
        <f>+'A (2)'!AS72</f>
        <v>1000</v>
      </c>
      <c r="AT74" s="34">
        <f>+'A (2)'!AT72</f>
        <v>2354</v>
      </c>
      <c r="AU74" s="34">
        <f>+'A (2)'!AU72</f>
        <v>177</v>
      </c>
      <c r="AV74" s="34">
        <f>+'A (2)'!AV72</f>
        <v>2543</v>
      </c>
      <c r="AW74" s="34">
        <f>+'A (2)'!AW72</f>
        <v>1007</v>
      </c>
      <c r="AX74" s="34">
        <f>+'A (2)'!AX72</f>
        <v>2689</v>
      </c>
      <c r="AY74" s="34">
        <f>+'A (2)'!AY72</f>
        <v>0</v>
      </c>
      <c r="AZ74" s="61">
        <f>+'A (2)'!AZ72</f>
        <v>375</v>
      </c>
      <c r="BA74" s="34">
        <f>+'A (2)'!BA72</f>
        <v>3170</v>
      </c>
      <c r="BB74" s="34">
        <f>+'A (2)'!BB72</f>
        <v>1868</v>
      </c>
      <c r="BC74" s="34">
        <f>+'A (2)'!BC72</f>
        <v>984</v>
      </c>
      <c r="BD74" s="34">
        <f>+'A (2)'!BD72</f>
        <v>689</v>
      </c>
      <c r="BE74" s="34">
        <f>+'A (2)'!BE72</f>
        <v>1975</v>
      </c>
      <c r="BF74" s="61">
        <f>+'A (2)'!BF72</f>
        <v>2893</v>
      </c>
      <c r="BG74" s="39">
        <f>+'A (2)'!BG72</f>
        <v>6575</v>
      </c>
      <c r="BH74" s="114">
        <f>+'A (2)'!BH72</f>
        <v>568</v>
      </c>
      <c r="BI74" s="34">
        <f>+'A (2)'!BI72</f>
        <v>0</v>
      </c>
      <c r="BJ74" s="39">
        <f>+'A (2)'!BJ72</f>
        <v>0</v>
      </c>
      <c r="BK74" s="114">
        <f>+'A (2)'!BK72</f>
        <v>0</v>
      </c>
      <c r="BL74" s="34">
        <f>+'A (2)'!BL72</f>
        <v>1922</v>
      </c>
      <c r="BM74" s="34">
        <f>+'A (2)'!BM72</f>
        <v>669</v>
      </c>
      <c r="BN74" s="34">
        <f>+'A (2)'!BN72</f>
        <v>194</v>
      </c>
      <c r="BO74" s="34">
        <f>+'A (2)'!BO72</f>
        <v>48</v>
      </c>
      <c r="BP74" s="34">
        <f>+'A (2)'!BP72</f>
        <v>15</v>
      </c>
      <c r="BQ74" s="61">
        <f>+'A (2)'!BQ72</f>
        <v>0</v>
      </c>
      <c r="BR74" s="34">
        <f>+'A (2)'!BR72</f>
        <v>19</v>
      </c>
      <c r="BS74" s="34">
        <f>+'A (2)'!BS72</f>
        <v>76</v>
      </c>
      <c r="BT74" s="34">
        <f>+'A (2)'!BT72</f>
        <v>801</v>
      </c>
      <c r="BU74" s="34">
        <f>+'A (2)'!BU72</f>
        <v>442</v>
      </c>
      <c r="BV74" s="34">
        <f>+'A (2)'!BV72</f>
        <v>442</v>
      </c>
      <c r="BW74" s="34">
        <f>+'A (2)'!BW72</f>
        <v>356</v>
      </c>
      <c r="BX74" s="34">
        <f>+'A (2)'!BX72</f>
        <v>283</v>
      </c>
      <c r="BY74" s="34">
        <f>+'A (2)'!BY72</f>
        <v>169</v>
      </c>
      <c r="BZ74" s="34">
        <f>+'A (2)'!BZ72</f>
        <v>74</v>
      </c>
      <c r="CA74" s="34">
        <f>+'A (2)'!CA72</f>
        <v>59</v>
      </c>
      <c r="CB74" s="34">
        <f>+'A (2)'!CB72</f>
        <v>42</v>
      </c>
      <c r="CC74" s="20">
        <f>+'A (2)'!CC72</f>
        <v>85</v>
      </c>
      <c r="CD74" s="107">
        <f>+'A (2)'!CD72</f>
        <v>5150</v>
      </c>
      <c r="CE74" s="34">
        <f>+'A (2)'!CE72</f>
        <v>45</v>
      </c>
      <c r="CF74" s="13">
        <f>+'A (2)'!CF72</f>
        <v>0</v>
      </c>
      <c r="CG74">
        <f>+'A (2)'!CG72</f>
        <v>5115</v>
      </c>
      <c r="CH74">
        <f>+'A (2)'!CH72</f>
        <v>792</v>
      </c>
      <c r="CI74" s="583">
        <f>+'A (2)'!CI72</f>
        <v>0</v>
      </c>
      <c r="CJ74" s="34">
        <f>+'A (2)'!CJ72</f>
        <v>208</v>
      </c>
      <c r="CK74" s="34">
        <f>+'A (2)'!CK72</f>
        <v>51</v>
      </c>
      <c r="CL74" s="34">
        <f>+'A (2)'!CL72</f>
        <v>372</v>
      </c>
      <c r="CM74" s="34">
        <f>+'A (2)'!CM72</f>
        <v>159</v>
      </c>
      <c r="CN74" s="34">
        <f>+'A (2)'!CN72</f>
        <v>2</v>
      </c>
      <c r="CO74" s="61">
        <f>+'A (2)'!CO72</f>
        <v>0</v>
      </c>
      <c r="CP74">
        <f>+'A (2)'!CP72</f>
        <v>3383</v>
      </c>
      <c r="CQ74">
        <f>+'A (2)'!CQ72</f>
        <v>37</v>
      </c>
      <c r="CR74" s="34">
        <f>+'A (2)'!CR72</f>
        <v>476</v>
      </c>
      <c r="CS74" s="20">
        <f>+'A (2)'!CS72</f>
        <v>26</v>
      </c>
      <c r="CT74" s="34">
        <f>+'A (2)'!CT72</f>
        <v>189</v>
      </c>
      <c r="CU74" s="34">
        <f>+'A (2)'!CU72</f>
        <v>19</v>
      </c>
      <c r="CV74" s="34">
        <f>+'A (2)'!CV72</f>
        <v>690</v>
      </c>
      <c r="CW74" s="34">
        <f>+'A (2)'!CW72</f>
        <v>546</v>
      </c>
      <c r="CX74" s="34">
        <f>+'A (2)'!CX72</f>
        <v>668</v>
      </c>
      <c r="CY74" s="34">
        <f>+'A (2)'!CY72</f>
        <v>768</v>
      </c>
      <c r="CZ74" s="34">
        <f>+'A (2)'!CZ72</f>
        <v>562</v>
      </c>
      <c r="DA74" s="34">
        <f>+'A (2)'!DA72</f>
        <v>592</v>
      </c>
      <c r="DB74" s="34">
        <f>+'A (2)'!DB72</f>
        <v>637</v>
      </c>
      <c r="DC74" s="34">
        <f>+'A (2)'!DC72</f>
        <v>446</v>
      </c>
      <c r="DD74" s="112">
        <f>+'A (2)'!DD72</f>
        <v>15</v>
      </c>
      <c r="DE74" s="61">
        <f>+'A (2)'!DE72</f>
        <v>2</v>
      </c>
      <c r="DF74" s="162">
        <f>+'A (2)'!DF72</f>
        <v>38.4</v>
      </c>
      <c r="DG74" s="34">
        <f>+'A (2)'!DG72</f>
        <v>0</v>
      </c>
      <c r="DH74" s="34">
        <f>+'A (2)'!DH72</f>
        <v>3</v>
      </c>
      <c r="DI74" s="34">
        <f>+'A (2)'!DI72</f>
        <v>1174</v>
      </c>
      <c r="DJ74" s="34">
        <f>+'A (2)'!DJ72</f>
        <v>3</v>
      </c>
      <c r="DK74" s="34">
        <f>+'A (2)'!DK72</f>
        <v>134</v>
      </c>
      <c r="DL74" s="34">
        <f>+'A (2)'!DL72</f>
        <v>1917</v>
      </c>
      <c r="DM74" s="34">
        <f>+'A (2)'!DM72</f>
        <v>76</v>
      </c>
      <c r="DN74" s="34">
        <f>+'A (2)'!DN72</f>
        <v>113</v>
      </c>
      <c r="DO74" s="34">
        <f>+'A (2)'!DO72</f>
        <v>331</v>
      </c>
      <c r="DP74" s="34">
        <f>+'A (2)'!DP72</f>
        <v>1084</v>
      </c>
      <c r="DQ74" s="34">
        <f>+'A (2)'!DQ72</f>
        <v>39</v>
      </c>
      <c r="DR74" s="34">
        <f>+'A (2)'!DR72</f>
        <v>73</v>
      </c>
      <c r="DS74" s="34">
        <f>+'A (2)'!DS72</f>
        <v>160</v>
      </c>
      <c r="DT74" s="61">
        <f>+'A (2)'!DT72</f>
        <v>8</v>
      </c>
      <c r="DU74" s="34">
        <f>+'A (2)'!DU72</f>
        <v>24</v>
      </c>
      <c r="DV74" s="34">
        <f>+'A (2)'!DV72</f>
        <v>200</v>
      </c>
      <c r="DW74" s="34">
        <f>+'A (2)'!DW72</f>
        <v>420</v>
      </c>
      <c r="DX74" s="34">
        <f>+'A (2)'!DX72</f>
        <v>786</v>
      </c>
      <c r="DY74" s="34">
        <f>+'A (2)'!DY72</f>
        <v>1667</v>
      </c>
      <c r="DZ74" s="34">
        <f>+'A (2)'!DZ72</f>
        <v>86</v>
      </c>
      <c r="EA74" s="34">
        <f>+'A (2)'!EA72</f>
        <v>267</v>
      </c>
      <c r="EB74" s="34">
        <f>+'A (2)'!EB72</f>
        <v>171</v>
      </c>
      <c r="EC74" s="34">
        <f>+'A (2)'!EC72</f>
        <v>1368</v>
      </c>
      <c r="ED74" s="34">
        <f>+'A (2)'!ED72</f>
        <v>0</v>
      </c>
      <c r="EE74" s="61">
        <f>+'A (2)'!EE72</f>
        <v>126</v>
      </c>
      <c r="EF74" s="34">
        <f>+'A (2)'!EF72</f>
        <v>1090</v>
      </c>
      <c r="EG74" s="34">
        <f>+'A (2)'!EG72</f>
        <v>911</v>
      </c>
      <c r="EH74" s="34">
        <f>+'A (2)'!EH72</f>
        <v>490</v>
      </c>
      <c r="EI74" s="34">
        <f>+'A (2)'!EI72</f>
        <v>301</v>
      </c>
      <c r="EJ74" s="34">
        <f>+'A (2)'!EJ72</f>
        <v>911</v>
      </c>
      <c r="EK74" s="39">
        <f>+'A (2)'!EK72</f>
        <v>1412</v>
      </c>
      <c r="EL74" s="24">
        <f>+'A (2)'!EL72</f>
        <v>3248</v>
      </c>
      <c r="EM74" s="114">
        <f>+'A (2)'!EM72</f>
        <v>635</v>
      </c>
      <c r="EN74" s="39">
        <f>+'A (2)'!EN72</f>
        <v>0</v>
      </c>
      <c r="EO74" s="34">
        <f>+'A (2)'!EO72</f>
        <v>0</v>
      </c>
      <c r="EP74" s="114">
        <f>+'A (2)'!EP72</f>
        <v>0</v>
      </c>
      <c r="EQ74" s="34">
        <f>+'A (2)'!EQ72</f>
        <v>638</v>
      </c>
      <c r="ER74" s="34">
        <f>+'A (2)'!ER72</f>
        <v>350</v>
      </c>
      <c r="ES74" s="34">
        <f>+'A (2)'!ES72</f>
        <v>101</v>
      </c>
      <c r="ET74" s="34">
        <f>+'A (2)'!ET72</f>
        <v>22</v>
      </c>
      <c r="EU74" s="34">
        <f>+'A (2)'!EU72</f>
        <v>6</v>
      </c>
      <c r="EV74" s="61">
        <f>+'A (2)'!EV72</f>
        <v>0</v>
      </c>
      <c r="EW74">
        <f>+'A (2)'!EW72</f>
        <v>8</v>
      </c>
      <c r="EX74">
        <f>+'A (2)'!EX72</f>
        <v>32</v>
      </c>
      <c r="EY74">
        <f>+'A (2)'!EY72</f>
        <v>306</v>
      </c>
      <c r="EZ74">
        <f>+'A (2)'!EZ72</f>
        <v>244</v>
      </c>
      <c r="FA74">
        <f>+'A (2)'!FA72</f>
        <v>224</v>
      </c>
      <c r="FB74">
        <f>+'A (2)'!FB72</f>
        <v>121</v>
      </c>
      <c r="FC74">
        <f>+'A (2)'!FC72</f>
        <v>85</v>
      </c>
      <c r="FD74">
        <f>+'A (2)'!FD72</f>
        <v>37</v>
      </c>
      <c r="FE74">
        <f>+'A (2)'!FE72</f>
        <v>22</v>
      </c>
      <c r="FF74" s="34">
        <f>+'A (2)'!FF72</f>
        <v>17</v>
      </c>
      <c r="FG74" s="39">
        <f>+'A (2)'!FG72</f>
        <v>7</v>
      </c>
      <c r="FH74" s="114">
        <f>+'A (2)'!FH72</f>
        <v>14</v>
      </c>
      <c r="FI74" s="114">
        <f>+'A (2)'!FI72</f>
        <v>4689</v>
      </c>
      <c r="FJ74" s="39">
        <f>+'A (2)'!FJ72</f>
        <v>6</v>
      </c>
      <c r="FK74" s="447">
        <f>+'A (2)'!FK72</f>
        <v>0</v>
      </c>
      <c r="FL74" s="34"/>
      <c r="FM74" s="34"/>
      <c r="FN74" s="39"/>
      <c r="FO74" s="34"/>
      <c r="FP74" s="34"/>
      <c r="FQ74" s="34"/>
      <c r="FR74" s="34"/>
      <c r="FS74" s="34"/>
      <c r="FT74" s="34"/>
      <c r="FU74" s="34"/>
      <c r="FV74" s="34"/>
      <c r="FW74" s="34"/>
      <c r="FX74" s="34"/>
      <c r="FY74" s="34"/>
      <c r="FZ74" s="61"/>
      <c r="GA74" s="34"/>
      <c r="GB74" s="34"/>
      <c r="GC74" s="34"/>
      <c r="GD74" s="34"/>
      <c r="GE74" s="34"/>
      <c r="GF74" s="34"/>
      <c r="GG74" s="34"/>
      <c r="GH74" s="34"/>
      <c r="GI74" s="34"/>
      <c r="GJ74" s="52"/>
      <c r="GK74" s="34"/>
      <c r="GL74" s="34"/>
      <c r="GM74" s="34"/>
      <c r="GN74" s="34"/>
      <c r="GO74" s="34"/>
      <c r="GP74" s="34"/>
      <c r="GQ74" s="34"/>
      <c r="GR74" s="52"/>
      <c r="GT74">
        <f t="shared" si="56"/>
        <v>2848</v>
      </c>
      <c r="GU74">
        <f t="shared" si="57"/>
        <v>14667200</v>
      </c>
      <c r="GW74">
        <f t="shared" si="58"/>
        <v>1117</v>
      </c>
      <c r="GX74">
        <f t="shared" si="59"/>
        <v>5237613</v>
      </c>
      <c r="GZ74">
        <f t="shared" si="60"/>
        <v>11579</v>
      </c>
      <c r="HA74">
        <f t="shared" si="61"/>
        <v>444633.59999999998</v>
      </c>
      <c r="HC74">
        <f t="shared" si="62"/>
        <v>5115</v>
      </c>
      <c r="HD74">
        <f t="shared" si="63"/>
        <v>196416</v>
      </c>
    </row>
    <row r="75" spans="1:213" x14ac:dyDescent="0.2">
      <c r="A75" s="7" t="s">
        <v>125</v>
      </c>
      <c r="B75" s="7">
        <f>+'A (2)'!B78</f>
        <v>4084</v>
      </c>
      <c r="C75">
        <f>+'A (2)'!C78</f>
        <v>497</v>
      </c>
      <c r="D75" s="583">
        <f>+'A (2)'!D78</f>
        <v>0</v>
      </c>
      <c r="E75" s="34">
        <f>+'A (2)'!E78</f>
        <v>6</v>
      </c>
      <c r="F75" s="34">
        <f>+'A (2)'!F78</f>
        <v>78</v>
      </c>
      <c r="G75" s="34">
        <f>+'A (2)'!G78</f>
        <v>253</v>
      </c>
      <c r="H75" s="34">
        <f>+'A (2)'!H78</f>
        <v>158</v>
      </c>
      <c r="I75" s="34">
        <f>+'A (2)'!I78</f>
        <v>0</v>
      </c>
      <c r="J75" s="34">
        <f>+'A (2)'!J78</f>
        <v>2</v>
      </c>
      <c r="K75" s="583">
        <f>+'A (2)'!K78</f>
        <v>1511</v>
      </c>
      <c r="L75">
        <f>+'A (2)'!L78</f>
        <v>43</v>
      </c>
      <c r="M75">
        <f>+'A (2)'!M78</f>
        <v>649</v>
      </c>
      <c r="N75" s="20">
        <f>+'A (2)'!N78</f>
        <v>4</v>
      </c>
      <c r="O75">
        <f>+'A (2)'!O78</f>
        <v>190</v>
      </c>
      <c r="P75">
        <f>+'A (2)'!P78</f>
        <v>22</v>
      </c>
      <c r="Q75">
        <f>+'A (2)'!Q78</f>
        <v>618</v>
      </c>
      <c r="R75">
        <f>+'A (2)'!R78</f>
        <v>523</v>
      </c>
      <c r="S75">
        <f>+'A (2)'!S78</f>
        <v>462</v>
      </c>
      <c r="T75">
        <f>+'A (2)'!T78</f>
        <v>476</v>
      </c>
      <c r="U75">
        <f>+'A (2)'!U78</f>
        <v>367</v>
      </c>
      <c r="V75">
        <f>+'A (2)'!V78</f>
        <v>410</v>
      </c>
      <c r="W75">
        <f>+'A (2)'!W78</f>
        <v>450</v>
      </c>
      <c r="X75">
        <f>+'A (2)'!X78</f>
        <v>513</v>
      </c>
      <c r="Y75">
        <f>+'A (2)'!Y78</f>
        <v>74</v>
      </c>
      <c r="Z75" s="103">
        <f>+'A (2)'!Z78</f>
        <v>1</v>
      </c>
      <c r="AA75" s="152">
        <f>+'A (2)'!AA78</f>
        <v>38.5</v>
      </c>
      <c r="AB75">
        <f>+'A (2)'!AB78</f>
        <v>0</v>
      </c>
      <c r="AC75">
        <f>+'A (2)'!AC78</f>
        <v>0</v>
      </c>
      <c r="AD75">
        <f>+'A (2)'!AD78</f>
        <v>881</v>
      </c>
      <c r="AE75">
        <f>+'A (2)'!AE78</f>
        <v>1</v>
      </c>
      <c r="AF75">
        <f>+'A (2)'!AF78</f>
        <v>136</v>
      </c>
      <c r="AG75">
        <f>+'A (2)'!AG78</f>
        <v>1702</v>
      </c>
      <c r="AH75">
        <f>+'A (2)'!AH78</f>
        <v>23</v>
      </c>
      <c r="AI75">
        <f>+'A (2)'!AI78</f>
        <v>100</v>
      </c>
      <c r="AJ75">
        <f>+'A (2)'!AJ78</f>
        <v>219</v>
      </c>
      <c r="AK75">
        <f>+'A (2)'!AK78</f>
        <v>723</v>
      </c>
      <c r="AL75">
        <f>+'A (2)'!AL78</f>
        <v>44</v>
      </c>
      <c r="AM75">
        <f>+'A (2)'!AM78</f>
        <v>60</v>
      </c>
      <c r="AN75" s="34">
        <f>+'A (2)'!AN78</f>
        <v>190</v>
      </c>
      <c r="AO75" s="61">
        <f>+'A (2)'!AO78</f>
        <v>5</v>
      </c>
      <c r="AP75" s="34">
        <f>+'A (2)'!AP78</f>
        <v>48</v>
      </c>
      <c r="AQ75" s="34">
        <f>+'A (2)'!AQ78</f>
        <v>156</v>
      </c>
      <c r="AR75" s="34">
        <f>+'A (2)'!AR78</f>
        <v>338</v>
      </c>
      <c r="AS75" s="34">
        <f>+'A (2)'!AS78</f>
        <v>539</v>
      </c>
      <c r="AT75" s="34">
        <f>+'A (2)'!AT78</f>
        <v>776</v>
      </c>
      <c r="AU75" s="34">
        <f>+'A (2)'!AU78</f>
        <v>61</v>
      </c>
      <c r="AV75" s="34">
        <f>+'A (2)'!AV78</f>
        <v>749</v>
      </c>
      <c r="AW75" s="34">
        <f>+'A (2)'!AW78</f>
        <v>392</v>
      </c>
      <c r="AX75" s="34">
        <f>+'A (2)'!AX78</f>
        <v>998</v>
      </c>
      <c r="AY75" s="34">
        <f>+'A (2)'!AY78</f>
        <v>1</v>
      </c>
      <c r="AZ75" s="61">
        <f>+'A (2)'!AZ78</f>
        <v>26</v>
      </c>
      <c r="BA75" s="34">
        <f>+'A (2)'!BA78</f>
        <v>1297</v>
      </c>
      <c r="BB75" s="34">
        <f>+'A (2)'!BB78</f>
        <v>928</v>
      </c>
      <c r="BC75" s="34">
        <f>+'A (2)'!BC78</f>
        <v>387</v>
      </c>
      <c r="BD75" s="34">
        <f>+'A (2)'!BD78</f>
        <v>274</v>
      </c>
      <c r="BE75" s="34">
        <f>+'A (2)'!BE78</f>
        <v>609</v>
      </c>
      <c r="BF75" s="61">
        <f>+'A (2)'!BF78</f>
        <v>589</v>
      </c>
      <c r="BG75" s="39">
        <f>+'A (2)'!BG78</f>
        <v>1575</v>
      </c>
      <c r="BH75" s="114">
        <f>+'A (2)'!BH78</f>
        <v>386</v>
      </c>
      <c r="BI75" s="34">
        <f>+'A (2)'!BI78</f>
        <v>0</v>
      </c>
      <c r="BJ75" s="39">
        <f>+'A (2)'!BJ78</f>
        <v>0</v>
      </c>
      <c r="BK75" s="114">
        <f>+'A (2)'!BK78</f>
        <v>0</v>
      </c>
      <c r="BL75" s="34">
        <f>+'A (2)'!BL78</f>
        <v>703</v>
      </c>
      <c r="BM75" s="34">
        <f>+'A (2)'!BM78</f>
        <v>379</v>
      </c>
      <c r="BN75" s="34">
        <f>+'A (2)'!BN78</f>
        <v>94</v>
      </c>
      <c r="BO75" s="34">
        <f>+'A (2)'!BO78</f>
        <v>28</v>
      </c>
      <c r="BP75" s="34">
        <f>+'A (2)'!BP78</f>
        <v>1</v>
      </c>
      <c r="BQ75" s="61">
        <f>+'A (2)'!BQ78</f>
        <v>0</v>
      </c>
      <c r="BR75" s="34">
        <f>+'A (2)'!BR78</f>
        <v>7</v>
      </c>
      <c r="BS75" s="34">
        <f>+'A (2)'!BS78</f>
        <v>21</v>
      </c>
      <c r="BT75" s="34">
        <f>+'A (2)'!BT78</f>
        <v>305</v>
      </c>
      <c r="BU75" s="34">
        <f>+'A (2)'!BU78</f>
        <v>174</v>
      </c>
      <c r="BV75" s="34">
        <f>+'A (2)'!BV78</f>
        <v>210</v>
      </c>
      <c r="BW75" s="34">
        <f>+'A (2)'!BW78</f>
        <v>161</v>
      </c>
      <c r="BX75" s="34">
        <f>+'A (2)'!BX78</f>
        <v>122</v>
      </c>
      <c r="BY75" s="34">
        <f>+'A (2)'!BY78</f>
        <v>80</v>
      </c>
      <c r="BZ75" s="34">
        <f>+'A (2)'!BZ78</f>
        <v>38</v>
      </c>
      <c r="CA75" s="34">
        <f>+'A (2)'!CA78</f>
        <v>31</v>
      </c>
      <c r="CB75" s="34">
        <f>+'A (2)'!CB78</f>
        <v>20</v>
      </c>
      <c r="CC75" s="20">
        <f>+'A (2)'!CC78</f>
        <v>36</v>
      </c>
      <c r="CD75" s="107">
        <f>+'A (2)'!CD78</f>
        <v>5355</v>
      </c>
      <c r="CE75" s="34">
        <f>+'A (2)'!CE78</f>
        <v>21</v>
      </c>
      <c r="CF75" s="13">
        <f>+'A (2)'!CF78</f>
        <v>0</v>
      </c>
      <c r="CG75">
        <f>+'A (2)'!CG78</f>
        <v>1923</v>
      </c>
      <c r="CH75">
        <f>+'A (2)'!CH78</f>
        <v>214</v>
      </c>
      <c r="CI75" s="583">
        <f>+'A (2)'!CI78</f>
        <v>0</v>
      </c>
      <c r="CJ75" s="34">
        <f>+'A (2)'!CJ78</f>
        <v>2</v>
      </c>
      <c r="CK75" s="34">
        <f>+'A (2)'!CK78</f>
        <v>39</v>
      </c>
      <c r="CL75" s="34">
        <f>+'A (2)'!CL78</f>
        <v>108</v>
      </c>
      <c r="CM75" s="34">
        <f>+'A (2)'!CM78</f>
        <v>64</v>
      </c>
      <c r="CN75" s="34">
        <f>+'A (2)'!CN78</f>
        <v>0</v>
      </c>
      <c r="CO75" s="61">
        <f>+'A (2)'!CO78</f>
        <v>1</v>
      </c>
      <c r="CP75">
        <f>+'A (2)'!CP78</f>
        <v>818</v>
      </c>
      <c r="CQ75">
        <f>+'A (2)'!CQ78</f>
        <v>43</v>
      </c>
      <c r="CR75" s="34">
        <f>+'A (2)'!CR78</f>
        <v>641</v>
      </c>
      <c r="CS75" s="20">
        <f>+'A (2)'!CS78</f>
        <v>3</v>
      </c>
      <c r="CT75" s="34">
        <f>+'A (2)'!CT78</f>
        <v>72</v>
      </c>
      <c r="CU75" s="34">
        <f>+'A (2)'!CU78</f>
        <v>13</v>
      </c>
      <c r="CV75" s="34">
        <f>+'A (2)'!CV78</f>
        <v>266</v>
      </c>
      <c r="CW75" s="34">
        <f>+'A (2)'!CW78</f>
        <v>241</v>
      </c>
      <c r="CX75" s="34">
        <f>+'A (2)'!CX78</f>
        <v>253</v>
      </c>
      <c r="CY75" s="34">
        <f>+'A (2)'!CY78</f>
        <v>276</v>
      </c>
      <c r="CZ75" s="34">
        <f>+'A (2)'!CZ78</f>
        <v>198</v>
      </c>
      <c r="DA75" s="34">
        <f>+'A (2)'!DA78</f>
        <v>213</v>
      </c>
      <c r="DB75" s="34">
        <f>+'A (2)'!DB78</f>
        <v>223</v>
      </c>
      <c r="DC75" s="34">
        <f>+'A (2)'!DC78</f>
        <v>178</v>
      </c>
      <c r="DD75" s="112">
        <f>+'A (2)'!DD78</f>
        <v>3</v>
      </c>
      <c r="DE75" s="61">
        <f>+'A (2)'!DE78</f>
        <v>0</v>
      </c>
      <c r="DF75" s="162">
        <f>+'A (2)'!DF78</f>
        <v>37.9</v>
      </c>
      <c r="DG75" s="34">
        <f>+'A (2)'!DG78</f>
        <v>0</v>
      </c>
      <c r="DH75" s="34">
        <f>+'A (2)'!DH78</f>
        <v>0</v>
      </c>
      <c r="DI75" s="34">
        <f>+'A (2)'!DI78</f>
        <v>471</v>
      </c>
      <c r="DJ75" s="34">
        <f>+'A (2)'!DJ78</f>
        <v>0</v>
      </c>
      <c r="DK75" s="34">
        <f>+'A (2)'!DK78</f>
        <v>56</v>
      </c>
      <c r="DL75" s="34">
        <f>+'A (2)'!DL78</f>
        <v>634</v>
      </c>
      <c r="DM75" s="34">
        <f>+'A (2)'!DM78</f>
        <v>20</v>
      </c>
      <c r="DN75" s="34">
        <f>+'A (2)'!DN78</f>
        <v>60</v>
      </c>
      <c r="DO75" s="34">
        <f>+'A (2)'!DO78</f>
        <v>93</v>
      </c>
      <c r="DP75" s="34">
        <f>+'A (2)'!DP78</f>
        <v>445</v>
      </c>
      <c r="DQ75" s="34">
        <f>+'A (2)'!DQ78</f>
        <v>31</v>
      </c>
      <c r="DR75" s="34">
        <f>+'A (2)'!DR78</f>
        <v>42</v>
      </c>
      <c r="DS75" s="34">
        <f>+'A (2)'!DS78</f>
        <v>69</v>
      </c>
      <c r="DT75" s="61">
        <f>+'A (2)'!DT78</f>
        <v>2</v>
      </c>
      <c r="DU75" s="34">
        <f>+'A (2)'!DU78</f>
        <v>17</v>
      </c>
      <c r="DV75" s="34">
        <f>+'A (2)'!DV78</f>
        <v>79</v>
      </c>
      <c r="DW75" s="34">
        <f>+'A (2)'!DW78</f>
        <v>158</v>
      </c>
      <c r="DX75" s="34">
        <f>+'A (2)'!DX78</f>
        <v>415</v>
      </c>
      <c r="DY75" s="34">
        <f>+'A (2)'!DY78</f>
        <v>530</v>
      </c>
      <c r="DZ75" s="34">
        <f>+'A (2)'!DZ78</f>
        <v>31</v>
      </c>
      <c r="EA75" s="34">
        <f>+'A (2)'!EA78</f>
        <v>87</v>
      </c>
      <c r="EB75" s="34">
        <f>+'A (2)'!EB78</f>
        <v>60</v>
      </c>
      <c r="EC75" s="34">
        <f>+'A (2)'!EC78</f>
        <v>539</v>
      </c>
      <c r="ED75" s="34">
        <f>+'A (2)'!ED78</f>
        <v>0</v>
      </c>
      <c r="EE75" s="61">
        <f>+'A (2)'!EE78</f>
        <v>7</v>
      </c>
      <c r="EF75" s="34">
        <f>+'A (2)'!EF78</f>
        <v>476</v>
      </c>
      <c r="EG75" s="34">
        <f>+'A (2)'!EG78</f>
        <v>486</v>
      </c>
      <c r="EH75" s="34">
        <f>+'A (2)'!EH78</f>
        <v>181</v>
      </c>
      <c r="EI75" s="34">
        <f>+'A (2)'!EI78</f>
        <v>136</v>
      </c>
      <c r="EJ75" s="34">
        <f>+'A (2)'!EJ78</f>
        <v>315</v>
      </c>
      <c r="EK75" s="39">
        <f>+'A (2)'!EK78</f>
        <v>329</v>
      </c>
      <c r="EL75" s="24">
        <f>+'A (2)'!EL78</f>
        <v>849</v>
      </c>
      <c r="EM75" s="114">
        <f>+'A (2)'!EM78</f>
        <v>442</v>
      </c>
      <c r="EN75" s="39">
        <f>+'A (2)'!EN78</f>
        <v>0</v>
      </c>
      <c r="EO75" s="34">
        <f>+'A (2)'!EO78</f>
        <v>0</v>
      </c>
      <c r="EP75" s="114">
        <f>+'A (2)'!EP78</f>
        <v>0</v>
      </c>
      <c r="EQ75" s="34">
        <f>+'A (2)'!EQ78</f>
        <v>252</v>
      </c>
      <c r="ER75" s="34">
        <f>+'A (2)'!ER78</f>
        <v>207</v>
      </c>
      <c r="ES75" s="34">
        <f>+'A (2)'!ES78</f>
        <v>35</v>
      </c>
      <c r="ET75" s="34">
        <f>+'A (2)'!ET78</f>
        <v>10</v>
      </c>
      <c r="EU75" s="34">
        <f>+'A (2)'!EU78</f>
        <v>1</v>
      </c>
      <c r="EV75" s="61">
        <f>+'A (2)'!EV78</f>
        <v>0</v>
      </c>
      <c r="EW75">
        <f>+'A (2)'!EW78</f>
        <v>4</v>
      </c>
      <c r="EX75">
        <f>+'A (2)'!EX78</f>
        <v>10</v>
      </c>
      <c r="EY75">
        <f>+'A (2)'!EY78</f>
        <v>164</v>
      </c>
      <c r="EZ75">
        <f>+'A (2)'!EZ78</f>
        <v>83</v>
      </c>
      <c r="FA75">
        <f>+'A (2)'!FA78</f>
        <v>108</v>
      </c>
      <c r="FB75">
        <f>+'A (2)'!FB78</f>
        <v>45</v>
      </c>
      <c r="FC75">
        <f>+'A (2)'!FC78</f>
        <v>48</v>
      </c>
      <c r="FD75">
        <f>+'A (2)'!FD78</f>
        <v>15</v>
      </c>
      <c r="FE75">
        <f>+'A (2)'!FE78</f>
        <v>7</v>
      </c>
      <c r="FF75" s="34">
        <f>+'A (2)'!FF78</f>
        <v>7</v>
      </c>
      <c r="FG75" s="39">
        <f>+'A (2)'!FG78</f>
        <v>7</v>
      </c>
      <c r="FH75" s="114">
        <f>+'A (2)'!FH78</f>
        <v>7</v>
      </c>
      <c r="FI75" s="114">
        <f>+'A (2)'!FI78</f>
        <v>4719</v>
      </c>
      <c r="FJ75" s="39">
        <f>+'A (2)'!FJ78</f>
        <v>4</v>
      </c>
      <c r="FK75" s="447">
        <f>+'A (2)'!FK78</f>
        <v>0</v>
      </c>
      <c r="FL75" s="34"/>
      <c r="FM75" s="34"/>
      <c r="FN75" s="39"/>
      <c r="FO75" s="34"/>
      <c r="FP75" s="34"/>
      <c r="FQ75" s="34"/>
      <c r="FR75" s="34"/>
      <c r="FS75" s="34"/>
      <c r="FT75" s="34"/>
      <c r="FU75" s="34"/>
      <c r="FV75" s="34"/>
      <c r="FW75" s="34"/>
      <c r="FX75" s="34"/>
      <c r="FY75" s="34"/>
      <c r="FZ75" s="61"/>
      <c r="GA75" s="34"/>
      <c r="GB75" s="34"/>
      <c r="GC75" s="34"/>
      <c r="GD75" s="34"/>
      <c r="GE75" s="34"/>
      <c r="GF75" s="34"/>
      <c r="GG75" s="34"/>
      <c r="GH75" s="34"/>
      <c r="GI75" s="34"/>
      <c r="GJ75" s="52"/>
      <c r="GK75" s="34"/>
      <c r="GL75" s="34"/>
      <c r="GM75" s="34"/>
      <c r="GN75" s="34"/>
      <c r="GO75" s="34"/>
      <c r="GP75" s="34"/>
      <c r="GQ75" s="34"/>
      <c r="GR75" s="52"/>
      <c r="GT75">
        <f t="shared" si="56"/>
        <v>1205</v>
      </c>
      <c r="GU75">
        <f t="shared" si="57"/>
        <v>6452775</v>
      </c>
      <c r="GW75">
        <f t="shared" si="58"/>
        <v>505</v>
      </c>
      <c r="GX75">
        <f t="shared" si="59"/>
        <v>2383095</v>
      </c>
      <c r="GZ75">
        <f t="shared" si="60"/>
        <v>4084</v>
      </c>
      <c r="HA75">
        <f t="shared" si="61"/>
        <v>157234</v>
      </c>
      <c r="HC75">
        <f t="shared" si="62"/>
        <v>1923</v>
      </c>
      <c r="HD75">
        <f t="shared" si="63"/>
        <v>72881.7</v>
      </c>
    </row>
    <row r="76" spans="1:213" x14ac:dyDescent="0.2">
      <c r="A76" s="7" t="s">
        <v>127</v>
      </c>
      <c r="B76" s="7">
        <f>+'A (2)'!B80</f>
        <v>8157</v>
      </c>
      <c r="C76">
        <f>+'A (2)'!C80</f>
        <v>855</v>
      </c>
      <c r="D76" s="583">
        <f>+'A (2)'!D80</f>
        <v>0</v>
      </c>
      <c r="E76" s="34">
        <f>+'A (2)'!E80</f>
        <v>6</v>
      </c>
      <c r="F76" s="34">
        <f>+'A (2)'!F80</f>
        <v>119</v>
      </c>
      <c r="G76" s="34">
        <f>+'A (2)'!G80</f>
        <v>541</v>
      </c>
      <c r="H76" s="34">
        <f>+'A (2)'!H80</f>
        <v>184</v>
      </c>
      <c r="I76" s="34">
        <f>+'A (2)'!I80</f>
        <v>1</v>
      </c>
      <c r="J76" s="34">
        <f>+'A (2)'!J80</f>
        <v>4</v>
      </c>
      <c r="K76" s="583">
        <f>+'A (2)'!K80</f>
        <v>3979</v>
      </c>
      <c r="L76">
        <f>+'A (2)'!L80</f>
        <v>52</v>
      </c>
      <c r="M76">
        <f>+'A (2)'!M80</f>
        <v>1255</v>
      </c>
      <c r="N76" s="20">
        <f>+'A (2)'!N80</f>
        <v>27</v>
      </c>
      <c r="O76">
        <f>+'A (2)'!O80</f>
        <v>328</v>
      </c>
      <c r="P76">
        <f>+'A (2)'!P80</f>
        <v>39</v>
      </c>
      <c r="Q76">
        <f>+'A (2)'!Q80</f>
        <v>1074</v>
      </c>
      <c r="R76">
        <f>+'A (2)'!R80</f>
        <v>850</v>
      </c>
      <c r="S76">
        <f>+'A (2)'!S80</f>
        <v>892</v>
      </c>
      <c r="T76">
        <f>+'A (2)'!T80</f>
        <v>989</v>
      </c>
      <c r="U76">
        <f>+'A (2)'!U80</f>
        <v>789</v>
      </c>
      <c r="V76">
        <f>+'A (2)'!V80</f>
        <v>917</v>
      </c>
      <c r="W76">
        <f>+'A (2)'!W80</f>
        <v>1050</v>
      </c>
      <c r="X76">
        <f>+'A (2)'!X80</f>
        <v>1154</v>
      </c>
      <c r="Y76">
        <f>+'A (2)'!Y80</f>
        <v>111</v>
      </c>
      <c r="Z76" s="103">
        <f>+'A (2)'!Z80</f>
        <v>3</v>
      </c>
      <c r="AA76" s="152">
        <f>+'A (2)'!AA80</f>
        <v>39.9</v>
      </c>
      <c r="AB76">
        <f>+'A (2)'!AB80</f>
        <v>1</v>
      </c>
      <c r="AC76">
        <f>+'A (2)'!AC80</f>
        <v>3</v>
      </c>
      <c r="AD76">
        <f>+'A (2)'!AD80</f>
        <v>1960</v>
      </c>
      <c r="AE76">
        <f>+'A (2)'!AE80</f>
        <v>2</v>
      </c>
      <c r="AF76">
        <f>+'A (2)'!AF80</f>
        <v>171</v>
      </c>
      <c r="AG76">
        <f>+'A (2)'!AG80</f>
        <v>4106</v>
      </c>
      <c r="AH76">
        <f>+'A (2)'!AH80</f>
        <v>37</v>
      </c>
      <c r="AI76">
        <f>+'A (2)'!AI80</f>
        <v>192</v>
      </c>
      <c r="AJ76">
        <f>+'A (2)'!AJ80</f>
        <v>314</v>
      </c>
      <c r="AK76">
        <f>+'A (2)'!AK80</f>
        <v>1070</v>
      </c>
      <c r="AL76">
        <f>+'A (2)'!AL80</f>
        <v>38</v>
      </c>
      <c r="AM76">
        <f>+'A (2)'!AM80</f>
        <v>69</v>
      </c>
      <c r="AN76" s="34">
        <f>+'A (2)'!AN80</f>
        <v>188</v>
      </c>
      <c r="AO76" s="61">
        <f>+'A (2)'!AO80</f>
        <v>6</v>
      </c>
      <c r="AP76" s="34">
        <f>+'A (2)'!AP80</f>
        <v>58</v>
      </c>
      <c r="AQ76" s="34">
        <f>+'A (2)'!AQ80</f>
        <v>186</v>
      </c>
      <c r="AR76" s="34">
        <f>+'A (2)'!AR80</f>
        <v>420</v>
      </c>
      <c r="AS76" s="34">
        <f>+'A (2)'!AS80</f>
        <v>656</v>
      </c>
      <c r="AT76" s="34">
        <f>+'A (2)'!AT80</f>
        <v>1466</v>
      </c>
      <c r="AU76" s="34">
        <f>+'A (2)'!AU80</f>
        <v>200</v>
      </c>
      <c r="AV76" s="34">
        <f>+'A (2)'!AV80</f>
        <v>1470</v>
      </c>
      <c r="AW76" s="34">
        <f>+'A (2)'!AW80</f>
        <v>505</v>
      </c>
      <c r="AX76" s="34">
        <f>+'A (2)'!AX80</f>
        <v>2476</v>
      </c>
      <c r="AY76" s="34">
        <f>+'A (2)'!AY80</f>
        <v>2</v>
      </c>
      <c r="AZ76" s="61">
        <f>+'A (2)'!AZ80</f>
        <v>718</v>
      </c>
      <c r="BA76" s="34">
        <f>+'A (2)'!BA80</f>
        <v>3271</v>
      </c>
      <c r="BB76" s="34">
        <f>+'A (2)'!BB80</f>
        <v>1311</v>
      </c>
      <c r="BC76" s="34">
        <f>+'A (2)'!BC80</f>
        <v>645</v>
      </c>
      <c r="BD76" s="34">
        <f>+'A (2)'!BD80</f>
        <v>422</v>
      </c>
      <c r="BE76" s="34">
        <f>+'A (2)'!BE80</f>
        <v>1183</v>
      </c>
      <c r="BF76" s="61">
        <f>+'A (2)'!BF80</f>
        <v>1325</v>
      </c>
      <c r="BG76" s="39">
        <f>+'A (2)'!BG80</f>
        <v>3590</v>
      </c>
      <c r="BH76" s="114">
        <f>+'A (2)'!BH80</f>
        <v>440</v>
      </c>
      <c r="BI76" s="34">
        <f>+'A (2)'!BI80</f>
        <v>0</v>
      </c>
      <c r="BJ76" s="39">
        <f>+'A (2)'!BJ80</f>
        <v>0</v>
      </c>
      <c r="BK76" s="114">
        <f>+'A (2)'!BK80</f>
        <v>0</v>
      </c>
      <c r="BL76" s="34">
        <f>+'A (2)'!BL80</f>
        <v>2118</v>
      </c>
      <c r="BM76" s="34">
        <f>+'A (2)'!BM80</f>
        <v>482</v>
      </c>
      <c r="BN76" s="34">
        <f>+'A (2)'!BN80</f>
        <v>128</v>
      </c>
      <c r="BO76" s="34">
        <f>+'A (2)'!BO80</f>
        <v>25</v>
      </c>
      <c r="BP76" s="34">
        <f>+'A (2)'!BP80</f>
        <v>1</v>
      </c>
      <c r="BQ76" s="61">
        <f>+'A (2)'!BQ80</f>
        <v>0</v>
      </c>
      <c r="BR76" s="34">
        <f>+'A (2)'!BR80</f>
        <v>12</v>
      </c>
      <c r="BS76" s="34">
        <f>+'A (2)'!BS80</f>
        <v>42</v>
      </c>
      <c r="BT76" s="34">
        <f>+'A (2)'!BT80</f>
        <v>698</v>
      </c>
      <c r="BU76" s="34">
        <f>+'A (2)'!BU80</f>
        <v>448</v>
      </c>
      <c r="BV76" s="34">
        <f>+'A (2)'!BV80</f>
        <v>454</v>
      </c>
      <c r="BW76" s="34">
        <f>+'A (2)'!BW80</f>
        <v>398</v>
      </c>
      <c r="BX76" s="34">
        <f>+'A (2)'!BX80</f>
        <v>228</v>
      </c>
      <c r="BY76" s="34">
        <f>+'A (2)'!BY80</f>
        <v>128</v>
      </c>
      <c r="BZ76" s="34">
        <f>+'A (2)'!BZ80</f>
        <v>101</v>
      </c>
      <c r="CA76" s="34">
        <f>+'A (2)'!CA80</f>
        <v>63</v>
      </c>
      <c r="CB76" s="34">
        <f>+'A (2)'!CB80</f>
        <v>57</v>
      </c>
      <c r="CC76" s="20">
        <f>+'A (2)'!CC80</f>
        <v>125</v>
      </c>
      <c r="CD76" s="107">
        <f>+'A (2)'!CD80</f>
        <v>5415</v>
      </c>
      <c r="CE76" s="34">
        <f>+'A (2)'!CE80</f>
        <v>80</v>
      </c>
      <c r="CF76" s="13">
        <f>+'A (2)'!CF80</f>
        <v>0</v>
      </c>
      <c r="CG76">
        <f>+'A (2)'!CG80</f>
        <v>3988</v>
      </c>
      <c r="CH76">
        <f>+'A (2)'!CH80</f>
        <v>403</v>
      </c>
      <c r="CI76" s="583">
        <f>+'A (2)'!CI80</f>
        <v>0</v>
      </c>
      <c r="CJ76" s="34">
        <f>+'A (2)'!CJ80</f>
        <v>4</v>
      </c>
      <c r="CK76" s="34">
        <f>+'A (2)'!CK80</f>
        <v>67</v>
      </c>
      <c r="CL76" s="34">
        <f>+'A (2)'!CL80</f>
        <v>263</v>
      </c>
      <c r="CM76" s="34">
        <f>+'A (2)'!CM80</f>
        <v>67</v>
      </c>
      <c r="CN76" s="34">
        <f>+'A (2)'!CN80</f>
        <v>1</v>
      </c>
      <c r="CO76" s="61">
        <f>+'A (2)'!CO80</f>
        <v>1</v>
      </c>
      <c r="CP76">
        <f>+'A (2)'!CP80</f>
        <v>2153</v>
      </c>
      <c r="CQ76">
        <f>+'A (2)'!CQ80</f>
        <v>52</v>
      </c>
      <c r="CR76" s="34">
        <f>+'A (2)'!CR80</f>
        <v>1233</v>
      </c>
      <c r="CS76" s="20">
        <f>+'A (2)'!CS80</f>
        <v>15</v>
      </c>
      <c r="CT76" s="34">
        <f>+'A (2)'!CT80</f>
        <v>144</v>
      </c>
      <c r="CU76" s="34">
        <f>+'A (2)'!CU80</f>
        <v>23</v>
      </c>
      <c r="CV76" s="34">
        <f>+'A (2)'!CV80</f>
        <v>448</v>
      </c>
      <c r="CW76" s="34">
        <f>+'A (2)'!CW80</f>
        <v>394</v>
      </c>
      <c r="CX76" s="34">
        <f>+'A (2)'!CX80</f>
        <v>452</v>
      </c>
      <c r="CY76" s="34">
        <f>+'A (2)'!CY80</f>
        <v>596</v>
      </c>
      <c r="CZ76" s="34">
        <f>+'A (2)'!CZ80</f>
        <v>464</v>
      </c>
      <c r="DA76" s="34">
        <f>+'A (2)'!DA80</f>
        <v>474</v>
      </c>
      <c r="DB76" s="34">
        <f>+'A (2)'!DB80</f>
        <v>554</v>
      </c>
      <c r="DC76" s="34">
        <f>+'A (2)'!DC80</f>
        <v>450</v>
      </c>
      <c r="DD76" s="112">
        <f>+'A (2)'!DD80</f>
        <v>10</v>
      </c>
      <c r="DE76" s="61">
        <f>+'A (2)'!DE80</f>
        <v>2</v>
      </c>
      <c r="DF76" s="162">
        <f>+'A (2)'!DF80</f>
        <v>39.700000000000003</v>
      </c>
      <c r="DG76" s="34">
        <f>+'A (2)'!DG80</f>
        <v>1</v>
      </c>
      <c r="DH76" s="34">
        <f>+'A (2)'!DH80</f>
        <v>0</v>
      </c>
      <c r="DI76" s="34">
        <f>+'A (2)'!DI80</f>
        <v>1115</v>
      </c>
      <c r="DJ76" s="34">
        <f>+'A (2)'!DJ80</f>
        <v>2</v>
      </c>
      <c r="DK76" s="34">
        <f>+'A (2)'!DK80</f>
        <v>62</v>
      </c>
      <c r="DL76" s="34">
        <f>+'A (2)'!DL80</f>
        <v>1708</v>
      </c>
      <c r="DM76" s="34">
        <f>+'A (2)'!DM80</f>
        <v>29</v>
      </c>
      <c r="DN76" s="34">
        <f>+'A (2)'!DN80</f>
        <v>115</v>
      </c>
      <c r="DO76" s="34">
        <f>+'A (2)'!DO80</f>
        <v>169</v>
      </c>
      <c r="DP76" s="34">
        <f>+'A (2)'!DP80</f>
        <v>624</v>
      </c>
      <c r="DQ76" s="34">
        <f>+'A (2)'!DQ80</f>
        <v>29</v>
      </c>
      <c r="DR76" s="34">
        <f>+'A (2)'!DR80</f>
        <v>44</v>
      </c>
      <c r="DS76" s="34">
        <f>+'A (2)'!DS80</f>
        <v>88</v>
      </c>
      <c r="DT76" s="61">
        <f>+'A (2)'!DT80</f>
        <v>2</v>
      </c>
      <c r="DU76" s="34">
        <f>+'A (2)'!DU80</f>
        <v>21</v>
      </c>
      <c r="DV76" s="34">
        <f>+'A (2)'!DV80</f>
        <v>109</v>
      </c>
      <c r="DW76" s="34">
        <f>+'A (2)'!DW80</f>
        <v>169</v>
      </c>
      <c r="DX76" s="34">
        <f>+'A (2)'!DX80</f>
        <v>494</v>
      </c>
      <c r="DY76" s="34">
        <f>+'A (2)'!DY80</f>
        <v>1094</v>
      </c>
      <c r="DZ76" s="34">
        <f>+'A (2)'!DZ80</f>
        <v>128</v>
      </c>
      <c r="EA76" s="34">
        <f>+'A (2)'!EA80</f>
        <v>182</v>
      </c>
      <c r="EB76" s="34">
        <f>+'A (2)'!EB80</f>
        <v>93</v>
      </c>
      <c r="EC76" s="34">
        <f>+'A (2)'!EC80</f>
        <v>1394</v>
      </c>
      <c r="ED76" s="34">
        <f>+'A (2)'!ED80</f>
        <v>1</v>
      </c>
      <c r="EE76" s="61">
        <f>+'A (2)'!EE80</f>
        <v>303</v>
      </c>
      <c r="EF76" s="34">
        <f>+'A (2)'!EF80</f>
        <v>1380</v>
      </c>
      <c r="EG76" s="34">
        <f>+'A (2)'!EG80</f>
        <v>700</v>
      </c>
      <c r="EH76" s="34">
        <f>+'A (2)'!EH80</f>
        <v>334</v>
      </c>
      <c r="EI76" s="34">
        <f>+'A (2)'!EI80</f>
        <v>205</v>
      </c>
      <c r="EJ76" s="34">
        <f>+'A (2)'!EJ80</f>
        <v>632</v>
      </c>
      <c r="EK76" s="39">
        <f>+'A (2)'!EK80</f>
        <v>737</v>
      </c>
      <c r="EL76" s="24">
        <f>+'A (2)'!EL80</f>
        <v>1974</v>
      </c>
      <c r="EM76" s="114">
        <f>+'A (2)'!EM80</f>
        <v>495</v>
      </c>
      <c r="EN76" s="39">
        <f>+'A (2)'!EN80</f>
        <v>0</v>
      </c>
      <c r="EO76" s="34">
        <f>+'A (2)'!EO80</f>
        <v>0</v>
      </c>
      <c r="EP76" s="114">
        <f>+'A (2)'!EP80</f>
        <v>0</v>
      </c>
      <c r="EQ76" s="34">
        <f>+'A (2)'!EQ80</f>
        <v>901</v>
      </c>
      <c r="ER76" s="34">
        <f>+'A (2)'!ER80</f>
        <v>286</v>
      </c>
      <c r="ES76" s="34">
        <f>+'A (2)'!ES80</f>
        <v>57</v>
      </c>
      <c r="ET76" s="34">
        <f>+'A (2)'!ET80</f>
        <v>12</v>
      </c>
      <c r="EU76" s="34">
        <f>+'A (2)'!EU80</f>
        <v>1</v>
      </c>
      <c r="EV76" s="61">
        <f>+'A (2)'!EV80</f>
        <v>0</v>
      </c>
      <c r="EW76">
        <f>+'A (2)'!EW80</f>
        <v>6</v>
      </c>
      <c r="EX76">
        <f>+'A (2)'!EX80</f>
        <v>25</v>
      </c>
      <c r="EY76">
        <f>+'A (2)'!EY80</f>
        <v>288</v>
      </c>
      <c r="EZ76">
        <f>+'A (2)'!EZ80</f>
        <v>236</v>
      </c>
      <c r="FA76">
        <f>+'A (2)'!FA80</f>
        <v>265</v>
      </c>
      <c r="FB76">
        <f>+'A (2)'!FB80</f>
        <v>216</v>
      </c>
      <c r="FC76">
        <f>+'A (2)'!FC80</f>
        <v>87</v>
      </c>
      <c r="FD76">
        <f>+'A (2)'!FD80</f>
        <v>32</v>
      </c>
      <c r="FE76">
        <f>+'A (2)'!FE80</f>
        <v>22</v>
      </c>
      <c r="FF76" s="34">
        <f>+'A (2)'!FF80</f>
        <v>19</v>
      </c>
      <c r="FG76" s="39">
        <f>+'A (2)'!FG80</f>
        <v>23</v>
      </c>
      <c r="FH76" s="114">
        <f>+'A (2)'!FH80</f>
        <v>38</v>
      </c>
      <c r="FI76" s="114">
        <f>+'A (2)'!FI80</f>
        <v>5107</v>
      </c>
      <c r="FJ76" s="39">
        <f>+'A (2)'!FJ80</f>
        <v>18</v>
      </c>
      <c r="FK76" s="447">
        <f>+'A (2)'!FK80</f>
        <v>0</v>
      </c>
      <c r="FL76" s="34"/>
      <c r="FM76" s="34"/>
      <c r="FN76" s="39"/>
      <c r="FO76" s="34"/>
      <c r="FP76" s="34"/>
      <c r="FQ76" s="34"/>
      <c r="FR76" s="34"/>
      <c r="FS76" s="34"/>
      <c r="FT76" s="34"/>
      <c r="FU76" s="34"/>
      <c r="FV76" s="34"/>
      <c r="FW76" s="34"/>
      <c r="FX76" s="34"/>
      <c r="FY76" s="34"/>
      <c r="FZ76" s="61"/>
      <c r="GA76" s="34"/>
      <c r="GB76" s="34"/>
      <c r="GC76" s="34"/>
      <c r="GD76" s="34"/>
      <c r="GE76" s="34"/>
      <c r="GF76" s="34"/>
      <c r="GG76" s="34"/>
      <c r="GH76" s="34"/>
      <c r="GI76" s="34"/>
      <c r="GJ76" s="52"/>
      <c r="GK76" s="34"/>
      <c r="GL76" s="34"/>
      <c r="GM76" s="34"/>
      <c r="GN76" s="34"/>
      <c r="GO76" s="34"/>
      <c r="GP76" s="34"/>
      <c r="GQ76" s="34"/>
      <c r="GR76" s="52"/>
      <c r="GT76">
        <f t="shared" si="56"/>
        <v>2754</v>
      </c>
      <c r="GU76">
        <f t="shared" si="57"/>
        <v>14912910</v>
      </c>
      <c r="GW76">
        <f t="shared" si="58"/>
        <v>1257</v>
      </c>
      <c r="GX76">
        <f t="shared" si="59"/>
        <v>6419499</v>
      </c>
      <c r="GZ76">
        <f t="shared" si="60"/>
        <v>8157</v>
      </c>
      <c r="HA76">
        <f t="shared" si="61"/>
        <v>325464.3</v>
      </c>
      <c r="HC76">
        <f t="shared" si="62"/>
        <v>3988</v>
      </c>
      <c r="HD76">
        <f t="shared" si="63"/>
        <v>158323.6</v>
      </c>
    </row>
    <row r="77" spans="1:213" x14ac:dyDescent="0.2">
      <c r="A77" s="5" t="s">
        <v>171</v>
      </c>
      <c r="B77" s="5">
        <f t="shared" ref="B77:Z77" si="64">SUM(B65:B76)</f>
        <v>86379</v>
      </c>
      <c r="C77" s="14">
        <f t="shared" si="64"/>
        <v>11355</v>
      </c>
      <c r="D77" s="582">
        <f t="shared" si="64"/>
        <v>7</v>
      </c>
      <c r="E77" s="14">
        <f t="shared" si="64"/>
        <v>991</v>
      </c>
      <c r="F77" s="14">
        <f t="shared" si="64"/>
        <v>1160</v>
      </c>
      <c r="G77" s="14">
        <f>SUM(G65:G76)</f>
        <v>6208</v>
      </c>
      <c r="H77" s="14">
        <f>SUM(H65:H76)</f>
        <v>2943</v>
      </c>
      <c r="I77" s="14">
        <f>SUM(I65:I76)</f>
        <v>16</v>
      </c>
      <c r="J77" s="14">
        <f>SUM(J65:J76)</f>
        <v>30</v>
      </c>
      <c r="K77" s="582">
        <f t="shared" si="64"/>
        <v>47381</v>
      </c>
      <c r="L77" s="14">
        <f t="shared" si="64"/>
        <v>551</v>
      </c>
      <c r="M77" s="14">
        <f t="shared" si="64"/>
        <v>9105</v>
      </c>
      <c r="N77" s="19">
        <f t="shared" si="64"/>
        <v>680</v>
      </c>
      <c r="O77" s="14">
        <f t="shared" si="64"/>
        <v>3679</v>
      </c>
      <c r="P77" s="14">
        <f t="shared" si="64"/>
        <v>453</v>
      </c>
      <c r="Q77" s="14">
        <f t="shared" si="64"/>
        <v>12450</v>
      </c>
      <c r="R77" s="14">
        <f t="shared" si="64"/>
        <v>10106</v>
      </c>
      <c r="S77" s="14">
        <f t="shared" si="64"/>
        <v>10042</v>
      </c>
      <c r="T77" s="14">
        <f t="shared" si="64"/>
        <v>10797</v>
      </c>
      <c r="U77" s="14">
        <f t="shared" si="64"/>
        <v>8705</v>
      </c>
      <c r="V77" s="14">
        <f t="shared" si="64"/>
        <v>8922</v>
      </c>
      <c r="W77" s="14">
        <f t="shared" si="64"/>
        <v>9964</v>
      </c>
      <c r="X77" s="14">
        <f t="shared" si="64"/>
        <v>10353</v>
      </c>
      <c r="Y77" s="14">
        <f t="shared" si="64"/>
        <v>1311</v>
      </c>
      <c r="Z77" s="102">
        <f t="shared" si="64"/>
        <v>50</v>
      </c>
      <c r="AA77" s="151">
        <f>+HB77</f>
        <v>38.806747010268701</v>
      </c>
      <c r="AB77" s="14">
        <f t="shared" ref="AB77:BG77" si="65">SUM(AB65:AB76)</f>
        <v>17</v>
      </c>
      <c r="AC77" s="14">
        <f t="shared" si="65"/>
        <v>40</v>
      </c>
      <c r="AD77" s="14">
        <f t="shared" si="65"/>
        <v>18699</v>
      </c>
      <c r="AE77" s="14">
        <f t="shared" si="65"/>
        <v>35</v>
      </c>
      <c r="AF77" s="14">
        <f t="shared" si="65"/>
        <v>1831</v>
      </c>
      <c r="AG77" s="14">
        <f t="shared" si="65"/>
        <v>37158</v>
      </c>
      <c r="AH77" s="14">
        <f t="shared" si="65"/>
        <v>537</v>
      </c>
      <c r="AI77" s="14">
        <f t="shared" si="65"/>
        <v>2508</v>
      </c>
      <c r="AJ77" s="14">
        <f t="shared" si="65"/>
        <v>4757</v>
      </c>
      <c r="AK77" s="14">
        <f t="shared" si="65"/>
        <v>14508</v>
      </c>
      <c r="AL77" s="14">
        <f t="shared" si="65"/>
        <v>700</v>
      </c>
      <c r="AM77" s="14">
        <f t="shared" si="65"/>
        <v>1199</v>
      </c>
      <c r="AN77" s="14">
        <f t="shared" si="65"/>
        <v>4262</v>
      </c>
      <c r="AO77" s="60">
        <f t="shared" si="65"/>
        <v>128</v>
      </c>
      <c r="AP77" s="14">
        <f t="shared" si="65"/>
        <v>875</v>
      </c>
      <c r="AQ77" s="14">
        <f t="shared" si="65"/>
        <v>4067</v>
      </c>
      <c r="AR77" s="14">
        <f t="shared" si="65"/>
        <v>7614</v>
      </c>
      <c r="AS77" s="14">
        <f t="shared" si="65"/>
        <v>9603</v>
      </c>
      <c r="AT77" s="14">
        <f t="shared" si="65"/>
        <v>17040</v>
      </c>
      <c r="AU77" s="14">
        <f t="shared" si="65"/>
        <v>1497</v>
      </c>
      <c r="AV77" s="14">
        <f t="shared" si="65"/>
        <v>15567</v>
      </c>
      <c r="AW77" s="14">
        <f t="shared" si="65"/>
        <v>7557</v>
      </c>
      <c r="AX77" s="14">
        <f t="shared" si="65"/>
        <v>19238</v>
      </c>
      <c r="AY77" s="14">
        <f t="shared" si="65"/>
        <v>10</v>
      </c>
      <c r="AZ77" s="60">
        <f t="shared" si="65"/>
        <v>3311</v>
      </c>
      <c r="BA77" s="14">
        <f t="shared" si="65"/>
        <v>26563</v>
      </c>
      <c r="BB77" s="14">
        <f t="shared" si="65"/>
        <v>15740</v>
      </c>
      <c r="BC77" s="14">
        <f t="shared" si="65"/>
        <v>7607</v>
      </c>
      <c r="BD77" s="14">
        <f t="shared" si="65"/>
        <v>5294</v>
      </c>
      <c r="BE77" s="14">
        <f t="shared" si="65"/>
        <v>13903</v>
      </c>
      <c r="BF77" s="60">
        <f t="shared" si="65"/>
        <v>17272</v>
      </c>
      <c r="BG77" s="28">
        <f t="shared" si="65"/>
        <v>42324</v>
      </c>
      <c r="BH77" s="154">
        <f>+BG77*1000/B77</f>
        <v>489.9802035216893</v>
      </c>
      <c r="BI77" s="14">
        <f>SUM(BI65:BI76)</f>
        <v>0</v>
      </c>
      <c r="BJ77" s="28">
        <f>SUM(BJ65:BJ76)</f>
        <v>0</v>
      </c>
      <c r="BK77" s="101" t="e">
        <f>+BJ77*1000/BI77</f>
        <v>#DIV/0!</v>
      </c>
      <c r="BL77" s="14">
        <f t="shared" ref="BL77:CC77" si="66">SUM(BL65:BL76)</f>
        <v>15781</v>
      </c>
      <c r="BM77" s="14">
        <f t="shared" si="66"/>
        <v>6123</v>
      </c>
      <c r="BN77" s="14">
        <f t="shared" si="66"/>
        <v>1616</v>
      </c>
      <c r="BO77" s="14">
        <f t="shared" si="66"/>
        <v>463</v>
      </c>
      <c r="BP77" s="14">
        <f t="shared" si="66"/>
        <v>63</v>
      </c>
      <c r="BQ77" s="60">
        <f t="shared" si="66"/>
        <v>0</v>
      </c>
      <c r="BR77" s="14">
        <f t="shared" si="66"/>
        <v>129</v>
      </c>
      <c r="BS77" s="14">
        <f t="shared" si="66"/>
        <v>428</v>
      </c>
      <c r="BT77" s="14">
        <f t="shared" si="66"/>
        <v>6335</v>
      </c>
      <c r="BU77" s="14">
        <f t="shared" si="66"/>
        <v>3395</v>
      </c>
      <c r="BV77" s="14">
        <f t="shared" si="66"/>
        <v>3370</v>
      </c>
      <c r="BW77" s="14">
        <f t="shared" si="66"/>
        <v>3007</v>
      </c>
      <c r="BX77" s="14">
        <f t="shared" si="66"/>
        <v>2371</v>
      </c>
      <c r="BY77" s="14">
        <f t="shared" si="66"/>
        <v>1629</v>
      </c>
      <c r="BZ77" s="14">
        <f t="shared" si="66"/>
        <v>1018</v>
      </c>
      <c r="CA77" s="14">
        <f t="shared" si="66"/>
        <v>815</v>
      </c>
      <c r="CB77" s="14">
        <f t="shared" si="66"/>
        <v>534</v>
      </c>
      <c r="CC77" s="31">
        <f t="shared" si="66"/>
        <v>1015</v>
      </c>
      <c r="CD77" s="109">
        <f>+GV77</f>
        <v>5539</v>
      </c>
      <c r="CE77" s="14">
        <f t="shared" ref="CE77:DE77" si="67">SUM(CE65:CE76)</f>
        <v>577</v>
      </c>
      <c r="CF77" s="15">
        <f t="shared" si="67"/>
        <v>0</v>
      </c>
      <c r="CG77" s="14">
        <f t="shared" si="67"/>
        <v>41755</v>
      </c>
      <c r="CH77" s="14">
        <f t="shared" si="67"/>
        <v>5576</v>
      </c>
      <c r="CI77" s="582">
        <f t="shared" si="67"/>
        <v>3</v>
      </c>
      <c r="CJ77" s="14">
        <f t="shared" si="67"/>
        <v>476</v>
      </c>
      <c r="CK77" s="14">
        <f t="shared" si="67"/>
        <v>651</v>
      </c>
      <c r="CL77" s="14">
        <f>SUM(CL65:CL76)</f>
        <v>3117</v>
      </c>
      <c r="CM77" s="14">
        <f>SUM(CM65:CM76)</f>
        <v>1311</v>
      </c>
      <c r="CN77" s="14">
        <f>SUM(CN65:CN76)</f>
        <v>8</v>
      </c>
      <c r="CO77" s="60">
        <f>SUM(CO65:CO76)</f>
        <v>10</v>
      </c>
      <c r="CP77" s="14">
        <f t="shared" si="67"/>
        <v>25135</v>
      </c>
      <c r="CQ77" s="14">
        <f t="shared" si="67"/>
        <v>551</v>
      </c>
      <c r="CR77" s="14">
        <f t="shared" si="67"/>
        <v>8754</v>
      </c>
      <c r="CS77" s="19">
        <f t="shared" si="67"/>
        <v>183</v>
      </c>
      <c r="CT77" s="14">
        <f t="shared" si="67"/>
        <v>1592</v>
      </c>
      <c r="CU77" s="14">
        <f t="shared" si="67"/>
        <v>227</v>
      </c>
      <c r="CV77" s="14">
        <f t="shared" si="67"/>
        <v>5296</v>
      </c>
      <c r="CW77" s="14">
        <f t="shared" si="67"/>
        <v>4570</v>
      </c>
      <c r="CX77" s="14">
        <f t="shared" si="67"/>
        <v>5289</v>
      </c>
      <c r="CY77" s="14">
        <f t="shared" si="67"/>
        <v>6199</v>
      </c>
      <c r="CZ77" s="14">
        <f t="shared" si="67"/>
        <v>4831</v>
      </c>
      <c r="DA77" s="14">
        <f t="shared" si="67"/>
        <v>4587</v>
      </c>
      <c r="DB77" s="14">
        <f t="shared" si="67"/>
        <v>5157</v>
      </c>
      <c r="DC77" s="14">
        <f t="shared" si="67"/>
        <v>4079</v>
      </c>
      <c r="DD77" s="111">
        <f t="shared" si="67"/>
        <v>137</v>
      </c>
      <c r="DE77" s="60">
        <f t="shared" si="67"/>
        <v>18</v>
      </c>
      <c r="DF77" s="161">
        <f>+HE77</f>
        <v>38.63606753682194</v>
      </c>
      <c r="DG77" s="14">
        <f t="shared" ref="DG77:EL77" si="68">SUM(DG65:DG76)</f>
        <v>9</v>
      </c>
      <c r="DH77" s="14">
        <f t="shared" si="68"/>
        <v>17</v>
      </c>
      <c r="DI77" s="14">
        <f t="shared" si="68"/>
        <v>9584</v>
      </c>
      <c r="DJ77" s="14">
        <f t="shared" si="68"/>
        <v>30</v>
      </c>
      <c r="DK77" s="14">
        <f t="shared" si="68"/>
        <v>741</v>
      </c>
      <c r="DL77" s="14">
        <f t="shared" si="68"/>
        <v>15042</v>
      </c>
      <c r="DM77" s="14">
        <f t="shared" si="68"/>
        <v>411</v>
      </c>
      <c r="DN77" s="14">
        <f t="shared" si="68"/>
        <v>1525</v>
      </c>
      <c r="DO77" s="14">
        <f t="shared" si="68"/>
        <v>2187</v>
      </c>
      <c r="DP77" s="14">
        <f t="shared" si="68"/>
        <v>8851</v>
      </c>
      <c r="DQ77" s="14">
        <f t="shared" si="68"/>
        <v>477</v>
      </c>
      <c r="DR77" s="14">
        <f t="shared" si="68"/>
        <v>752</v>
      </c>
      <c r="DS77" s="14">
        <f t="shared" si="68"/>
        <v>2068</v>
      </c>
      <c r="DT77" s="60">
        <f t="shared" si="68"/>
        <v>61</v>
      </c>
      <c r="DU77" s="14">
        <f t="shared" si="68"/>
        <v>248</v>
      </c>
      <c r="DV77" s="14">
        <f t="shared" si="68"/>
        <v>2157</v>
      </c>
      <c r="DW77" s="14">
        <f t="shared" si="68"/>
        <v>3631</v>
      </c>
      <c r="DX77" s="14">
        <f t="shared" si="68"/>
        <v>7488</v>
      </c>
      <c r="DY77" s="14">
        <f t="shared" si="68"/>
        <v>12110</v>
      </c>
      <c r="DZ77" s="14">
        <f t="shared" si="68"/>
        <v>820</v>
      </c>
      <c r="EA77" s="14">
        <f t="shared" si="68"/>
        <v>2160</v>
      </c>
      <c r="EB77" s="14">
        <f t="shared" si="68"/>
        <v>1577</v>
      </c>
      <c r="EC77" s="14">
        <f t="shared" si="68"/>
        <v>10189</v>
      </c>
      <c r="ED77" s="14">
        <f t="shared" si="68"/>
        <v>2</v>
      </c>
      <c r="EE77" s="60">
        <f t="shared" si="68"/>
        <v>1373</v>
      </c>
      <c r="EF77" s="14">
        <f t="shared" si="68"/>
        <v>10362</v>
      </c>
      <c r="EG77" s="14">
        <f t="shared" si="68"/>
        <v>8112</v>
      </c>
      <c r="EH77" s="14">
        <f t="shared" si="68"/>
        <v>3933</v>
      </c>
      <c r="EI77" s="14">
        <f t="shared" si="68"/>
        <v>2641</v>
      </c>
      <c r="EJ77" s="14">
        <f t="shared" si="68"/>
        <v>7253</v>
      </c>
      <c r="EK77" s="28">
        <f t="shared" si="68"/>
        <v>9454</v>
      </c>
      <c r="EL77" s="23">
        <f t="shared" si="68"/>
        <v>22835</v>
      </c>
      <c r="EM77" s="154">
        <f>+EL77*1000/CG77</f>
        <v>546.88061310022749</v>
      </c>
      <c r="EN77" s="28">
        <f>SUM(EN65:EN76)</f>
        <v>0</v>
      </c>
      <c r="EO77" s="14">
        <f>SUM(EO65:EO76)</f>
        <v>0</v>
      </c>
      <c r="EP77" s="101" t="e">
        <f>+EO77*1000/EN77</f>
        <v>#DIV/0!</v>
      </c>
      <c r="EQ77" s="14">
        <f t="shared" ref="EQ77:FH77" si="69">SUM(EQ65:EQ76)</f>
        <v>6138</v>
      </c>
      <c r="ER77" s="14">
        <f t="shared" si="69"/>
        <v>3432</v>
      </c>
      <c r="ES77" s="14">
        <f t="shared" si="69"/>
        <v>834</v>
      </c>
      <c r="ET77" s="14">
        <f t="shared" si="69"/>
        <v>195</v>
      </c>
      <c r="EU77" s="14">
        <f t="shared" si="69"/>
        <v>35</v>
      </c>
      <c r="EV77" s="60">
        <f t="shared" si="69"/>
        <v>0</v>
      </c>
      <c r="EW77" s="14">
        <f t="shared" si="69"/>
        <v>61</v>
      </c>
      <c r="EX77" s="14">
        <f t="shared" si="69"/>
        <v>237</v>
      </c>
      <c r="EY77" s="14">
        <f t="shared" si="69"/>
        <v>3080</v>
      </c>
      <c r="EZ77" s="14">
        <f t="shared" si="69"/>
        <v>1806</v>
      </c>
      <c r="FA77" s="14">
        <f t="shared" si="69"/>
        <v>1851</v>
      </c>
      <c r="FB77" s="14">
        <f t="shared" si="69"/>
        <v>1346</v>
      </c>
      <c r="FC77" s="14">
        <f t="shared" si="69"/>
        <v>894</v>
      </c>
      <c r="FD77" s="14">
        <f t="shared" si="69"/>
        <v>461</v>
      </c>
      <c r="FE77" s="14">
        <f t="shared" si="69"/>
        <v>276</v>
      </c>
      <c r="FF77" s="14">
        <f t="shared" si="69"/>
        <v>211</v>
      </c>
      <c r="FG77" s="28">
        <f t="shared" si="69"/>
        <v>137</v>
      </c>
      <c r="FH77" s="113">
        <f t="shared" si="69"/>
        <v>274</v>
      </c>
      <c r="FI77" s="113">
        <f>+GY77</f>
        <v>5005</v>
      </c>
      <c r="FJ77" s="14">
        <f>SUM(FJ65:FJ76)</f>
        <v>140</v>
      </c>
      <c r="FK77" s="15">
        <f>SUM(FK65:FK76)</f>
        <v>0</v>
      </c>
      <c r="FL77" s="14"/>
      <c r="FM77" s="14"/>
      <c r="FN77" s="14"/>
      <c r="FO77" s="14"/>
      <c r="FP77" s="14"/>
      <c r="FQ77" s="14"/>
      <c r="FR77" s="14"/>
      <c r="FS77" s="14"/>
      <c r="FT77" s="14"/>
      <c r="FU77" s="14"/>
      <c r="FV77" s="14"/>
      <c r="FW77" s="14"/>
      <c r="FX77" s="14"/>
      <c r="FY77" s="14"/>
      <c r="FZ77" s="60"/>
      <c r="GA77" s="14"/>
      <c r="GB77" s="14"/>
      <c r="GC77" s="14"/>
      <c r="GD77" s="14"/>
      <c r="GE77" s="14"/>
      <c r="GF77" s="14"/>
      <c r="GG77" s="14"/>
      <c r="GH77" s="14"/>
      <c r="GI77" s="123"/>
      <c r="GJ77" s="124"/>
      <c r="GK77" s="123"/>
      <c r="GL77" s="123"/>
      <c r="GM77" s="123"/>
      <c r="GN77" s="123"/>
      <c r="GO77" s="123"/>
      <c r="GP77" s="123"/>
      <c r="GQ77" s="123"/>
      <c r="GR77" s="124"/>
      <c r="GT77">
        <f>SUM(GT65:GT76)</f>
        <v>24046</v>
      </c>
      <c r="GU77">
        <f>SUM(GU65:GU76)</f>
        <v>133201956</v>
      </c>
      <c r="GV77">
        <f>+ROUND(GU77/GT77,0)</f>
        <v>5539</v>
      </c>
      <c r="GW77">
        <f>SUM(GW65:GW76)</f>
        <v>10634</v>
      </c>
      <c r="GX77">
        <f>SUM(GX65:GX76)</f>
        <v>53218759</v>
      </c>
      <c r="GY77">
        <f>+ROUND(GX77/GW77,0)</f>
        <v>5005</v>
      </c>
      <c r="GZ77">
        <f>SUM(GZ65:GZ76)</f>
        <v>86379</v>
      </c>
      <c r="HA77">
        <f>SUM(HA65:HA76)</f>
        <v>3352088</v>
      </c>
      <c r="HB77">
        <f>+HA77/GZ77</f>
        <v>38.806747010268701</v>
      </c>
      <c r="HC77">
        <f>SUM(HC65:HC76)</f>
        <v>41755</v>
      </c>
      <c r="HD77">
        <f>SUM(HD65:HD76)</f>
        <v>1613249</v>
      </c>
      <c r="HE77">
        <f>+HD77/HC77</f>
        <v>38.63606753682194</v>
      </c>
    </row>
    <row r="78" spans="1:213" x14ac:dyDescent="0.2">
      <c r="A78" s="7" t="s">
        <v>132</v>
      </c>
      <c r="B78" s="7">
        <f>+'A (2)'!B85</f>
        <v>3245</v>
      </c>
      <c r="C78">
        <f>+'A (2)'!C85</f>
        <v>298</v>
      </c>
      <c r="D78" s="583">
        <f>+'A (2)'!D85</f>
        <v>0</v>
      </c>
      <c r="E78" s="34">
        <f>+'A (2)'!E85</f>
        <v>21</v>
      </c>
      <c r="F78" s="34">
        <f>+'A (2)'!F85</f>
        <v>95</v>
      </c>
      <c r="G78" s="34">
        <f>+'A (2)'!G85</f>
        <v>116</v>
      </c>
      <c r="H78" s="34">
        <f>+'A (2)'!H85</f>
        <v>65</v>
      </c>
      <c r="I78" s="34">
        <f>+'A (2)'!I85</f>
        <v>0</v>
      </c>
      <c r="J78" s="34">
        <f>+'A (2)'!J85</f>
        <v>1</v>
      </c>
      <c r="K78" s="583">
        <f>+'A (2)'!K85</f>
        <v>1518</v>
      </c>
      <c r="L78">
        <f>+'A (2)'!L85</f>
        <v>27</v>
      </c>
      <c r="M78">
        <f>+'A (2)'!M85</f>
        <v>429</v>
      </c>
      <c r="N78" s="20">
        <f>+'A (2)'!N85</f>
        <v>32</v>
      </c>
      <c r="O78">
        <f>+'A (2)'!O85</f>
        <v>92</v>
      </c>
      <c r="P78">
        <f>+'A (2)'!P85</f>
        <v>13</v>
      </c>
      <c r="Q78">
        <f>+'A (2)'!Q85</f>
        <v>374</v>
      </c>
      <c r="R78">
        <f>+'A (2)'!R85</f>
        <v>297</v>
      </c>
      <c r="S78">
        <f>+'A (2)'!S85</f>
        <v>327</v>
      </c>
      <c r="T78">
        <f>+'A (2)'!T85</f>
        <v>427</v>
      </c>
      <c r="U78">
        <f>+'A (2)'!U85</f>
        <v>376</v>
      </c>
      <c r="V78">
        <f>+'A (2)'!V85</f>
        <v>379</v>
      </c>
      <c r="W78">
        <f>+'A (2)'!W85</f>
        <v>462</v>
      </c>
      <c r="X78">
        <f>+'A (2)'!X85</f>
        <v>450</v>
      </c>
      <c r="Y78">
        <f>+'A (2)'!Y85</f>
        <v>58</v>
      </c>
      <c r="Z78" s="103">
        <f>+'A (2)'!Z85</f>
        <v>3</v>
      </c>
      <c r="AA78" s="152">
        <f>+'A (2)'!AA85</f>
        <v>40.9</v>
      </c>
      <c r="AB78">
        <f>+'A (2)'!AB85</f>
        <v>6</v>
      </c>
      <c r="AC78">
        <f>+'A (2)'!AC85</f>
        <v>23</v>
      </c>
      <c r="AD78">
        <f>+'A (2)'!AD85</f>
        <v>963</v>
      </c>
      <c r="AE78">
        <f>+'A (2)'!AE85</f>
        <v>8</v>
      </c>
      <c r="AF78">
        <f>+'A (2)'!AF85</f>
        <v>201</v>
      </c>
      <c r="AG78">
        <f>+'A (2)'!AG85</f>
        <v>1485</v>
      </c>
      <c r="AH78">
        <f>+'A (2)'!AH85</f>
        <v>10</v>
      </c>
      <c r="AI78">
        <f>+'A (2)'!AI85</f>
        <v>65</v>
      </c>
      <c r="AJ78">
        <f>+'A (2)'!AJ85</f>
        <v>154</v>
      </c>
      <c r="AK78">
        <f>+'A (2)'!AK85</f>
        <v>261</v>
      </c>
      <c r="AL78">
        <f>+'A (2)'!AL85</f>
        <v>5</v>
      </c>
      <c r="AM78">
        <f>+'A (2)'!AM85</f>
        <v>12</v>
      </c>
      <c r="AN78" s="34">
        <f>+'A (2)'!AN85</f>
        <v>50</v>
      </c>
      <c r="AO78" s="61">
        <f>+'A (2)'!AO85</f>
        <v>2</v>
      </c>
      <c r="AP78" s="34">
        <f>+'A (2)'!AP85</f>
        <v>4</v>
      </c>
      <c r="AQ78" s="34">
        <f>+'A (2)'!AQ85</f>
        <v>8</v>
      </c>
      <c r="AR78" s="34">
        <f>+'A (2)'!AR85</f>
        <v>23</v>
      </c>
      <c r="AS78" s="34">
        <f>+'A (2)'!AS85</f>
        <v>13</v>
      </c>
      <c r="AT78" s="34">
        <f>+'A (2)'!AT85</f>
        <v>151</v>
      </c>
      <c r="AU78" s="34">
        <f>+'A (2)'!AU85</f>
        <v>70</v>
      </c>
      <c r="AV78" s="34">
        <f>+'A (2)'!AV85</f>
        <v>151</v>
      </c>
      <c r="AW78" s="34">
        <f>+'A (2)'!AW85</f>
        <v>64</v>
      </c>
      <c r="AX78" s="34">
        <f>+'A (2)'!AX85</f>
        <v>289</v>
      </c>
      <c r="AY78" s="34">
        <f>+'A (2)'!AY85</f>
        <v>0</v>
      </c>
      <c r="AZ78" s="61">
        <f>+'A (2)'!AZ85</f>
        <v>2472</v>
      </c>
      <c r="BA78" s="34">
        <f>+'A (2)'!BA85</f>
        <v>1378</v>
      </c>
      <c r="BB78" s="34">
        <f>+'A (2)'!BB85</f>
        <v>542</v>
      </c>
      <c r="BC78" s="34">
        <f>+'A (2)'!BC85</f>
        <v>217</v>
      </c>
      <c r="BD78" s="34">
        <f>+'A (2)'!BD85</f>
        <v>155</v>
      </c>
      <c r="BE78" s="34">
        <f>+'A (2)'!BE85</f>
        <v>568</v>
      </c>
      <c r="BF78" s="61">
        <f>+'A (2)'!BF85</f>
        <v>385</v>
      </c>
      <c r="BG78" s="39">
        <f>+'A (2)'!BG85</f>
        <v>1141</v>
      </c>
      <c r="BH78" s="114">
        <f>+'A (2)'!BH85</f>
        <v>352</v>
      </c>
      <c r="BI78" s="34">
        <f>+'A (2)'!BI85</f>
        <v>0</v>
      </c>
      <c r="BJ78" s="39">
        <f>+'A (2)'!BJ85</f>
        <v>0</v>
      </c>
      <c r="BK78" s="114">
        <f>+'A (2)'!BK85</f>
        <v>0</v>
      </c>
      <c r="BL78" s="34">
        <f>+'A (2)'!BL85</f>
        <v>812</v>
      </c>
      <c r="BM78" s="34">
        <f>+'A (2)'!BM85</f>
        <v>180</v>
      </c>
      <c r="BN78" s="34">
        <f>+'A (2)'!BN85</f>
        <v>39</v>
      </c>
      <c r="BO78" s="34">
        <f>+'A (2)'!BO85</f>
        <v>13</v>
      </c>
      <c r="BP78" s="34">
        <f>+'A (2)'!BP85</f>
        <v>6</v>
      </c>
      <c r="BQ78" s="61">
        <f>+'A (2)'!BQ85</f>
        <v>0</v>
      </c>
      <c r="BR78" s="34">
        <f>+'A (2)'!BR85</f>
        <v>3</v>
      </c>
      <c r="BS78" s="34">
        <f>+'A (2)'!BS85</f>
        <v>21</v>
      </c>
      <c r="BT78" s="34">
        <f>+'A (2)'!BT85</f>
        <v>348</v>
      </c>
      <c r="BU78" s="34">
        <f>+'A (2)'!BU85</f>
        <v>164</v>
      </c>
      <c r="BV78" s="34">
        <f>+'A (2)'!BV85</f>
        <v>146</v>
      </c>
      <c r="BW78" s="34">
        <f>+'A (2)'!BW85</f>
        <v>104</v>
      </c>
      <c r="BX78" s="34">
        <f>+'A (2)'!BX85</f>
        <v>78</v>
      </c>
      <c r="BY78" s="34">
        <f>+'A (2)'!BY85</f>
        <v>62</v>
      </c>
      <c r="BZ78" s="34">
        <f>+'A (2)'!BZ85</f>
        <v>40</v>
      </c>
      <c r="CA78" s="34">
        <f>+'A (2)'!CA85</f>
        <v>33</v>
      </c>
      <c r="CB78" s="34">
        <f>+'A (2)'!CB85</f>
        <v>20</v>
      </c>
      <c r="CC78" s="20">
        <f>+'A (2)'!CC85</f>
        <v>31</v>
      </c>
      <c r="CD78" s="107">
        <f>+'A (2)'!CD85</f>
        <v>5112</v>
      </c>
      <c r="CE78" s="34">
        <f>+'A (2)'!CE85</f>
        <v>9</v>
      </c>
      <c r="CF78" s="13">
        <f>+'A (2)'!CF85</f>
        <v>0</v>
      </c>
      <c r="CG78">
        <f>+'A (2)'!CG85</f>
        <v>1449</v>
      </c>
      <c r="CH78">
        <f>+'A (2)'!CH85</f>
        <v>123</v>
      </c>
      <c r="CI78" s="583">
        <f>+'A (2)'!CI85</f>
        <v>0</v>
      </c>
      <c r="CJ78" s="34">
        <f>+'A (2)'!CJ85</f>
        <v>9</v>
      </c>
      <c r="CK78" s="34">
        <f>+'A (2)'!CK85</f>
        <v>49</v>
      </c>
      <c r="CL78" s="34">
        <f>+'A (2)'!CL85</f>
        <v>43</v>
      </c>
      <c r="CM78" s="34">
        <f>+'A (2)'!CM85</f>
        <v>21</v>
      </c>
      <c r="CN78" s="34">
        <f>+'A (2)'!CN85</f>
        <v>0</v>
      </c>
      <c r="CO78" s="61">
        <f>+'A (2)'!CO85</f>
        <v>1</v>
      </c>
      <c r="CP78">
        <f>+'A (2)'!CP85</f>
        <v>820</v>
      </c>
      <c r="CQ78">
        <f>+'A (2)'!CQ85</f>
        <v>27</v>
      </c>
      <c r="CR78" s="34">
        <f>+'A (2)'!CR85</f>
        <v>303</v>
      </c>
      <c r="CS78" s="20">
        <f>+'A (2)'!CS85</f>
        <v>22</v>
      </c>
      <c r="CT78" s="34">
        <f>+'A (2)'!CT85</f>
        <v>48</v>
      </c>
      <c r="CU78" s="34">
        <f>+'A (2)'!CU85</f>
        <v>11</v>
      </c>
      <c r="CV78" s="34">
        <f>+'A (2)'!CV85</f>
        <v>147</v>
      </c>
      <c r="CW78" s="34">
        <f>+'A (2)'!CW85</f>
        <v>120</v>
      </c>
      <c r="CX78" s="34">
        <f>+'A (2)'!CX85</f>
        <v>143</v>
      </c>
      <c r="CY78" s="34">
        <f>+'A (2)'!CY85</f>
        <v>207</v>
      </c>
      <c r="CZ78" s="34">
        <f>+'A (2)'!CZ85</f>
        <v>184</v>
      </c>
      <c r="DA78" s="34">
        <f>+'A (2)'!DA85</f>
        <v>201</v>
      </c>
      <c r="DB78" s="34">
        <f>+'A (2)'!DB85</f>
        <v>228</v>
      </c>
      <c r="DC78" s="34">
        <f>+'A (2)'!DC85</f>
        <v>165</v>
      </c>
      <c r="DD78" s="112">
        <f>+'A (2)'!DD85</f>
        <v>5</v>
      </c>
      <c r="DE78" s="61">
        <f>+'A (2)'!DE85</f>
        <v>1</v>
      </c>
      <c r="DF78" s="162">
        <f>+'A (2)'!DF85</f>
        <v>40.700000000000003</v>
      </c>
      <c r="DG78" s="34">
        <f>+'A (2)'!DG85</f>
        <v>3</v>
      </c>
      <c r="DH78" s="34">
        <f>+'A (2)'!DH85</f>
        <v>13</v>
      </c>
      <c r="DI78" s="34">
        <f>+'A (2)'!DI85</f>
        <v>460</v>
      </c>
      <c r="DJ78" s="34">
        <f>+'A (2)'!DJ85</f>
        <v>4</v>
      </c>
      <c r="DK78" s="34">
        <f>+'A (2)'!DK85</f>
        <v>72</v>
      </c>
      <c r="DL78" s="34">
        <f>+'A (2)'!DL85</f>
        <v>624</v>
      </c>
      <c r="DM78" s="34">
        <f>+'A (2)'!DM85</f>
        <v>8</v>
      </c>
      <c r="DN78" s="34">
        <f>+'A (2)'!DN85</f>
        <v>34</v>
      </c>
      <c r="DO78" s="34">
        <f>+'A (2)'!DO85</f>
        <v>65</v>
      </c>
      <c r="DP78" s="34">
        <f>+'A (2)'!DP85</f>
        <v>135</v>
      </c>
      <c r="DQ78" s="34">
        <f>+'A (2)'!DQ85</f>
        <v>3</v>
      </c>
      <c r="DR78" s="34">
        <f>+'A (2)'!DR85</f>
        <v>9</v>
      </c>
      <c r="DS78" s="34">
        <f>+'A (2)'!DS85</f>
        <v>19</v>
      </c>
      <c r="DT78" s="61">
        <f>+'A (2)'!DT85</f>
        <v>0</v>
      </c>
      <c r="DU78" s="34">
        <f>+'A (2)'!DU85</f>
        <v>1</v>
      </c>
      <c r="DV78" s="34">
        <f>+'A (2)'!DV85</f>
        <v>4</v>
      </c>
      <c r="DW78" s="34">
        <f>+'A (2)'!DW85</f>
        <v>12</v>
      </c>
      <c r="DX78" s="34">
        <f>+'A (2)'!DX85</f>
        <v>7</v>
      </c>
      <c r="DY78" s="34">
        <f>+'A (2)'!DY85</f>
        <v>125</v>
      </c>
      <c r="DZ78" s="34">
        <f>+'A (2)'!DZ85</f>
        <v>27</v>
      </c>
      <c r="EA78" s="34">
        <f>+'A (2)'!EA85</f>
        <v>27</v>
      </c>
      <c r="EB78" s="34">
        <f>+'A (2)'!EB85</f>
        <v>13</v>
      </c>
      <c r="EC78" s="34">
        <f>+'A (2)'!EC85</f>
        <v>149</v>
      </c>
      <c r="ED78" s="34">
        <f>+'A (2)'!ED85</f>
        <v>0</v>
      </c>
      <c r="EE78" s="61">
        <f>+'A (2)'!EE85</f>
        <v>1084</v>
      </c>
      <c r="EF78" s="34">
        <f>+'A (2)'!EF85</f>
        <v>461</v>
      </c>
      <c r="EG78" s="34">
        <f>+'A (2)'!EG85</f>
        <v>270</v>
      </c>
      <c r="EH78" s="34">
        <f>+'A (2)'!EH85</f>
        <v>100</v>
      </c>
      <c r="EI78" s="34">
        <f>+'A (2)'!EI85</f>
        <v>71</v>
      </c>
      <c r="EJ78" s="34">
        <f>+'A (2)'!EJ85</f>
        <v>313</v>
      </c>
      <c r="EK78" s="39">
        <f>+'A (2)'!EK85</f>
        <v>234</v>
      </c>
      <c r="EL78" s="24">
        <f>+'A (2)'!EL85</f>
        <v>647</v>
      </c>
      <c r="EM78" s="114">
        <f>+'A (2)'!EM85</f>
        <v>447</v>
      </c>
      <c r="EN78" s="39">
        <f>+'A (2)'!EN85</f>
        <v>0</v>
      </c>
      <c r="EO78" s="34">
        <f>+'A (2)'!EO85</f>
        <v>0</v>
      </c>
      <c r="EP78" s="114">
        <f>+'A (2)'!EP85</f>
        <v>0</v>
      </c>
      <c r="EQ78" s="34">
        <f>+'A (2)'!EQ85</f>
        <v>241</v>
      </c>
      <c r="ER78" s="34">
        <f>+'A (2)'!ER85</f>
        <v>100</v>
      </c>
      <c r="ES78" s="34">
        <f>+'A (2)'!ES85</f>
        <v>19</v>
      </c>
      <c r="ET78" s="34">
        <f>+'A (2)'!ET85</f>
        <v>5</v>
      </c>
      <c r="EU78" s="34">
        <f>+'A (2)'!EU85</f>
        <v>3</v>
      </c>
      <c r="EV78" s="61">
        <f>+'A (2)'!EV85</f>
        <v>0</v>
      </c>
      <c r="EW78">
        <f>+'A (2)'!EW85</f>
        <v>1</v>
      </c>
      <c r="EX78">
        <f>+'A (2)'!EX85</f>
        <v>11</v>
      </c>
      <c r="EY78">
        <f>+'A (2)'!EY85</f>
        <v>119</v>
      </c>
      <c r="EZ78">
        <f>+'A (2)'!EZ85</f>
        <v>88</v>
      </c>
      <c r="FA78">
        <f>+'A (2)'!FA85</f>
        <v>67</v>
      </c>
      <c r="FB78">
        <f>+'A (2)'!FB85</f>
        <v>32</v>
      </c>
      <c r="FC78">
        <f>+'A (2)'!FC85</f>
        <v>21</v>
      </c>
      <c r="FD78">
        <f>+'A (2)'!FD85</f>
        <v>11</v>
      </c>
      <c r="FE78">
        <f>+'A (2)'!FE85</f>
        <v>4</v>
      </c>
      <c r="FF78" s="34">
        <f>+'A (2)'!FF85</f>
        <v>8</v>
      </c>
      <c r="FG78" s="39">
        <f>+'A (2)'!FG85</f>
        <v>2</v>
      </c>
      <c r="FH78" s="114">
        <f>+'A (2)'!FH85</f>
        <v>4</v>
      </c>
      <c r="FI78" s="114">
        <f>+'A (2)'!FI85</f>
        <v>4493</v>
      </c>
      <c r="FJ78" s="39">
        <f>+'A (2)'!FJ85</f>
        <v>0</v>
      </c>
      <c r="FK78" s="447">
        <f>+'A (2)'!FK85</f>
        <v>0</v>
      </c>
      <c r="FL78" s="34"/>
      <c r="FM78" s="34"/>
      <c r="FN78" s="39"/>
      <c r="FO78" s="34"/>
      <c r="FP78" s="34"/>
      <c r="FQ78" s="34"/>
      <c r="FR78" s="34"/>
      <c r="FS78" s="34"/>
      <c r="FT78" s="34"/>
      <c r="FU78" s="34"/>
      <c r="FV78" s="34"/>
      <c r="FW78" s="34"/>
      <c r="FX78" s="34"/>
      <c r="FY78" s="34"/>
      <c r="FZ78" s="61"/>
      <c r="GA78" s="34"/>
      <c r="GB78" s="34"/>
      <c r="GC78" s="34"/>
      <c r="GD78" s="34"/>
      <c r="GE78" s="34"/>
      <c r="GF78" s="34"/>
      <c r="GG78" s="34"/>
      <c r="GH78" s="34"/>
      <c r="GI78" s="119"/>
      <c r="GJ78" s="120"/>
      <c r="GK78" s="119"/>
      <c r="GL78" s="119"/>
      <c r="GM78" s="119"/>
      <c r="GN78" s="119"/>
      <c r="GO78" s="119"/>
      <c r="GP78" s="119"/>
      <c r="GQ78" s="119"/>
      <c r="GR78" s="120"/>
      <c r="GT78">
        <f t="shared" ref="GT78:GT86" si="70">+BL78+BM78+BN78+BO78+BP78+BQ78</f>
        <v>1050</v>
      </c>
      <c r="GU78">
        <f t="shared" ref="GU78:GU86" si="71">+GT78*CD78</f>
        <v>5367600</v>
      </c>
      <c r="GW78">
        <f t="shared" ref="GW78:GW86" si="72">+EU78+EV78+EQ78+ER78+ES78+ET78</f>
        <v>368</v>
      </c>
      <c r="GX78">
        <f t="shared" ref="GX78:GX86" si="73">+GW78*FI78</f>
        <v>1653424</v>
      </c>
      <c r="GZ78">
        <f t="shared" ref="GZ78:GZ86" si="74">+B78</f>
        <v>3245</v>
      </c>
      <c r="HA78">
        <f t="shared" ref="HA78:HA86" si="75">+GZ78*AA78</f>
        <v>132720.5</v>
      </c>
      <c r="HC78">
        <f t="shared" ref="HC78:HC86" si="76">+CG78</f>
        <v>1449</v>
      </c>
      <c r="HD78">
        <f t="shared" ref="HD78:HD86" si="77">+HC78*DF78</f>
        <v>58974.3</v>
      </c>
    </row>
    <row r="79" spans="1:213" x14ac:dyDescent="0.2">
      <c r="A79" s="7" t="s">
        <v>135</v>
      </c>
      <c r="B79" s="7">
        <f>+'A (2)'!B88</f>
        <v>12150</v>
      </c>
      <c r="C79">
        <f>+'A (2)'!C88</f>
        <v>1209</v>
      </c>
      <c r="D79" s="583">
        <f>+'A (2)'!D88</f>
        <v>0</v>
      </c>
      <c r="E79" s="34">
        <f>+'A (2)'!E88</f>
        <v>11</v>
      </c>
      <c r="F79" s="34">
        <f>+'A (2)'!F88</f>
        <v>217</v>
      </c>
      <c r="G79" s="34">
        <f>+'A (2)'!G88</f>
        <v>733</v>
      </c>
      <c r="H79" s="34">
        <f>+'A (2)'!H88</f>
        <v>244</v>
      </c>
      <c r="I79" s="34">
        <f>+'A (2)'!I88</f>
        <v>2</v>
      </c>
      <c r="J79" s="34">
        <f>+'A (2)'!J88</f>
        <v>2</v>
      </c>
      <c r="K79" s="583">
        <f>+'A (2)'!K88</f>
        <v>6624</v>
      </c>
      <c r="L79">
        <f>+'A (2)'!L88</f>
        <v>80</v>
      </c>
      <c r="M79">
        <f>+'A (2)'!M88</f>
        <v>563</v>
      </c>
      <c r="N79" s="20">
        <f>+'A (2)'!N88</f>
        <v>13</v>
      </c>
      <c r="O79">
        <f>+'A (2)'!O88</f>
        <v>462</v>
      </c>
      <c r="P79">
        <f>+'A (2)'!P88</f>
        <v>80</v>
      </c>
      <c r="Q79">
        <f>+'A (2)'!Q88</f>
        <v>1686</v>
      </c>
      <c r="R79">
        <f>+'A (2)'!R88</f>
        <v>1475</v>
      </c>
      <c r="S79">
        <f>+'A (2)'!S88</f>
        <v>1407</v>
      </c>
      <c r="T79">
        <f>+'A (2)'!T88</f>
        <v>1557</v>
      </c>
      <c r="U79">
        <f>+'A (2)'!U88</f>
        <v>1205</v>
      </c>
      <c r="V79">
        <f>+'A (2)'!V88</f>
        <v>1289</v>
      </c>
      <c r="W79">
        <f>+'A (2)'!W88</f>
        <v>1421</v>
      </c>
      <c r="X79">
        <f>+'A (2)'!X88</f>
        <v>1468</v>
      </c>
      <c r="Y79">
        <f>+'A (2)'!Y88</f>
        <v>172</v>
      </c>
      <c r="Z79" s="103">
        <f>+'A (2)'!Z88</f>
        <v>8</v>
      </c>
      <c r="AA79" s="152">
        <f>+'A (2)'!AA88</f>
        <v>39</v>
      </c>
      <c r="AB79">
        <f>+'A (2)'!AB88</f>
        <v>2</v>
      </c>
      <c r="AC79">
        <f>+'A (2)'!AC88</f>
        <v>8</v>
      </c>
      <c r="AD79">
        <f>+'A (2)'!AD88</f>
        <v>2859</v>
      </c>
      <c r="AE79">
        <f>+'A (2)'!AE88</f>
        <v>7</v>
      </c>
      <c r="AF79">
        <f>+'A (2)'!AF88</f>
        <v>285</v>
      </c>
      <c r="AG79">
        <f>+'A (2)'!AG88</f>
        <v>4948</v>
      </c>
      <c r="AH79">
        <f>+'A (2)'!AH88</f>
        <v>65</v>
      </c>
      <c r="AI79">
        <f>+'A (2)'!AI88</f>
        <v>438</v>
      </c>
      <c r="AJ79">
        <f>+'A (2)'!AJ88</f>
        <v>681</v>
      </c>
      <c r="AK79">
        <f>+'A (2)'!AK88</f>
        <v>1851</v>
      </c>
      <c r="AL79">
        <f>+'A (2)'!AL88</f>
        <v>84</v>
      </c>
      <c r="AM79">
        <f>+'A (2)'!AM88</f>
        <v>215</v>
      </c>
      <c r="AN79" s="34">
        <f>+'A (2)'!AN88</f>
        <v>685</v>
      </c>
      <c r="AO79" s="61">
        <f>+'A (2)'!AO88</f>
        <v>22</v>
      </c>
      <c r="AP79" s="34">
        <f>+'A (2)'!AP88</f>
        <v>111</v>
      </c>
      <c r="AQ79" s="34">
        <f>+'A (2)'!AQ88</f>
        <v>565</v>
      </c>
      <c r="AR79" s="34">
        <f>+'A (2)'!AR88</f>
        <v>1116</v>
      </c>
      <c r="AS79" s="34">
        <f>+'A (2)'!AS88</f>
        <v>1491</v>
      </c>
      <c r="AT79" s="34">
        <f>+'A (2)'!AT88</f>
        <v>2735</v>
      </c>
      <c r="AU79" s="34">
        <f>+'A (2)'!AU88</f>
        <v>192</v>
      </c>
      <c r="AV79" s="34">
        <f>+'A (2)'!AV88</f>
        <v>2038</v>
      </c>
      <c r="AW79" s="34">
        <f>+'A (2)'!AW88</f>
        <v>1010</v>
      </c>
      <c r="AX79" s="34">
        <f>+'A (2)'!AX88</f>
        <v>2743</v>
      </c>
      <c r="AY79" s="34">
        <f>+'A (2)'!AY88</f>
        <v>7</v>
      </c>
      <c r="AZ79" s="61">
        <f>+'A (2)'!AZ88</f>
        <v>142</v>
      </c>
      <c r="BA79" s="34">
        <f>+'A (2)'!BA88</f>
        <v>3846</v>
      </c>
      <c r="BB79" s="34">
        <f>+'A (2)'!BB88</f>
        <v>2364</v>
      </c>
      <c r="BC79" s="34">
        <f>+'A (2)'!BC88</f>
        <v>1031</v>
      </c>
      <c r="BD79" s="34">
        <f>+'A (2)'!BD88</f>
        <v>787</v>
      </c>
      <c r="BE79" s="34">
        <f>+'A (2)'!BE88</f>
        <v>2034</v>
      </c>
      <c r="BF79" s="61">
        <f>+'A (2)'!BF88</f>
        <v>2088</v>
      </c>
      <c r="BG79" s="39">
        <f>+'A (2)'!BG88</f>
        <v>4968</v>
      </c>
      <c r="BH79" s="114">
        <f>+'A (2)'!BH88</f>
        <v>409</v>
      </c>
      <c r="BI79" s="34">
        <f>+'A (2)'!BI88</f>
        <v>0</v>
      </c>
      <c r="BJ79" s="39">
        <f>+'A (2)'!BJ88</f>
        <v>0</v>
      </c>
      <c r="BK79" s="114">
        <f>+'A (2)'!BK88</f>
        <v>0</v>
      </c>
      <c r="BL79" s="34">
        <f>+'A (2)'!BL88</f>
        <v>2039</v>
      </c>
      <c r="BM79" s="34">
        <f>+'A (2)'!BM88</f>
        <v>845</v>
      </c>
      <c r="BN79" s="34">
        <f>+'A (2)'!BN88</f>
        <v>198</v>
      </c>
      <c r="BO79" s="34">
        <f>+'A (2)'!BO88</f>
        <v>65</v>
      </c>
      <c r="BP79" s="34">
        <f>+'A (2)'!BP88</f>
        <v>11</v>
      </c>
      <c r="BQ79" s="61">
        <f>+'A (2)'!BQ88</f>
        <v>0</v>
      </c>
      <c r="BR79" s="34">
        <f>+'A (2)'!BR88</f>
        <v>20</v>
      </c>
      <c r="BS79" s="34">
        <f>+'A (2)'!BS88</f>
        <v>70</v>
      </c>
      <c r="BT79" s="34">
        <f>+'A (2)'!BT88</f>
        <v>866</v>
      </c>
      <c r="BU79" s="34">
        <f>+'A (2)'!BU88</f>
        <v>404</v>
      </c>
      <c r="BV79" s="34">
        <f>+'A (2)'!BV88</f>
        <v>376</v>
      </c>
      <c r="BW79" s="34">
        <f>+'A (2)'!BW88</f>
        <v>424</v>
      </c>
      <c r="BX79" s="34">
        <f>+'A (2)'!BX88</f>
        <v>380</v>
      </c>
      <c r="BY79" s="34">
        <f>+'A (2)'!BY88</f>
        <v>225</v>
      </c>
      <c r="BZ79" s="34">
        <f>+'A (2)'!BZ88</f>
        <v>154</v>
      </c>
      <c r="CA79" s="34">
        <f>+'A (2)'!CA88</f>
        <v>85</v>
      </c>
      <c r="CB79" s="34">
        <f>+'A (2)'!CB88</f>
        <v>50</v>
      </c>
      <c r="CC79" s="20">
        <f>+'A (2)'!CC88</f>
        <v>104</v>
      </c>
      <c r="CD79" s="107">
        <f>+'A (2)'!CD88</f>
        <v>5447</v>
      </c>
      <c r="CE79" s="34">
        <f>+'A (2)'!CE88</f>
        <v>56</v>
      </c>
      <c r="CF79" s="13">
        <f>+'A (2)'!CF88</f>
        <v>0</v>
      </c>
      <c r="CG79">
        <f>+'A (2)'!CG88</f>
        <v>5887</v>
      </c>
      <c r="CH79">
        <f>+'A (2)'!CH88</f>
        <v>539</v>
      </c>
      <c r="CI79" s="583">
        <f>+'A (2)'!CI88</f>
        <v>0</v>
      </c>
      <c r="CJ79" s="34">
        <f>+'A (2)'!CJ88</f>
        <v>5</v>
      </c>
      <c r="CK79" s="34">
        <f>+'A (2)'!CK88</f>
        <v>102</v>
      </c>
      <c r="CL79" s="34">
        <f>+'A (2)'!CL88</f>
        <v>330</v>
      </c>
      <c r="CM79" s="34">
        <f>+'A (2)'!CM88</f>
        <v>102</v>
      </c>
      <c r="CN79" s="34">
        <f>+'A (2)'!CN88</f>
        <v>0</v>
      </c>
      <c r="CO79" s="61">
        <f>+'A (2)'!CO88</f>
        <v>0</v>
      </c>
      <c r="CP79">
        <f>+'A (2)'!CP88</f>
        <v>3576</v>
      </c>
      <c r="CQ79">
        <f>+'A (2)'!CQ88</f>
        <v>80</v>
      </c>
      <c r="CR79" s="34">
        <f>+'A (2)'!CR88</f>
        <v>551</v>
      </c>
      <c r="CS79" s="20">
        <f>+'A (2)'!CS88</f>
        <v>8</v>
      </c>
      <c r="CT79" s="34">
        <f>+'A (2)'!CT88</f>
        <v>230</v>
      </c>
      <c r="CU79" s="34">
        <f>+'A (2)'!CU88</f>
        <v>40</v>
      </c>
      <c r="CV79" s="34">
        <f>+'A (2)'!CV88</f>
        <v>820</v>
      </c>
      <c r="CW79" s="34">
        <f>+'A (2)'!CW88</f>
        <v>662</v>
      </c>
      <c r="CX79" s="34">
        <f>+'A (2)'!CX88</f>
        <v>695</v>
      </c>
      <c r="CY79" s="34">
        <f>+'A (2)'!CY88</f>
        <v>871</v>
      </c>
      <c r="CZ79" s="34">
        <f>+'A (2)'!CZ88</f>
        <v>636</v>
      </c>
      <c r="DA79" s="34">
        <f>+'A (2)'!DA88</f>
        <v>684</v>
      </c>
      <c r="DB79" s="34">
        <f>+'A (2)'!DB88</f>
        <v>737</v>
      </c>
      <c r="DC79" s="34">
        <f>+'A (2)'!DC88</f>
        <v>530</v>
      </c>
      <c r="DD79" s="112">
        <f>+'A (2)'!DD88</f>
        <v>17</v>
      </c>
      <c r="DE79" s="61">
        <f>+'A (2)'!DE88</f>
        <v>5</v>
      </c>
      <c r="DF79" s="162">
        <f>+'A (2)'!DF88</f>
        <v>38.4</v>
      </c>
      <c r="DG79" s="34">
        <f>+'A (2)'!DG88</f>
        <v>1</v>
      </c>
      <c r="DH79" s="34">
        <f>+'A (2)'!DH88</f>
        <v>5</v>
      </c>
      <c r="DI79" s="34">
        <f>+'A (2)'!DI88</f>
        <v>1403</v>
      </c>
      <c r="DJ79" s="34">
        <f>+'A (2)'!DJ88</f>
        <v>3</v>
      </c>
      <c r="DK79" s="34">
        <f>+'A (2)'!DK88</f>
        <v>132</v>
      </c>
      <c r="DL79" s="34">
        <f>+'A (2)'!DL88</f>
        <v>1989</v>
      </c>
      <c r="DM79" s="34">
        <f>+'A (2)'!DM88</f>
        <v>48</v>
      </c>
      <c r="DN79" s="34">
        <f>+'A (2)'!DN88</f>
        <v>257</v>
      </c>
      <c r="DO79" s="34">
        <f>+'A (2)'!DO88</f>
        <v>361</v>
      </c>
      <c r="DP79" s="34">
        <f>+'A (2)'!DP88</f>
        <v>1136</v>
      </c>
      <c r="DQ79" s="34">
        <f>+'A (2)'!DQ88</f>
        <v>59</v>
      </c>
      <c r="DR79" s="34">
        <f>+'A (2)'!DR88</f>
        <v>143</v>
      </c>
      <c r="DS79" s="34">
        <f>+'A (2)'!DS88</f>
        <v>338</v>
      </c>
      <c r="DT79" s="61">
        <f>+'A (2)'!DT88</f>
        <v>12</v>
      </c>
      <c r="DU79" s="34">
        <f>+'A (2)'!DU88</f>
        <v>21</v>
      </c>
      <c r="DV79" s="34">
        <f>+'A (2)'!DV88</f>
        <v>300</v>
      </c>
      <c r="DW79" s="34">
        <f>+'A (2)'!DW88</f>
        <v>572</v>
      </c>
      <c r="DX79" s="34">
        <f>+'A (2)'!DX88</f>
        <v>1195</v>
      </c>
      <c r="DY79" s="34">
        <f>+'A (2)'!DY88</f>
        <v>1931</v>
      </c>
      <c r="DZ79" s="34">
        <f>+'A (2)'!DZ88</f>
        <v>101</v>
      </c>
      <c r="EA79" s="34">
        <f>+'A (2)'!EA88</f>
        <v>200</v>
      </c>
      <c r="EB79" s="34">
        <f>+'A (2)'!EB88</f>
        <v>161</v>
      </c>
      <c r="EC79" s="34">
        <f>+'A (2)'!EC88</f>
        <v>1364</v>
      </c>
      <c r="ED79" s="34">
        <f>+'A (2)'!ED88</f>
        <v>0</v>
      </c>
      <c r="EE79" s="61">
        <f>+'A (2)'!EE88</f>
        <v>42</v>
      </c>
      <c r="EF79" s="34">
        <f>+'A (2)'!EF88</f>
        <v>1433</v>
      </c>
      <c r="EG79" s="34">
        <f>+'A (2)'!EG88</f>
        <v>1235</v>
      </c>
      <c r="EH79" s="34">
        <f>+'A (2)'!EH88</f>
        <v>558</v>
      </c>
      <c r="EI79" s="34">
        <f>+'A (2)'!EI88</f>
        <v>368</v>
      </c>
      <c r="EJ79" s="34">
        <f>+'A (2)'!EJ88</f>
        <v>1127</v>
      </c>
      <c r="EK79" s="39">
        <f>+'A (2)'!EK88</f>
        <v>1166</v>
      </c>
      <c r="EL79" s="24">
        <f>+'A (2)'!EL88</f>
        <v>2766</v>
      </c>
      <c r="EM79" s="114">
        <f>+'A (2)'!EM88</f>
        <v>470</v>
      </c>
      <c r="EN79" s="39">
        <f>+'A (2)'!EN88</f>
        <v>0</v>
      </c>
      <c r="EO79" s="34">
        <f>+'A (2)'!EO88</f>
        <v>0</v>
      </c>
      <c r="EP79" s="114">
        <f>+'A (2)'!EP88</f>
        <v>0</v>
      </c>
      <c r="EQ79" s="34">
        <f>+'A (2)'!EQ88</f>
        <v>717</v>
      </c>
      <c r="ER79" s="34">
        <f>+'A (2)'!ER88</f>
        <v>478</v>
      </c>
      <c r="ES79" s="34">
        <f>+'A (2)'!ES88</f>
        <v>106</v>
      </c>
      <c r="ET79" s="34">
        <f>+'A (2)'!ET88</f>
        <v>25</v>
      </c>
      <c r="EU79" s="34">
        <f>+'A (2)'!EU88</f>
        <v>6</v>
      </c>
      <c r="EV79" s="61">
        <f>+'A (2)'!EV88</f>
        <v>0</v>
      </c>
      <c r="EW79">
        <f>+'A (2)'!EW88</f>
        <v>10</v>
      </c>
      <c r="EX79">
        <f>+'A (2)'!EX88</f>
        <v>44</v>
      </c>
      <c r="EY79">
        <f>+'A (2)'!EY88</f>
        <v>436</v>
      </c>
      <c r="EZ79">
        <f>+'A (2)'!EZ88</f>
        <v>216</v>
      </c>
      <c r="FA79">
        <f>+'A (2)'!FA88</f>
        <v>191</v>
      </c>
      <c r="FB79">
        <f>+'A (2)'!FB88</f>
        <v>158</v>
      </c>
      <c r="FC79">
        <f>+'A (2)'!FC88</f>
        <v>113</v>
      </c>
      <c r="FD79">
        <f>+'A (2)'!FD88</f>
        <v>47</v>
      </c>
      <c r="FE79">
        <f>+'A (2)'!FE88</f>
        <v>49</v>
      </c>
      <c r="FF79" s="34">
        <f>+'A (2)'!FF88</f>
        <v>22</v>
      </c>
      <c r="FG79" s="39">
        <f>+'A (2)'!FG88</f>
        <v>19</v>
      </c>
      <c r="FH79" s="114">
        <f>+'A (2)'!FH88</f>
        <v>27</v>
      </c>
      <c r="FI79" s="114">
        <f>+'A (2)'!FI88</f>
        <v>4850</v>
      </c>
      <c r="FJ79" s="39">
        <f>+'A (2)'!FJ88</f>
        <v>14</v>
      </c>
      <c r="FK79" s="447">
        <f>+'A (2)'!FK88</f>
        <v>0</v>
      </c>
      <c r="FL79" s="34"/>
      <c r="FM79" s="34"/>
      <c r="FN79" s="39"/>
      <c r="FO79" s="34"/>
      <c r="FP79" s="34"/>
      <c r="FQ79" s="34"/>
      <c r="FR79" s="34"/>
      <c r="FS79" s="34"/>
      <c r="FT79" s="34"/>
      <c r="FU79" s="34"/>
      <c r="FV79" s="34"/>
      <c r="FW79" s="34"/>
      <c r="FX79" s="34"/>
      <c r="FY79" s="34"/>
      <c r="FZ79" s="61"/>
      <c r="GA79" s="34"/>
      <c r="GB79" s="34"/>
      <c r="GC79" s="34"/>
      <c r="GD79" s="34"/>
      <c r="GE79" s="34"/>
      <c r="GF79" s="34"/>
      <c r="GG79" s="34"/>
      <c r="GH79" s="34"/>
      <c r="GI79" s="34"/>
      <c r="GJ79" s="52"/>
      <c r="GK79" s="34"/>
      <c r="GL79" s="34"/>
      <c r="GM79" s="34"/>
      <c r="GN79" s="34"/>
      <c r="GO79" s="34"/>
      <c r="GP79" s="34"/>
      <c r="GQ79" s="34"/>
      <c r="GR79" s="52"/>
      <c r="GT79">
        <f t="shared" si="70"/>
        <v>3158</v>
      </c>
      <c r="GU79">
        <f t="shared" si="71"/>
        <v>17201626</v>
      </c>
      <c r="GW79">
        <f t="shared" si="72"/>
        <v>1332</v>
      </c>
      <c r="GX79">
        <f t="shared" si="73"/>
        <v>6460200</v>
      </c>
      <c r="GZ79">
        <f t="shared" si="74"/>
        <v>12150</v>
      </c>
      <c r="HA79">
        <f t="shared" si="75"/>
        <v>473850</v>
      </c>
      <c r="HC79">
        <f t="shared" si="76"/>
        <v>5887</v>
      </c>
      <c r="HD79">
        <f t="shared" si="77"/>
        <v>226060.79999999999</v>
      </c>
    </row>
    <row r="80" spans="1:213" x14ac:dyDescent="0.2">
      <c r="A80" s="7" t="s">
        <v>122</v>
      </c>
      <c r="B80" s="7">
        <f>+'A (2)'!B75</f>
        <v>5416</v>
      </c>
      <c r="C80">
        <f>+'A (2)'!C75</f>
        <v>667</v>
      </c>
      <c r="D80" s="583">
        <f>+'A (2)'!D75</f>
        <v>1</v>
      </c>
      <c r="E80" s="34">
        <f>+'A (2)'!E75</f>
        <v>3</v>
      </c>
      <c r="F80" s="34">
        <f>+'A (2)'!F75</f>
        <v>76</v>
      </c>
      <c r="G80" s="34">
        <f>+'A (2)'!G75</f>
        <v>413</v>
      </c>
      <c r="H80" s="34">
        <f>+'A (2)'!H75</f>
        <v>174</v>
      </c>
      <c r="I80" s="34">
        <f>+'A (2)'!I75</f>
        <v>0</v>
      </c>
      <c r="J80" s="34">
        <f>+'A (2)'!J75</f>
        <v>0</v>
      </c>
      <c r="K80" s="583">
        <f>+'A (2)'!K75</f>
        <v>3015</v>
      </c>
      <c r="L80">
        <f>+'A (2)'!L75</f>
        <v>35</v>
      </c>
      <c r="M80">
        <f>+'A (2)'!M75</f>
        <v>965</v>
      </c>
      <c r="N80" s="20">
        <f>+'A (2)'!N75</f>
        <v>6</v>
      </c>
      <c r="O80">
        <f>+'A (2)'!O75</f>
        <v>226</v>
      </c>
      <c r="P80">
        <f>+'A (2)'!P75</f>
        <v>52</v>
      </c>
      <c r="Q80">
        <f>+'A (2)'!Q75</f>
        <v>710</v>
      </c>
      <c r="R80">
        <f>+'A (2)'!R75</f>
        <v>547</v>
      </c>
      <c r="S80">
        <f>+'A (2)'!S75</f>
        <v>649</v>
      </c>
      <c r="T80">
        <f>+'A (2)'!T75</f>
        <v>720</v>
      </c>
      <c r="U80">
        <f>+'A (2)'!U75</f>
        <v>573</v>
      </c>
      <c r="V80">
        <f>+'A (2)'!V75</f>
        <v>584</v>
      </c>
      <c r="W80">
        <f>+'A (2)'!W75</f>
        <v>708</v>
      </c>
      <c r="X80">
        <f>+'A (2)'!X75</f>
        <v>638</v>
      </c>
      <c r="Y80">
        <f>+'A (2)'!Y75</f>
        <v>60</v>
      </c>
      <c r="Z80" s="103">
        <f>+'A (2)'!Z75</f>
        <v>1</v>
      </c>
      <c r="AA80" s="152">
        <f>+'A (2)'!AA75</f>
        <v>39.299999999999997</v>
      </c>
      <c r="AB80">
        <f>+'A (2)'!AB75</f>
        <v>0</v>
      </c>
      <c r="AC80">
        <f>+'A (2)'!AC75</f>
        <v>5</v>
      </c>
      <c r="AD80">
        <f>+'A (2)'!AD75</f>
        <v>1274</v>
      </c>
      <c r="AE80">
        <f>+'A (2)'!AE75</f>
        <v>2</v>
      </c>
      <c r="AF80">
        <f>+'A (2)'!AF75</f>
        <v>86</v>
      </c>
      <c r="AG80">
        <f>+'A (2)'!AG75</f>
        <v>2417</v>
      </c>
      <c r="AH80">
        <f>+'A (2)'!AH75</f>
        <v>29</v>
      </c>
      <c r="AI80">
        <f>+'A (2)'!AI75</f>
        <v>121</v>
      </c>
      <c r="AJ80">
        <f>+'A (2)'!AJ75</f>
        <v>322</v>
      </c>
      <c r="AK80">
        <f>+'A (2)'!AK75</f>
        <v>840</v>
      </c>
      <c r="AL80">
        <f>+'A (2)'!AL75</f>
        <v>48</v>
      </c>
      <c r="AM80">
        <f>+'A (2)'!AM75</f>
        <v>72</v>
      </c>
      <c r="AN80" s="34">
        <f>+'A (2)'!AN75</f>
        <v>197</v>
      </c>
      <c r="AO80" s="61">
        <f>+'A (2)'!AO75</f>
        <v>3</v>
      </c>
      <c r="AP80" s="34">
        <f>+'A (2)'!AP75</f>
        <v>30</v>
      </c>
      <c r="AQ80" s="34">
        <f>+'A (2)'!AQ75</f>
        <v>108</v>
      </c>
      <c r="AR80" s="34">
        <f>+'A (2)'!AR75</f>
        <v>293</v>
      </c>
      <c r="AS80" s="34">
        <f>+'A (2)'!AS75</f>
        <v>610</v>
      </c>
      <c r="AT80" s="34">
        <f>+'A (2)'!AT75</f>
        <v>1286</v>
      </c>
      <c r="AU80" s="34">
        <f>+'A (2)'!AU75</f>
        <v>62</v>
      </c>
      <c r="AV80" s="34">
        <f>+'A (2)'!AV75</f>
        <v>798</v>
      </c>
      <c r="AW80" s="34">
        <f>+'A (2)'!AW75</f>
        <v>254</v>
      </c>
      <c r="AX80" s="34">
        <f>+'A (2)'!AX75</f>
        <v>1453</v>
      </c>
      <c r="AY80" s="34">
        <f>+'A (2)'!AY75</f>
        <v>4</v>
      </c>
      <c r="AZ80" s="61">
        <f>+'A (2)'!AZ75</f>
        <v>518</v>
      </c>
      <c r="BA80" s="34">
        <f>+'A (2)'!BA75</f>
        <v>1724</v>
      </c>
      <c r="BB80" s="34">
        <f>+'A (2)'!BB75</f>
        <v>967</v>
      </c>
      <c r="BC80" s="34">
        <f>+'A (2)'!BC75</f>
        <v>437</v>
      </c>
      <c r="BD80" s="34">
        <f>+'A (2)'!BD75</f>
        <v>328</v>
      </c>
      <c r="BE80" s="34">
        <f>+'A (2)'!BE75</f>
        <v>986</v>
      </c>
      <c r="BF80" s="61">
        <f>+'A (2)'!BF75</f>
        <v>974</v>
      </c>
      <c r="BG80" s="39">
        <f>+'A (2)'!BG75</f>
        <v>2137</v>
      </c>
      <c r="BH80" s="114">
        <f>+'A (2)'!BH75</f>
        <v>395</v>
      </c>
      <c r="BI80" s="34">
        <f>+'A (2)'!BI75</f>
        <v>0</v>
      </c>
      <c r="BJ80" s="39">
        <f>+'A (2)'!BJ75</f>
        <v>0</v>
      </c>
      <c r="BK80" s="114">
        <f>+'A (2)'!BK75</f>
        <v>0</v>
      </c>
      <c r="BL80" s="34">
        <f>+'A (2)'!BL75</f>
        <v>886</v>
      </c>
      <c r="BM80" s="34">
        <f>+'A (2)'!BM75</f>
        <v>335</v>
      </c>
      <c r="BN80" s="34">
        <f>+'A (2)'!BN75</f>
        <v>85</v>
      </c>
      <c r="BO80" s="34">
        <f>+'A (2)'!BO75</f>
        <v>22</v>
      </c>
      <c r="BP80" s="34">
        <f>+'A (2)'!BP75</f>
        <v>5</v>
      </c>
      <c r="BQ80" s="61">
        <f>+'A (2)'!BQ75</f>
        <v>0</v>
      </c>
      <c r="BR80" s="34">
        <f>+'A (2)'!BR75</f>
        <v>7</v>
      </c>
      <c r="BS80" s="34">
        <f>+'A (2)'!BS75</f>
        <v>24</v>
      </c>
      <c r="BT80" s="34">
        <f>+'A (2)'!BT75</f>
        <v>371</v>
      </c>
      <c r="BU80" s="34">
        <f>+'A (2)'!BU75</f>
        <v>205</v>
      </c>
      <c r="BV80" s="34">
        <f>+'A (2)'!BV75</f>
        <v>177</v>
      </c>
      <c r="BW80" s="34">
        <f>+'A (2)'!BW75</f>
        <v>198</v>
      </c>
      <c r="BX80" s="34">
        <f>+'A (2)'!BX75</f>
        <v>154</v>
      </c>
      <c r="BY80" s="34">
        <f>+'A (2)'!BY75</f>
        <v>70</v>
      </c>
      <c r="BZ80" s="34">
        <f>+'A (2)'!BZ75</f>
        <v>49</v>
      </c>
      <c r="CA80" s="34">
        <f>+'A (2)'!CA75</f>
        <v>23</v>
      </c>
      <c r="CB80" s="34">
        <f>+'A (2)'!CB75</f>
        <v>18</v>
      </c>
      <c r="CC80" s="20">
        <f>+'A (2)'!CC75</f>
        <v>37</v>
      </c>
      <c r="CD80" s="107">
        <f>+'A (2)'!CD75</f>
        <v>5228</v>
      </c>
      <c r="CE80" s="34">
        <f>+'A (2)'!CE75</f>
        <v>17</v>
      </c>
      <c r="CF80" s="13">
        <f>+'A (2)'!CF75</f>
        <v>0</v>
      </c>
      <c r="CG80">
        <f>+'A (2)'!CG75</f>
        <v>2914</v>
      </c>
      <c r="CH80">
        <f>+'A (2)'!CH75</f>
        <v>359</v>
      </c>
      <c r="CI80" s="583">
        <f>+'A (2)'!CI75</f>
        <v>0</v>
      </c>
      <c r="CJ80" s="34">
        <f>+'A (2)'!CJ75</f>
        <v>0</v>
      </c>
      <c r="CK80" s="34">
        <f>+'A (2)'!CK75</f>
        <v>42</v>
      </c>
      <c r="CL80" s="34">
        <f>+'A (2)'!CL75</f>
        <v>223</v>
      </c>
      <c r="CM80" s="34">
        <f>+'A (2)'!CM75</f>
        <v>94</v>
      </c>
      <c r="CN80" s="34">
        <f>+'A (2)'!CN75</f>
        <v>0</v>
      </c>
      <c r="CO80" s="61">
        <f>+'A (2)'!CO75</f>
        <v>0</v>
      </c>
      <c r="CP80">
        <f>+'A (2)'!CP75</f>
        <v>1808</v>
      </c>
      <c r="CQ80">
        <f>+'A (2)'!CQ75</f>
        <v>35</v>
      </c>
      <c r="CR80" s="34">
        <f>+'A (2)'!CR75</f>
        <v>957</v>
      </c>
      <c r="CS80" s="20">
        <f>+'A (2)'!CS75</f>
        <v>5</v>
      </c>
      <c r="CT80" s="34">
        <f>+'A (2)'!CT75</f>
        <v>93</v>
      </c>
      <c r="CU80" s="34">
        <f>+'A (2)'!CU75</f>
        <v>25</v>
      </c>
      <c r="CV80" s="34">
        <f>+'A (2)'!CV75</f>
        <v>335</v>
      </c>
      <c r="CW80" s="34">
        <f>+'A (2)'!CW75</f>
        <v>265</v>
      </c>
      <c r="CX80" s="34">
        <f>+'A (2)'!CX75</f>
        <v>390</v>
      </c>
      <c r="CY80" s="34">
        <f>+'A (2)'!CY75</f>
        <v>452</v>
      </c>
      <c r="CZ80" s="34">
        <f>+'A (2)'!CZ75</f>
        <v>353</v>
      </c>
      <c r="DA80" s="34">
        <f>+'A (2)'!DA75</f>
        <v>345</v>
      </c>
      <c r="DB80" s="34">
        <f>+'A (2)'!DB75</f>
        <v>418</v>
      </c>
      <c r="DC80" s="34">
        <f>+'A (2)'!DC75</f>
        <v>255</v>
      </c>
      <c r="DD80" s="112">
        <f>+'A (2)'!DD75</f>
        <v>7</v>
      </c>
      <c r="DE80" s="61">
        <f>+'A (2)'!DE75</f>
        <v>1</v>
      </c>
      <c r="DF80" s="162">
        <f>+'A (2)'!DF75</f>
        <v>39.299999999999997</v>
      </c>
      <c r="DG80" s="34">
        <f>+'A (2)'!DG75</f>
        <v>0</v>
      </c>
      <c r="DH80" s="34">
        <f>+'A (2)'!DH75</f>
        <v>2</v>
      </c>
      <c r="DI80" s="34">
        <f>+'A (2)'!DI75</f>
        <v>677</v>
      </c>
      <c r="DJ80" s="34">
        <f>+'A (2)'!DJ75</f>
        <v>2</v>
      </c>
      <c r="DK80" s="34">
        <f>+'A (2)'!DK75</f>
        <v>48</v>
      </c>
      <c r="DL80" s="34">
        <f>+'A (2)'!DL75</f>
        <v>1202</v>
      </c>
      <c r="DM80" s="34">
        <f>+'A (2)'!DM75</f>
        <v>27</v>
      </c>
      <c r="DN80" s="34">
        <f>+'A (2)'!DN75</f>
        <v>73</v>
      </c>
      <c r="DO80" s="34">
        <f>+'A (2)'!DO75</f>
        <v>178</v>
      </c>
      <c r="DP80" s="34">
        <f>+'A (2)'!DP75</f>
        <v>552</v>
      </c>
      <c r="DQ80" s="34">
        <f>+'A (2)'!DQ75</f>
        <v>31</v>
      </c>
      <c r="DR80" s="34">
        <f>+'A (2)'!DR75</f>
        <v>39</v>
      </c>
      <c r="DS80" s="34">
        <f>+'A (2)'!DS75</f>
        <v>83</v>
      </c>
      <c r="DT80" s="61">
        <f>+'A (2)'!DT75</f>
        <v>0</v>
      </c>
      <c r="DU80" s="34">
        <f>+'A (2)'!DU75</f>
        <v>4</v>
      </c>
      <c r="DV80" s="34">
        <f>+'A (2)'!DV75</f>
        <v>57</v>
      </c>
      <c r="DW80" s="34">
        <f>+'A (2)'!DW75</f>
        <v>158</v>
      </c>
      <c r="DX80" s="34">
        <f>+'A (2)'!DX75</f>
        <v>459</v>
      </c>
      <c r="DY80" s="34">
        <f>+'A (2)'!DY75</f>
        <v>912</v>
      </c>
      <c r="DZ80" s="34">
        <f>+'A (2)'!DZ75</f>
        <v>32</v>
      </c>
      <c r="EA80" s="34">
        <f>+'A (2)'!EA75</f>
        <v>304</v>
      </c>
      <c r="EB80" s="34">
        <f>+'A (2)'!EB75</f>
        <v>48</v>
      </c>
      <c r="EC80" s="34">
        <f>+'A (2)'!EC75</f>
        <v>720</v>
      </c>
      <c r="ED80" s="34">
        <f>+'A (2)'!ED75</f>
        <v>0</v>
      </c>
      <c r="EE80" s="61">
        <f>+'A (2)'!EE75</f>
        <v>220</v>
      </c>
      <c r="EF80" s="34">
        <f>+'A (2)'!EF75</f>
        <v>716</v>
      </c>
      <c r="EG80" s="34">
        <f>+'A (2)'!EG75</f>
        <v>574</v>
      </c>
      <c r="EH80" s="34">
        <f>+'A (2)'!EH75</f>
        <v>244</v>
      </c>
      <c r="EI80" s="34">
        <f>+'A (2)'!EI75</f>
        <v>188</v>
      </c>
      <c r="EJ80" s="34">
        <f>+'A (2)'!EJ75</f>
        <v>583</v>
      </c>
      <c r="EK80" s="39">
        <f>+'A (2)'!EK75</f>
        <v>609</v>
      </c>
      <c r="EL80" s="24">
        <f>+'A (2)'!EL75</f>
        <v>1301</v>
      </c>
      <c r="EM80" s="114">
        <f>+'A (2)'!EM75</f>
        <v>446</v>
      </c>
      <c r="EN80" s="39">
        <f>+'A (2)'!EN75</f>
        <v>0</v>
      </c>
      <c r="EO80" s="34">
        <f>+'A (2)'!EO75</f>
        <v>0</v>
      </c>
      <c r="EP80" s="114">
        <f>+'A (2)'!EP75</f>
        <v>0</v>
      </c>
      <c r="EQ80" s="34">
        <f>+'A (2)'!EQ75</f>
        <v>379</v>
      </c>
      <c r="ER80" s="34">
        <f>+'A (2)'!ER75</f>
        <v>213</v>
      </c>
      <c r="ES80" s="34">
        <f>+'A (2)'!ES75</f>
        <v>44</v>
      </c>
      <c r="ET80" s="34">
        <f>+'A (2)'!ET75</f>
        <v>10</v>
      </c>
      <c r="EU80" s="34">
        <f>+'A (2)'!EU75</f>
        <v>3</v>
      </c>
      <c r="EV80" s="61">
        <f>+'A (2)'!EV75</f>
        <v>0</v>
      </c>
      <c r="EW80">
        <f>+'A (2)'!EW75</f>
        <v>3</v>
      </c>
      <c r="EX80">
        <f>+'A (2)'!EX75</f>
        <v>13</v>
      </c>
      <c r="EY80">
        <f>+'A (2)'!EY75</f>
        <v>228</v>
      </c>
      <c r="EZ80">
        <f>+'A (2)'!EZ75</f>
        <v>128</v>
      </c>
      <c r="FA80">
        <f>+'A (2)'!FA75</f>
        <v>103</v>
      </c>
      <c r="FB80">
        <f>+'A (2)'!FB75</f>
        <v>85</v>
      </c>
      <c r="FC80">
        <f>+'A (2)'!FC75</f>
        <v>46</v>
      </c>
      <c r="FD80">
        <f>+'A (2)'!FD75</f>
        <v>12</v>
      </c>
      <c r="FE80">
        <f>+'A (2)'!FE75</f>
        <v>13</v>
      </c>
      <c r="FF80" s="34">
        <f>+'A (2)'!FF75</f>
        <v>8</v>
      </c>
      <c r="FG80" s="39">
        <f>+'A (2)'!FG75</f>
        <v>4</v>
      </c>
      <c r="FH80" s="114">
        <f>+'A (2)'!FH75</f>
        <v>6</v>
      </c>
      <c r="FI80" s="114">
        <f>+'A (2)'!FI75</f>
        <v>4528</v>
      </c>
      <c r="FJ80" s="39">
        <f>+'A (2)'!FJ75</f>
        <v>3</v>
      </c>
      <c r="FK80" s="447">
        <f>+'A (2)'!FK75</f>
        <v>0</v>
      </c>
      <c r="FL80" s="34"/>
      <c r="FM80" s="34"/>
      <c r="FN80" s="39"/>
      <c r="FO80" s="34"/>
      <c r="FP80" s="34"/>
      <c r="FQ80" s="34"/>
      <c r="FR80" s="34"/>
      <c r="FS80" s="34"/>
      <c r="FT80" s="34"/>
      <c r="FU80" s="34"/>
      <c r="FV80" s="34"/>
      <c r="FW80" s="34"/>
      <c r="FX80" s="34"/>
      <c r="FY80" s="34"/>
      <c r="FZ80" s="61"/>
      <c r="GA80" s="34"/>
      <c r="GB80" s="34"/>
      <c r="GC80" s="34"/>
      <c r="GD80" s="34"/>
      <c r="GE80" s="34"/>
      <c r="GF80" s="34"/>
      <c r="GG80" s="34"/>
      <c r="GH80" s="34"/>
      <c r="GI80" s="34"/>
      <c r="GJ80" s="52"/>
      <c r="GK80" s="34"/>
      <c r="GL80" s="34"/>
      <c r="GM80" s="34"/>
      <c r="GN80" s="34"/>
      <c r="GO80" s="34"/>
      <c r="GP80" s="34"/>
      <c r="GQ80" s="34"/>
      <c r="GR80" s="52"/>
      <c r="GT80">
        <f t="shared" si="70"/>
        <v>1333</v>
      </c>
      <c r="GU80">
        <f t="shared" si="71"/>
        <v>6968924</v>
      </c>
      <c r="GW80">
        <f t="shared" si="72"/>
        <v>649</v>
      </c>
      <c r="GX80">
        <f t="shared" si="73"/>
        <v>2938672</v>
      </c>
      <c r="GZ80">
        <f t="shared" si="74"/>
        <v>5416</v>
      </c>
      <c r="HA80">
        <f t="shared" si="75"/>
        <v>212848.8</v>
      </c>
      <c r="HC80">
        <f t="shared" si="76"/>
        <v>2914</v>
      </c>
      <c r="HD80">
        <f t="shared" si="77"/>
        <v>114520.2</v>
      </c>
    </row>
    <row r="81" spans="1:213" x14ac:dyDescent="0.2">
      <c r="A81" s="7" t="s">
        <v>138</v>
      </c>
      <c r="B81" s="7">
        <f>+'A (2)'!B91</f>
        <v>8117</v>
      </c>
      <c r="C81">
        <f>+'A (2)'!C91</f>
        <v>707</v>
      </c>
      <c r="D81" s="583">
        <f>+'A (2)'!D91</f>
        <v>2</v>
      </c>
      <c r="E81" s="34">
        <f>+'A (2)'!E91</f>
        <v>53</v>
      </c>
      <c r="F81" s="34">
        <f>+'A (2)'!F91</f>
        <v>65</v>
      </c>
      <c r="G81" s="34">
        <f>+'A (2)'!G91</f>
        <v>403</v>
      </c>
      <c r="H81" s="34">
        <f>+'A (2)'!H91</f>
        <v>183</v>
      </c>
      <c r="I81" s="34">
        <f>+'A (2)'!I91</f>
        <v>1</v>
      </c>
      <c r="J81" s="34">
        <f>+'A (2)'!J91</f>
        <v>0</v>
      </c>
      <c r="K81" s="583">
        <f>+'A (2)'!K91</f>
        <v>5118</v>
      </c>
      <c r="L81">
        <f>+'A (2)'!L91</f>
        <v>51</v>
      </c>
      <c r="M81">
        <f>+'A (2)'!M91</f>
        <v>839</v>
      </c>
      <c r="N81" s="20">
        <f>+'A (2)'!N91</f>
        <v>36</v>
      </c>
      <c r="O81">
        <f>+'A (2)'!O91</f>
        <v>338</v>
      </c>
      <c r="P81">
        <f>+'A (2)'!P91</f>
        <v>70</v>
      </c>
      <c r="Q81">
        <f>+'A (2)'!Q91</f>
        <v>1123</v>
      </c>
      <c r="R81">
        <f>+'A (2)'!R91</f>
        <v>905</v>
      </c>
      <c r="S81">
        <f>+'A (2)'!S91</f>
        <v>903</v>
      </c>
      <c r="T81">
        <f>+'A (2)'!T91</f>
        <v>1026</v>
      </c>
      <c r="U81">
        <f>+'A (2)'!U91</f>
        <v>871</v>
      </c>
      <c r="V81">
        <f>+'A (2)'!V91</f>
        <v>895</v>
      </c>
      <c r="W81">
        <f>+'A (2)'!W91</f>
        <v>983</v>
      </c>
      <c r="X81">
        <f>+'A (2)'!X91</f>
        <v>970</v>
      </c>
      <c r="Y81">
        <f>+'A (2)'!Y91</f>
        <v>96</v>
      </c>
      <c r="Z81" s="103">
        <f>+'A (2)'!Z91</f>
        <v>7</v>
      </c>
      <c r="AA81" s="152">
        <f>+'A (2)'!AA91</f>
        <v>39.1</v>
      </c>
      <c r="AB81">
        <f>+'A (2)'!AB91</f>
        <v>10</v>
      </c>
      <c r="AC81">
        <f>+'A (2)'!AC91</f>
        <v>16</v>
      </c>
      <c r="AD81">
        <f>+'A (2)'!AD91</f>
        <v>2057</v>
      </c>
      <c r="AE81">
        <f>+'A (2)'!AE91</f>
        <v>1</v>
      </c>
      <c r="AF81">
        <f>+'A (2)'!AF91</f>
        <v>299</v>
      </c>
      <c r="AG81">
        <f>+'A (2)'!AG91</f>
        <v>3248</v>
      </c>
      <c r="AH81">
        <f>+'A (2)'!AH91</f>
        <v>65</v>
      </c>
      <c r="AI81">
        <f>+'A (2)'!AI91</f>
        <v>179</v>
      </c>
      <c r="AJ81">
        <f>+'A (2)'!AJ91</f>
        <v>439</v>
      </c>
      <c r="AK81">
        <f>+'A (2)'!AK91</f>
        <v>1291</v>
      </c>
      <c r="AL81">
        <f>+'A (2)'!AL91</f>
        <v>65</v>
      </c>
      <c r="AM81">
        <f>+'A (2)'!AM91</f>
        <v>81</v>
      </c>
      <c r="AN81" s="34">
        <f>+'A (2)'!AN91</f>
        <v>361</v>
      </c>
      <c r="AO81" s="61">
        <f>+'A (2)'!AO91</f>
        <v>5</v>
      </c>
      <c r="AP81" s="34">
        <f>+'A (2)'!AP91</f>
        <v>37</v>
      </c>
      <c r="AQ81" s="34">
        <f>+'A (2)'!AQ91</f>
        <v>208</v>
      </c>
      <c r="AR81" s="34">
        <f>+'A (2)'!AR91</f>
        <v>540</v>
      </c>
      <c r="AS81" s="34">
        <f>+'A (2)'!AS91</f>
        <v>426</v>
      </c>
      <c r="AT81" s="34">
        <f>+'A (2)'!AT91</f>
        <v>1014</v>
      </c>
      <c r="AU81" s="34">
        <f>+'A (2)'!AU91</f>
        <v>85</v>
      </c>
      <c r="AV81" s="34">
        <f>+'A (2)'!AV91</f>
        <v>912</v>
      </c>
      <c r="AW81" s="34">
        <f>+'A (2)'!AW91</f>
        <v>440</v>
      </c>
      <c r="AX81" s="34">
        <f>+'A (2)'!AX91</f>
        <v>1307</v>
      </c>
      <c r="AY81" s="34">
        <f>+'A (2)'!AY91</f>
        <v>13</v>
      </c>
      <c r="AZ81" s="61">
        <f>+'A (2)'!AZ91</f>
        <v>3135</v>
      </c>
      <c r="BA81" s="34">
        <f>+'A (2)'!BA91</f>
        <v>2115</v>
      </c>
      <c r="BB81" s="34">
        <f>+'A (2)'!BB91</f>
        <v>1271</v>
      </c>
      <c r="BC81" s="34">
        <f>+'A (2)'!BC91</f>
        <v>627</v>
      </c>
      <c r="BD81" s="34">
        <f>+'A (2)'!BD91</f>
        <v>500</v>
      </c>
      <c r="BE81" s="34">
        <f>+'A (2)'!BE91</f>
        <v>1441</v>
      </c>
      <c r="BF81" s="61">
        <f>+'A (2)'!BF91</f>
        <v>2163</v>
      </c>
      <c r="BG81" s="39">
        <f>+'A (2)'!BG91</f>
        <v>5161</v>
      </c>
      <c r="BH81" s="114">
        <f>+'A (2)'!BH91</f>
        <v>636</v>
      </c>
      <c r="BI81" s="34">
        <f>+'A (2)'!BI91</f>
        <v>0</v>
      </c>
      <c r="BJ81" s="39">
        <f>+'A (2)'!BJ91</f>
        <v>0</v>
      </c>
      <c r="BK81" s="114">
        <f>+'A (2)'!BK91</f>
        <v>0</v>
      </c>
      <c r="BL81" s="34">
        <f>+'A (2)'!BL91</f>
        <v>1182</v>
      </c>
      <c r="BM81" s="34">
        <f>+'A (2)'!BM91</f>
        <v>410</v>
      </c>
      <c r="BN81" s="34">
        <f>+'A (2)'!BN91</f>
        <v>113</v>
      </c>
      <c r="BO81" s="34">
        <f>+'A (2)'!BO91</f>
        <v>31</v>
      </c>
      <c r="BP81" s="34">
        <f>+'A (2)'!BP91</f>
        <v>9</v>
      </c>
      <c r="BQ81" s="61">
        <f>+'A (2)'!BQ91</f>
        <v>0</v>
      </c>
      <c r="BR81" s="34">
        <f>+'A (2)'!BR91</f>
        <v>10</v>
      </c>
      <c r="BS81" s="34">
        <f>+'A (2)'!BS91</f>
        <v>32</v>
      </c>
      <c r="BT81" s="34">
        <f>+'A (2)'!BT91</f>
        <v>393</v>
      </c>
      <c r="BU81" s="34">
        <f>+'A (2)'!BU91</f>
        <v>256</v>
      </c>
      <c r="BV81" s="34">
        <f>+'A (2)'!BV91</f>
        <v>257</v>
      </c>
      <c r="BW81" s="34">
        <f>+'A (2)'!BW91</f>
        <v>264</v>
      </c>
      <c r="BX81" s="34">
        <f>+'A (2)'!BX91</f>
        <v>166</v>
      </c>
      <c r="BY81" s="34">
        <f>+'A (2)'!BY91</f>
        <v>133</v>
      </c>
      <c r="BZ81" s="34">
        <f>+'A (2)'!BZ91</f>
        <v>81</v>
      </c>
      <c r="CA81" s="34">
        <f>+'A (2)'!CA91</f>
        <v>77</v>
      </c>
      <c r="CB81" s="34">
        <f>+'A (2)'!CB91</f>
        <v>31</v>
      </c>
      <c r="CC81" s="20">
        <f>+'A (2)'!CC91</f>
        <v>45</v>
      </c>
      <c r="CD81" s="107">
        <f>+'A (2)'!CD91</f>
        <v>5571</v>
      </c>
      <c r="CE81" s="34">
        <f>+'A (2)'!CE91</f>
        <v>24</v>
      </c>
      <c r="CF81" s="13">
        <f>+'A (2)'!CF91</f>
        <v>0</v>
      </c>
      <c r="CG81">
        <f>+'A (2)'!CG91</f>
        <v>3899</v>
      </c>
      <c r="CH81">
        <f>+'A (2)'!CH91</f>
        <v>331</v>
      </c>
      <c r="CI81" s="583">
        <f>+'A (2)'!CI91</f>
        <v>1</v>
      </c>
      <c r="CJ81" s="34">
        <f>+'A (2)'!CJ91</f>
        <v>27</v>
      </c>
      <c r="CK81" s="34">
        <f>+'A (2)'!CK91</f>
        <v>28</v>
      </c>
      <c r="CL81" s="34">
        <f>+'A (2)'!CL91</f>
        <v>191</v>
      </c>
      <c r="CM81" s="34">
        <f>+'A (2)'!CM91</f>
        <v>84</v>
      </c>
      <c r="CN81" s="34">
        <f>+'A (2)'!CN91</f>
        <v>0</v>
      </c>
      <c r="CO81" s="61">
        <f>+'A (2)'!CO91</f>
        <v>0</v>
      </c>
      <c r="CP81">
        <f>+'A (2)'!CP91</f>
        <v>2663</v>
      </c>
      <c r="CQ81">
        <f>+'A (2)'!CQ91</f>
        <v>51</v>
      </c>
      <c r="CR81" s="34">
        <f>+'A (2)'!CR91</f>
        <v>823</v>
      </c>
      <c r="CS81" s="20">
        <f>+'A (2)'!CS91</f>
        <v>14</v>
      </c>
      <c r="CT81" s="34">
        <f>+'A (2)'!CT91</f>
        <v>156</v>
      </c>
      <c r="CU81" s="34">
        <f>+'A (2)'!CU91</f>
        <v>37</v>
      </c>
      <c r="CV81" s="34">
        <f>+'A (2)'!CV91</f>
        <v>513</v>
      </c>
      <c r="CW81" s="34">
        <f>+'A (2)'!CW91</f>
        <v>396</v>
      </c>
      <c r="CX81" s="34">
        <f>+'A (2)'!CX91</f>
        <v>452</v>
      </c>
      <c r="CY81" s="34">
        <f>+'A (2)'!CY91</f>
        <v>534</v>
      </c>
      <c r="CZ81" s="34">
        <f>+'A (2)'!CZ91</f>
        <v>465</v>
      </c>
      <c r="DA81" s="34">
        <f>+'A (2)'!DA91</f>
        <v>482</v>
      </c>
      <c r="DB81" s="34">
        <f>+'A (2)'!DB91</f>
        <v>502</v>
      </c>
      <c r="DC81" s="34">
        <f>+'A (2)'!DC91</f>
        <v>381</v>
      </c>
      <c r="DD81" s="112">
        <f>+'A (2)'!DD91</f>
        <v>13</v>
      </c>
      <c r="DE81" s="61">
        <f>+'A (2)'!DE91</f>
        <v>5</v>
      </c>
      <c r="DF81" s="162">
        <f>+'A (2)'!DF91</f>
        <v>38.9</v>
      </c>
      <c r="DG81" s="34">
        <f>+'A (2)'!DG91</f>
        <v>7</v>
      </c>
      <c r="DH81" s="34">
        <f>+'A (2)'!DH91</f>
        <v>6</v>
      </c>
      <c r="DI81" s="34">
        <f>+'A (2)'!DI91</f>
        <v>983</v>
      </c>
      <c r="DJ81" s="34">
        <f>+'A (2)'!DJ91</f>
        <v>0</v>
      </c>
      <c r="DK81" s="34">
        <f>+'A (2)'!DK91</f>
        <v>128</v>
      </c>
      <c r="DL81" s="34">
        <f>+'A (2)'!DL91</f>
        <v>1320</v>
      </c>
      <c r="DM81" s="34">
        <f>+'A (2)'!DM91</f>
        <v>52</v>
      </c>
      <c r="DN81" s="34">
        <f>+'A (2)'!DN91</f>
        <v>120</v>
      </c>
      <c r="DO81" s="34">
        <f>+'A (2)'!DO91</f>
        <v>216</v>
      </c>
      <c r="DP81" s="34">
        <f>+'A (2)'!DP91</f>
        <v>816</v>
      </c>
      <c r="DQ81" s="34">
        <f>+'A (2)'!DQ91</f>
        <v>50</v>
      </c>
      <c r="DR81" s="34">
        <f>+'A (2)'!DR91</f>
        <v>48</v>
      </c>
      <c r="DS81" s="34">
        <f>+'A (2)'!DS91</f>
        <v>152</v>
      </c>
      <c r="DT81" s="61">
        <f>+'A (2)'!DT91</f>
        <v>1</v>
      </c>
      <c r="DU81" s="34">
        <f>+'A (2)'!DU91</f>
        <v>8</v>
      </c>
      <c r="DV81" s="34">
        <f>+'A (2)'!DV91</f>
        <v>105</v>
      </c>
      <c r="DW81" s="34">
        <f>+'A (2)'!DW91</f>
        <v>336</v>
      </c>
      <c r="DX81" s="34">
        <f>+'A (2)'!DX91</f>
        <v>331</v>
      </c>
      <c r="DY81" s="34">
        <f>+'A (2)'!DY91</f>
        <v>771</v>
      </c>
      <c r="DZ81" s="34">
        <f>+'A (2)'!DZ91</f>
        <v>58</v>
      </c>
      <c r="EA81" s="34">
        <f>+'A (2)'!EA91</f>
        <v>132</v>
      </c>
      <c r="EB81" s="34">
        <f>+'A (2)'!EB91</f>
        <v>50</v>
      </c>
      <c r="EC81" s="34">
        <f>+'A (2)'!EC91</f>
        <v>660</v>
      </c>
      <c r="ED81" s="34">
        <f>+'A (2)'!ED91</f>
        <v>5</v>
      </c>
      <c r="EE81" s="61">
        <f>+'A (2)'!EE91</f>
        <v>1443</v>
      </c>
      <c r="EF81" s="34">
        <f>+'A (2)'!EF91</f>
        <v>751</v>
      </c>
      <c r="EG81" s="34">
        <f>+'A (2)'!EG91</f>
        <v>705</v>
      </c>
      <c r="EH81" s="34">
        <f>+'A (2)'!EH91</f>
        <v>303</v>
      </c>
      <c r="EI81" s="34">
        <f>+'A (2)'!EI91</f>
        <v>247</v>
      </c>
      <c r="EJ81" s="34">
        <f>+'A (2)'!EJ91</f>
        <v>729</v>
      </c>
      <c r="EK81" s="39">
        <f>+'A (2)'!EK91</f>
        <v>1164</v>
      </c>
      <c r="EL81" s="24">
        <f>+'A (2)'!EL91</f>
        <v>2774</v>
      </c>
      <c r="EM81" s="114">
        <f>+'A (2)'!EM91</f>
        <v>712</v>
      </c>
      <c r="EN81" s="39">
        <f>+'A (2)'!EN91</f>
        <v>0</v>
      </c>
      <c r="EO81" s="34">
        <f>+'A (2)'!EO91</f>
        <v>0</v>
      </c>
      <c r="EP81" s="114">
        <f>+'A (2)'!EP91</f>
        <v>0</v>
      </c>
      <c r="EQ81" s="34">
        <f>+'A (2)'!EQ91</f>
        <v>410</v>
      </c>
      <c r="ER81" s="34">
        <f>+'A (2)'!ER91</f>
        <v>255</v>
      </c>
      <c r="ES81" s="34">
        <f>+'A (2)'!ES91</f>
        <v>53</v>
      </c>
      <c r="ET81" s="34">
        <f>+'A (2)'!ET91</f>
        <v>12</v>
      </c>
      <c r="EU81" s="34">
        <f>+'A (2)'!EU91</f>
        <v>6</v>
      </c>
      <c r="EV81" s="61">
        <f>+'A (2)'!EV91</f>
        <v>0</v>
      </c>
      <c r="EW81">
        <f>+'A (2)'!EW91</f>
        <v>5</v>
      </c>
      <c r="EX81">
        <f>+'A (2)'!EX91</f>
        <v>20</v>
      </c>
      <c r="EY81">
        <f>+'A (2)'!EY91</f>
        <v>218</v>
      </c>
      <c r="EZ81">
        <f>+'A (2)'!EZ91</f>
        <v>128</v>
      </c>
      <c r="FA81">
        <f>+'A (2)'!FA91</f>
        <v>111</v>
      </c>
      <c r="FB81">
        <f>+'A (2)'!FB91</f>
        <v>121</v>
      </c>
      <c r="FC81">
        <f>+'A (2)'!FC91</f>
        <v>52</v>
      </c>
      <c r="FD81">
        <f>+'A (2)'!FD91</f>
        <v>38</v>
      </c>
      <c r="FE81">
        <f>+'A (2)'!FE91</f>
        <v>17</v>
      </c>
      <c r="FF81" s="34">
        <f>+'A (2)'!FF91</f>
        <v>12</v>
      </c>
      <c r="FG81" s="39">
        <f>+'A (2)'!FG91</f>
        <v>3</v>
      </c>
      <c r="FH81" s="114">
        <f>+'A (2)'!FH91</f>
        <v>11</v>
      </c>
      <c r="FI81" s="114">
        <f>+'A (2)'!FI91</f>
        <v>4836</v>
      </c>
      <c r="FJ81" s="39">
        <f>+'A (2)'!FJ91</f>
        <v>5</v>
      </c>
      <c r="FK81" s="447">
        <f>+'A (2)'!FK91</f>
        <v>0</v>
      </c>
      <c r="FL81" s="34"/>
      <c r="FM81" s="34"/>
      <c r="FN81" s="39"/>
      <c r="FO81" s="34"/>
      <c r="FP81" s="34"/>
      <c r="FQ81" s="34"/>
      <c r="FR81" s="34"/>
      <c r="FS81" s="34"/>
      <c r="FT81" s="34"/>
      <c r="FU81" s="34"/>
      <c r="FV81" s="34"/>
      <c r="FW81" s="34"/>
      <c r="FX81" s="34"/>
      <c r="FY81" s="34"/>
      <c r="FZ81" s="61"/>
      <c r="GA81" s="34"/>
      <c r="GB81" s="34"/>
      <c r="GC81" s="34"/>
      <c r="GD81" s="34"/>
      <c r="GE81" s="34"/>
      <c r="GF81" s="34"/>
      <c r="GG81" s="34"/>
      <c r="GH81" s="34"/>
      <c r="GI81" s="34"/>
      <c r="GJ81" s="52"/>
      <c r="GK81" s="34"/>
      <c r="GL81" s="34"/>
      <c r="GM81" s="34"/>
      <c r="GN81" s="34"/>
      <c r="GO81" s="34"/>
      <c r="GP81" s="34"/>
      <c r="GQ81" s="34"/>
      <c r="GR81" s="52"/>
      <c r="GT81">
        <f t="shared" si="70"/>
        <v>1745</v>
      </c>
      <c r="GU81">
        <f t="shared" si="71"/>
        <v>9721395</v>
      </c>
      <c r="GW81">
        <f t="shared" si="72"/>
        <v>736</v>
      </c>
      <c r="GX81">
        <f t="shared" si="73"/>
        <v>3559296</v>
      </c>
      <c r="GZ81">
        <f t="shared" si="74"/>
        <v>8117</v>
      </c>
      <c r="HA81">
        <f t="shared" si="75"/>
        <v>317374.7</v>
      </c>
      <c r="HC81">
        <f t="shared" si="76"/>
        <v>3899</v>
      </c>
      <c r="HD81">
        <f t="shared" si="77"/>
        <v>151671.1</v>
      </c>
    </row>
    <row r="82" spans="1:213" x14ac:dyDescent="0.2">
      <c r="A82" s="7" t="s">
        <v>139</v>
      </c>
      <c r="B82" s="7">
        <f>+'A (2)'!B92</f>
        <v>7820</v>
      </c>
      <c r="C82" s="34">
        <f>+'A (2)'!C92</f>
        <v>992</v>
      </c>
      <c r="D82" s="583">
        <f>+'A (2)'!D92</f>
        <v>0</v>
      </c>
      <c r="E82" s="34">
        <f>+'A (2)'!E92</f>
        <v>133</v>
      </c>
      <c r="F82" s="34">
        <f>+'A (2)'!F92</f>
        <v>218</v>
      </c>
      <c r="G82" s="34">
        <f>+'A (2)'!G92</f>
        <v>420</v>
      </c>
      <c r="H82" s="34">
        <f>+'A (2)'!H92</f>
        <v>220</v>
      </c>
      <c r="I82" s="34">
        <f>+'A (2)'!I92</f>
        <v>0</v>
      </c>
      <c r="J82" s="34">
        <f>+'A (2)'!J92</f>
        <v>1</v>
      </c>
      <c r="K82" s="583">
        <f>+'A (2)'!K92</f>
        <v>3333</v>
      </c>
      <c r="L82" s="34">
        <f>+'A (2)'!L92</f>
        <v>43</v>
      </c>
      <c r="M82" s="34">
        <f>+'A (2)'!M92</f>
        <v>778</v>
      </c>
      <c r="N82" s="20">
        <f>+'A (2)'!N92</f>
        <v>97</v>
      </c>
      <c r="O82" s="34">
        <f>+'A (2)'!O92</f>
        <v>298</v>
      </c>
      <c r="P82" s="34">
        <f>+'A (2)'!P92</f>
        <v>43</v>
      </c>
      <c r="Q82" s="34">
        <f>+'A (2)'!Q92</f>
        <v>1106</v>
      </c>
      <c r="R82" s="34">
        <f>+'A (2)'!R92</f>
        <v>807</v>
      </c>
      <c r="S82" s="34">
        <f>+'A (2)'!S92</f>
        <v>895</v>
      </c>
      <c r="T82" s="34">
        <f>+'A (2)'!T92</f>
        <v>1014</v>
      </c>
      <c r="U82" s="34">
        <f>+'A (2)'!U92</f>
        <v>796</v>
      </c>
      <c r="V82" s="34">
        <f>+'A (2)'!V92</f>
        <v>804</v>
      </c>
      <c r="W82" s="34">
        <f>+'A (2)'!W92</f>
        <v>970</v>
      </c>
      <c r="X82" s="34">
        <f>+'A (2)'!X92</f>
        <v>1007</v>
      </c>
      <c r="Y82" s="34">
        <f>+'A (2)'!Y92</f>
        <v>120</v>
      </c>
      <c r="Z82" s="103">
        <f>+'A (2)'!Z92</f>
        <v>3</v>
      </c>
      <c r="AA82" s="152">
        <f>+'A (2)'!AA92</f>
        <v>39.4</v>
      </c>
      <c r="AB82" s="34">
        <f>+'A (2)'!AB92</f>
        <v>1</v>
      </c>
      <c r="AC82" s="34">
        <f>+'A (2)'!AC92</f>
        <v>8</v>
      </c>
      <c r="AD82" s="34">
        <f>+'A (2)'!AD92</f>
        <v>1971</v>
      </c>
      <c r="AE82" s="34">
        <f>+'A (2)'!AE92</f>
        <v>13</v>
      </c>
      <c r="AF82" s="34">
        <f>+'A (2)'!AF92</f>
        <v>293</v>
      </c>
      <c r="AG82" s="34">
        <f>+'A (2)'!AG92</f>
        <v>3386</v>
      </c>
      <c r="AH82" s="34">
        <f>+'A (2)'!AH92</f>
        <v>82</v>
      </c>
      <c r="AI82" s="34">
        <f>+'A (2)'!AI92</f>
        <v>177</v>
      </c>
      <c r="AJ82" s="34">
        <f>+'A (2)'!AJ92</f>
        <v>370</v>
      </c>
      <c r="AK82" s="34">
        <f>+'A (2)'!AK92</f>
        <v>1171</v>
      </c>
      <c r="AL82" s="34">
        <f>+'A (2)'!AL92</f>
        <v>49</v>
      </c>
      <c r="AM82" s="34">
        <f>+'A (2)'!AM92</f>
        <v>76</v>
      </c>
      <c r="AN82" s="34">
        <f>+'A (2)'!AN92</f>
        <v>215</v>
      </c>
      <c r="AO82" s="61">
        <f>+'A (2)'!AO92</f>
        <v>8</v>
      </c>
      <c r="AP82" s="34">
        <f>+'A (2)'!AP92</f>
        <v>45</v>
      </c>
      <c r="AQ82" s="34">
        <f>+'A (2)'!AQ92</f>
        <v>210</v>
      </c>
      <c r="AR82" s="34">
        <f>+'A (2)'!AR92</f>
        <v>509</v>
      </c>
      <c r="AS82" s="34">
        <f>+'A (2)'!AS92</f>
        <v>699</v>
      </c>
      <c r="AT82" s="34">
        <f>+'A (2)'!AT92</f>
        <v>1296</v>
      </c>
      <c r="AU82" s="34">
        <f>+'A (2)'!AU92</f>
        <v>206</v>
      </c>
      <c r="AV82" s="34">
        <f>+'A (2)'!AV92</f>
        <v>1252</v>
      </c>
      <c r="AW82" s="34">
        <f>+'A (2)'!AW92</f>
        <v>998</v>
      </c>
      <c r="AX82" s="34">
        <f>+'A (2)'!AX92</f>
        <v>2031</v>
      </c>
      <c r="AY82" s="34">
        <f>+'A (2)'!AY92</f>
        <v>3</v>
      </c>
      <c r="AZ82" s="61">
        <f>+'A (2)'!AZ92</f>
        <v>571</v>
      </c>
      <c r="BA82" s="34">
        <f>+'A (2)'!BA92</f>
        <v>2413</v>
      </c>
      <c r="BB82" s="34">
        <f>+'A (2)'!BB92</f>
        <v>1246</v>
      </c>
      <c r="BC82" s="34">
        <f>+'A (2)'!BC92</f>
        <v>641</v>
      </c>
      <c r="BD82" s="34">
        <f>+'A (2)'!BD92</f>
        <v>420</v>
      </c>
      <c r="BE82" s="34">
        <f>+'A (2)'!BE92</f>
        <v>1176</v>
      </c>
      <c r="BF82" s="61">
        <f>+'A (2)'!BF92</f>
        <v>1924</v>
      </c>
      <c r="BG82" s="39">
        <f>+'A (2)'!BG92</f>
        <v>4378</v>
      </c>
      <c r="BH82" s="114">
        <f>+'A (2)'!BH92</f>
        <v>560</v>
      </c>
      <c r="BI82" s="34">
        <f>+'A (2)'!BI92</f>
        <v>0</v>
      </c>
      <c r="BJ82" s="39">
        <f>+'A (2)'!BJ92</f>
        <v>0</v>
      </c>
      <c r="BK82" s="114">
        <f>+'A (2)'!BK92</f>
        <v>0</v>
      </c>
      <c r="BL82" s="34">
        <f>+'A (2)'!BL92</f>
        <v>1407</v>
      </c>
      <c r="BM82" s="34">
        <f>+'A (2)'!BM92</f>
        <v>491</v>
      </c>
      <c r="BN82" s="34">
        <f>+'A (2)'!BN92</f>
        <v>124</v>
      </c>
      <c r="BO82" s="34">
        <f>+'A (2)'!BO92</f>
        <v>34</v>
      </c>
      <c r="BP82" s="34">
        <f>+'A (2)'!BP92</f>
        <v>5</v>
      </c>
      <c r="BQ82" s="61">
        <f>+'A (2)'!BQ92</f>
        <v>0</v>
      </c>
      <c r="BR82" s="34">
        <f>+'A (2)'!BR92</f>
        <v>12</v>
      </c>
      <c r="BS82" s="34">
        <f>+'A (2)'!BS92</f>
        <v>39</v>
      </c>
      <c r="BT82" s="34">
        <f>+'A (2)'!BT92</f>
        <v>551</v>
      </c>
      <c r="BU82" s="34">
        <f>+'A (2)'!BU92</f>
        <v>320</v>
      </c>
      <c r="BV82" s="34">
        <f>+'A (2)'!BV92</f>
        <v>344</v>
      </c>
      <c r="BW82" s="34">
        <f>+'A (2)'!BW92</f>
        <v>277</v>
      </c>
      <c r="BX82" s="34">
        <f>+'A (2)'!BX92</f>
        <v>161</v>
      </c>
      <c r="BY82" s="34">
        <f>+'A (2)'!BY92</f>
        <v>122</v>
      </c>
      <c r="BZ82" s="34">
        <f>+'A (2)'!BZ92</f>
        <v>81</v>
      </c>
      <c r="CA82" s="34">
        <f>+'A (2)'!CA92</f>
        <v>55</v>
      </c>
      <c r="CB82" s="34">
        <f>+'A (2)'!CB92</f>
        <v>38</v>
      </c>
      <c r="CC82" s="32">
        <f>+'A (2)'!CC92</f>
        <v>61</v>
      </c>
      <c r="CD82" s="110">
        <f>+'A (2)'!CD92</f>
        <v>5294</v>
      </c>
      <c r="CE82" s="39">
        <f>+'A (2)'!CE92</f>
        <v>33</v>
      </c>
      <c r="CF82" s="13">
        <f>+'A (2)'!CF92</f>
        <v>0</v>
      </c>
      <c r="CG82" s="34">
        <f>+'A (2)'!CG92</f>
        <v>3759</v>
      </c>
      <c r="CH82" s="34">
        <f>+'A (2)'!CH92</f>
        <v>495</v>
      </c>
      <c r="CI82" s="583">
        <f>+'A (2)'!CI92</f>
        <v>0</v>
      </c>
      <c r="CJ82" s="34">
        <f>+'A (2)'!CJ92</f>
        <v>68</v>
      </c>
      <c r="CK82" s="34">
        <f>+'A (2)'!CK92</f>
        <v>141</v>
      </c>
      <c r="CL82" s="34">
        <f>+'A (2)'!CL92</f>
        <v>198</v>
      </c>
      <c r="CM82" s="34">
        <f>+'A (2)'!CM92</f>
        <v>87</v>
      </c>
      <c r="CN82" s="34">
        <f>+'A (2)'!CN92</f>
        <v>0</v>
      </c>
      <c r="CO82" s="61">
        <f>+'A (2)'!CO92</f>
        <v>1</v>
      </c>
      <c r="CP82" s="34">
        <f>+'A (2)'!CP92</f>
        <v>1813</v>
      </c>
      <c r="CQ82" s="34">
        <f>+'A (2)'!CQ92</f>
        <v>43</v>
      </c>
      <c r="CR82" s="34">
        <f>+'A (2)'!CR92</f>
        <v>764</v>
      </c>
      <c r="CS82" s="20">
        <f>+'A (2)'!CS92</f>
        <v>55</v>
      </c>
      <c r="CT82" s="34">
        <f>+'A (2)'!CT92</f>
        <v>137</v>
      </c>
      <c r="CU82" s="34">
        <f>+'A (2)'!CU92</f>
        <v>28</v>
      </c>
      <c r="CV82" s="34">
        <f>+'A (2)'!CV92</f>
        <v>459</v>
      </c>
      <c r="CW82" s="34">
        <f>+'A (2)'!CW92</f>
        <v>332</v>
      </c>
      <c r="CX82" s="34">
        <f>+'A (2)'!CX92</f>
        <v>453</v>
      </c>
      <c r="CY82" s="34">
        <f>+'A (2)'!CY92</f>
        <v>561</v>
      </c>
      <c r="CZ82" s="34">
        <f>+'A (2)'!CZ92</f>
        <v>447</v>
      </c>
      <c r="DA82" s="34">
        <f>+'A (2)'!DA92</f>
        <v>445</v>
      </c>
      <c r="DB82" s="34">
        <f>+'A (2)'!DB92</f>
        <v>499</v>
      </c>
      <c r="DC82" s="34">
        <f>+'A (2)'!DC92</f>
        <v>410</v>
      </c>
      <c r="DD82" s="112">
        <f>+'A (2)'!DD92</f>
        <v>14</v>
      </c>
      <c r="DE82" s="61">
        <f>+'A (2)'!DE92</f>
        <v>2</v>
      </c>
      <c r="DF82" s="162">
        <f>+'A (2)'!DF92</f>
        <v>39.5</v>
      </c>
      <c r="DG82" s="34">
        <f>+'A (2)'!DG92</f>
        <v>0</v>
      </c>
      <c r="DH82" s="34">
        <f>+'A (2)'!DH92</f>
        <v>3</v>
      </c>
      <c r="DI82" s="34">
        <f>+'A (2)'!DI92</f>
        <v>971</v>
      </c>
      <c r="DJ82" s="34">
        <f>+'A (2)'!DJ92</f>
        <v>10</v>
      </c>
      <c r="DK82" s="34">
        <f>+'A (2)'!DK92</f>
        <v>128</v>
      </c>
      <c r="DL82" s="34">
        <f>+'A (2)'!DL92</f>
        <v>1425</v>
      </c>
      <c r="DM82" s="34">
        <f>+'A (2)'!DM92</f>
        <v>49</v>
      </c>
      <c r="DN82" s="34">
        <f>+'A (2)'!DN92</f>
        <v>111</v>
      </c>
      <c r="DO82" s="34">
        <f>+'A (2)'!DO92</f>
        <v>194</v>
      </c>
      <c r="DP82" s="34">
        <f>+'A (2)'!DP92</f>
        <v>685</v>
      </c>
      <c r="DQ82" s="34">
        <f>+'A (2)'!DQ92</f>
        <v>30</v>
      </c>
      <c r="DR82" s="34">
        <f>+'A (2)'!DR92</f>
        <v>46</v>
      </c>
      <c r="DS82" s="34">
        <f>+'A (2)'!DS92</f>
        <v>103</v>
      </c>
      <c r="DT82" s="61">
        <f>+'A (2)'!DT92</f>
        <v>4</v>
      </c>
      <c r="DU82" s="34">
        <f>+'A (2)'!DU92</f>
        <v>15</v>
      </c>
      <c r="DV82" s="34">
        <f>+'A (2)'!DV92</f>
        <v>112</v>
      </c>
      <c r="DW82" s="34">
        <f>+'A (2)'!DW92</f>
        <v>229</v>
      </c>
      <c r="DX82" s="34">
        <f>+'A (2)'!DX92</f>
        <v>569</v>
      </c>
      <c r="DY82" s="34">
        <f>+'A (2)'!DY92</f>
        <v>975</v>
      </c>
      <c r="DZ82" s="34">
        <f>+'A (2)'!DZ92</f>
        <v>99</v>
      </c>
      <c r="EA82" s="34">
        <f>+'A (2)'!EA92</f>
        <v>139</v>
      </c>
      <c r="EB82" s="34">
        <f>+'A (2)'!EB92</f>
        <v>334</v>
      </c>
      <c r="EC82" s="34">
        <f>+'A (2)'!EC92</f>
        <v>1048</v>
      </c>
      <c r="ED82" s="34">
        <f>+'A (2)'!ED92</f>
        <v>1</v>
      </c>
      <c r="EE82" s="61">
        <f>+'A (2)'!EE92</f>
        <v>238</v>
      </c>
      <c r="EF82" s="34">
        <f>+'A (2)'!EF92</f>
        <v>875</v>
      </c>
      <c r="EG82" s="34">
        <f>+'A (2)'!EG92</f>
        <v>642</v>
      </c>
      <c r="EH82" s="34">
        <f>+'A (2)'!EH92</f>
        <v>330</v>
      </c>
      <c r="EI82" s="34">
        <f>+'A (2)'!EI92</f>
        <v>214</v>
      </c>
      <c r="EJ82" s="34">
        <f>+'A (2)'!EJ92</f>
        <v>611</v>
      </c>
      <c r="EK82" s="39">
        <f>+'A (2)'!EK92</f>
        <v>1087</v>
      </c>
      <c r="EL82" s="24">
        <f>+'A (2)'!EL92</f>
        <v>2428</v>
      </c>
      <c r="EM82" s="114">
        <f>+'A (2)'!EM92</f>
        <v>646</v>
      </c>
      <c r="EN82" s="39">
        <f>+'A (2)'!EN92</f>
        <v>0</v>
      </c>
      <c r="EO82" s="34">
        <f>+'A (2)'!EO92</f>
        <v>0</v>
      </c>
      <c r="EP82" s="114">
        <f>+'A (2)'!EP92</f>
        <v>0</v>
      </c>
      <c r="EQ82" s="34">
        <f>+'A (2)'!EQ92</f>
        <v>510</v>
      </c>
      <c r="ER82" s="34">
        <f>+'A (2)'!ER92</f>
        <v>274</v>
      </c>
      <c r="ES82" s="34">
        <f>+'A (2)'!ES92</f>
        <v>64</v>
      </c>
      <c r="ET82" s="34">
        <f>+'A (2)'!ET92</f>
        <v>17</v>
      </c>
      <c r="EU82" s="34">
        <f>+'A (2)'!EU92</f>
        <v>3</v>
      </c>
      <c r="EV82" s="61">
        <f>+'A (2)'!EV92</f>
        <v>0</v>
      </c>
      <c r="EW82" s="34">
        <f>+'A (2)'!EW92</f>
        <v>4</v>
      </c>
      <c r="EX82" s="34">
        <f>+'A (2)'!EX92</f>
        <v>20</v>
      </c>
      <c r="EY82" s="34">
        <f>+'A (2)'!EY92</f>
        <v>253</v>
      </c>
      <c r="EZ82" s="34">
        <f>+'A (2)'!EZ92</f>
        <v>172</v>
      </c>
      <c r="FA82" s="34">
        <f>+'A (2)'!FA92</f>
        <v>167</v>
      </c>
      <c r="FB82" s="34">
        <f>+'A (2)'!FB92</f>
        <v>119</v>
      </c>
      <c r="FC82" s="34">
        <f>+'A (2)'!FC92</f>
        <v>48</v>
      </c>
      <c r="FD82" s="34">
        <f>+'A (2)'!FD92</f>
        <v>32</v>
      </c>
      <c r="FE82" s="34">
        <f>+'A (2)'!FE92</f>
        <v>20</v>
      </c>
      <c r="FF82" s="34">
        <f>+'A (2)'!FF92</f>
        <v>15</v>
      </c>
      <c r="FG82" s="39">
        <f>+'A (2)'!FG92</f>
        <v>5</v>
      </c>
      <c r="FH82" s="114">
        <f>+'A (2)'!FH92</f>
        <v>13</v>
      </c>
      <c r="FI82" s="114">
        <f>+'A (2)'!FI92</f>
        <v>4786</v>
      </c>
      <c r="FJ82" s="39">
        <f>+'A (2)'!FJ92</f>
        <v>7</v>
      </c>
      <c r="FK82" s="447">
        <f>+'A (2)'!FK92</f>
        <v>0</v>
      </c>
      <c r="FL82" s="34"/>
      <c r="FM82" s="34"/>
      <c r="FN82" s="39"/>
      <c r="FO82" s="34"/>
      <c r="FP82" s="34"/>
      <c r="FQ82" s="34"/>
      <c r="FR82" s="34"/>
      <c r="FS82" s="34"/>
      <c r="FT82" s="34"/>
      <c r="FU82" s="34"/>
      <c r="FV82" s="34"/>
      <c r="FW82" s="34"/>
      <c r="FX82" s="34"/>
      <c r="FY82" s="34"/>
      <c r="FZ82" s="61"/>
      <c r="GA82" s="34"/>
      <c r="GB82" s="34"/>
      <c r="GC82" s="34"/>
      <c r="GD82" s="34"/>
      <c r="GE82" s="34"/>
      <c r="GF82" s="34"/>
      <c r="GG82" s="34"/>
      <c r="GH82" s="34"/>
      <c r="GI82" s="34"/>
      <c r="GJ82" s="52"/>
      <c r="GK82" s="34"/>
      <c r="GL82" s="34"/>
      <c r="GM82" s="34"/>
      <c r="GN82" s="34"/>
      <c r="GO82" s="34"/>
      <c r="GP82" s="34"/>
      <c r="GQ82" s="34"/>
      <c r="GR82" s="52"/>
      <c r="GT82">
        <f t="shared" si="70"/>
        <v>2061</v>
      </c>
      <c r="GU82">
        <f t="shared" si="71"/>
        <v>10910934</v>
      </c>
      <c r="GW82">
        <f t="shared" si="72"/>
        <v>868</v>
      </c>
      <c r="GX82">
        <f t="shared" si="73"/>
        <v>4154248</v>
      </c>
      <c r="GZ82">
        <f t="shared" si="74"/>
        <v>7820</v>
      </c>
      <c r="HA82">
        <f t="shared" si="75"/>
        <v>308108</v>
      </c>
      <c r="HC82">
        <f t="shared" si="76"/>
        <v>3759</v>
      </c>
      <c r="HD82">
        <f t="shared" si="77"/>
        <v>148480.5</v>
      </c>
    </row>
    <row r="83" spans="1:213" x14ac:dyDescent="0.2">
      <c r="A83" s="7" t="s">
        <v>121</v>
      </c>
      <c r="B83" s="7">
        <f>+'A (2)'!B74</f>
        <v>5841</v>
      </c>
      <c r="C83">
        <f>+'A (2)'!C74</f>
        <v>832</v>
      </c>
      <c r="D83" s="583">
        <f>+'A (2)'!D74</f>
        <v>0</v>
      </c>
      <c r="E83" s="34">
        <f>+'A (2)'!E74</f>
        <v>1</v>
      </c>
      <c r="F83" s="34">
        <f>+'A (2)'!F74</f>
        <v>145</v>
      </c>
      <c r="G83" s="34">
        <f>+'A (2)'!G74</f>
        <v>497</v>
      </c>
      <c r="H83" s="34">
        <f>+'A (2)'!H74</f>
        <v>188</v>
      </c>
      <c r="I83" s="34">
        <f>+'A (2)'!I74</f>
        <v>0</v>
      </c>
      <c r="J83" s="34">
        <f>+'A (2)'!J74</f>
        <v>1</v>
      </c>
      <c r="K83" s="583">
        <f>+'A (2)'!K74</f>
        <v>3439</v>
      </c>
      <c r="L83">
        <f>+'A (2)'!L74</f>
        <v>51</v>
      </c>
      <c r="M83">
        <f>+'A (2)'!M74</f>
        <v>1046</v>
      </c>
      <c r="N83" s="20">
        <f>+'A (2)'!N74</f>
        <v>4</v>
      </c>
      <c r="O83">
        <f>+'A (2)'!O74</f>
        <v>235</v>
      </c>
      <c r="P83">
        <f>+'A (2)'!P74</f>
        <v>27</v>
      </c>
      <c r="Q83">
        <f>+'A (2)'!Q74</f>
        <v>872</v>
      </c>
      <c r="R83">
        <f>+'A (2)'!R74</f>
        <v>713</v>
      </c>
      <c r="S83">
        <f>+'A (2)'!S74</f>
        <v>667</v>
      </c>
      <c r="T83">
        <f>+'A (2)'!T74</f>
        <v>680</v>
      </c>
      <c r="U83">
        <f>+'A (2)'!U74</f>
        <v>570</v>
      </c>
      <c r="V83">
        <f>+'A (2)'!V74</f>
        <v>669</v>
      </c>
      <c r="W83">
        <f>+'A (2)'!W74</f>
        <v>658</v>
      </c>
      <c r="X83">
        <f>+'A (2)'!X74</f>
        <v>704</v>
      </c>
      <c r="Y83">
        <f>+'A (2)'!Y74</f>
        <v>71</v>
      </c>
      <c r="Z83" s="103">
        <f>+'A (2)'!Z74</f>
        <v>2</v>
      </c>
      <c r="AA83" s="152">
        <f>+'A (2)'!AA74</f>
        <v>38.700000000000003</v>
      </c>
      <c r="AB83">
        <f>+'A (2)'!AB74</f>
        <v>0</v>
      </c>
      <c r="AC83">
        <f>+'A (2)'!AC74</f>
        <v>2</v>
      </c>
      <c r="AD83">
        <f>+'A (2)'!AD74</f>
        <v>1157</v>
      </c>
      <c r="AE83">
        <f>+'A (2)'!AE74</f>
        <v>5</v>
      </c>
      <c r="AF83">
        <f>+'A (2)'!AF74</f>
        <v>222</v>
      </c>
      <c r="AG83">
        <f>+'A (2)'!AG74</f>
        <v>2534</v>
      </c>
      <c r="AH83">
        <f>+'A (2)'!AH74</f>
        <v>55</v>
      </c>
      <c r="AI83">
        <f>+'A (2)'!AI74</f>
        <v>152</v>
      </c>
      <c r="AJ83">
        <f>+'A (2)'!AJ74</f>
        <v>300</v>
      </c>
      <c r="AK83">
        <f>+'A (2)'!AK74</f>
        <v>1003</v>
      </c>
      <c r="AL83">
        <f>+'A (2)'!AL74</f>
        <v>49</v>
      </c>
      <c r="AM83">
        <f>+'A (2)'!AM74</f>
        <v>94</v>
      </c>
      <c r="AN83" s="34">
        <f>+'A (2)'!AN74</f>
        <v>266</v>
      </c>
      <c r="AO83" s="61">
        <f>+'A (2)'!AO74</f>
        <v>2</v>
      </c>
      <c r="AP83" s="34">
        <f>+'A (2)'!AP74</f>
        <v>50</v>
      </c>
      <c r="AQ83" s="34">
        <f>+'A (2)'!AQ74</f>
        <v>227</v>
      </c>
      <c r="AR83" s="34">
        <f>+'A (2)'!AR74</f>
        <v>501</v>
      </c>
      <c r="AS83" s="34">
        <f>+'A (2)'!AS74</f>
        <v>609</v>
      </c>
      <c r="AT83" s="34">
        <f>+'A (2)'!AT74</f>
        <v>1063</v>
      </c>
      <c r="AU83" s="34">
        <f>+'A (2)'!AU74</f>
        <v>90</v>
      </c>
      <c r="AV83" s="34">
        <f>+'A (2)'!AV74</f>
        <v>1004</v>
      </c>
      <c r="AW83" s="34">
        <f>+'A (2)'!AW74</f>
        <v>460</v>
      </c>
      <c r="AX83" s="34">
        <f>+'A (2)'!AX74</f>
        <v>1738</v>
      </c>
      <c r="AY83" s="34">
        <f>+'A (2)'!AY74</f>
        <v>1</v>
      </c>
      <c r="AZ83" s="61">
        <f>+'A (2)'!AZ74</f>
        <v>98</v>
      </c>
      <c r="BA83" s="34">
        <f>+'A (2)'!BA74</f>
        <v>1619</v>
      </c>
      <c r="BB83" s="34">
        <f>+'A (2)'!BB74</f>
        <v>1063</v>
      </c>
      <c r="BC83" s="34">
        <f>+'A (2)'!BC74</f>
        <v>553</v>
      </c>
      <c r="BD83" s="34">
        <f>+'A (2)'!BD74</f>
        <v>417</v>
      </c>
      <c r="BE83" s="34">
        <f>+'A (2)'!BE74</f>
        <v>959</v>
      </c>
      <c r="BF83" s="61">
        <f>+'A (2)'!BF74</f>
        <v>1230</v>
      </c>
      <c r="BG83" s="39">
        <f>+'A (2)'!BG74</f>
        <v>2909</v>
      </c>
      <c r="BH83" s="114">
        <f>+'A (2)'!BH74</f>
        <v>498</v>
      </c>
      <c r="BI83" s="34">
        <f>+'A (2)'!BI74</f>
        <v>0</v>
      </c>
      <c r="BJ83" s="39">
        <f>+'A (2)'!BJ74</f>
        <v>0</v>
      </c>
      <c r="BK83" s="114">
        <f>+'A (2)'!BK74</f>
        <v>0</v>
      </c>
      <c r="BL83" s="34">
        <f>+'A (2)'!BL74</f>
        <v>887</v>
      </c>
      <c r="BM83" s="34">
        <f>+'A (2)'!BM74</f>
        <v>385</v>
      </c>
      <c r="BN83" s="34">
        <f>+'A (2)'!BN74</f>
        <v>123</v>
      </c>
      <c r="BO83" s="34">
        <f>+'A (2)'!BO74</f>
        <v>27</v>
      </c>
      <c r="BP83" s="34">
        <f>+'A (2)'!BP74</f>
        <v>5</v>
      </c>
      <c r="BQ83" s="61">
        <f>+'A (2)'!BQ74</f>
        <v>0</v>
      </c>
      <c r="BR83" s="34">
        <f>+'A (2)'!BR74</f>
        <v>6</v>
      </c>
      <c r="BS83" s="34">
        <f>+'A (2)'!BS74</f>
        <v>27</v>
      </c>
      <c r="BT83" s="34">
        <f>+'A (2)'!BT74</f>
        <v>393</v>
      </c>
      <c r="BU83" s="34">
        <f>+'A (2)'!BU74</f>
        <v>230</v>
      </c>
      <c r="BV83" s="34">
        <f>+'A (2)'!BV74</f>
        <v>238</v>
      </c>
      <c r="BW83" s="34">
        <f>+'A (2)'!BW74</f>
        <v>180</v>
      </c>
      <c r="BX83" s="34">
        <f>+'A (2)'!BX74</f>
        <v>129</v>
      </c>
      <c r="BY83" s="34">
        <f>+'A (2)'!BY74</f>
        <v>90</v>
      </c>
      <c r="BZ83" s="34">
        <f>+'A (2)'!BZ74</f>
        <v>51</v>
      </c>
      <c r="CA83" s="34">
        <f>+'A (2)'!CA74</f>
        <v>34</v>
      </c>
      <c r="CB83" s="34">
        <f>+'A (2)'!CB74</f>
        <v>21</v>
      </c>
      <c r="CC83" s="20">
        <f>+'A (2)'!CC74</f>
        <v>28</v>
      </c>
      <c r="CD83" s="107">
        <f>+'A (2)'!CD74</f>
        <v>5177</v>
      </c>
      <c r="CE83" s="34">
        <f>+'A (2)'!CE74</f>
        <v>14</v>
      </c>
      <c r="CF83" s="13">
        <f>+'A (2)'!CF74</f>
        <v>0</v>
      </c>
      <c r="CG83">
        <f>+'A (2)'!CG74</f>
        <v>2727</v>
      </c>
      <c r="CH83">
        <f>+'A (2)'!CH74</f>
        <v>407</v>
      </c>
      <c r="CI83" s="583">
        <f>+'A (2)'!CI74</f>
        <v>0</v>
      </c>
      <c r="CJ83" s="34">
        <f>+'A (2)'!CJ74</f>
        <v>0</v>
      </c>
      <c r="CK83" s="34">
        <f>+'A (2)'!CK74</f>
        <v>88</v>
      </c>
      <c r="CL83" s="34">
        <f>+'A (2)'!CL74</f>
        <v>249</v>
      </c>
      <c r="CM83" s="34">
        <f>+'A (2)'!CM74</f>
        <v>69</v>
      </c>
      <c r="CN83" s="34">
        <f>+'A (2)'!CN74</f>
        <v>0</v>
      </c>
      <c r="CO83" s="61">
        <f>+'A (2)'!CO74</f>
        <v>1</v>
      </c>
      <c r="CP83">
        <f>+'A (2)'!CP74</f>
        <v>1739</v>
      </c>
      <c r="CQ83">
        <f>+'A (2)'!CQ74</f>
        <v>51</v>
      </c>
      <c r="CR83" s="34">
        <f>+'A (2)'!CR74</f>
        <v>913</v>
      </c>
      <c r="CS83" s="20">
        <f>+'A (2)'!CS74</f>
        <v>1</v>
      </c>
      <c r="CT83" s="34">
        <f>+'A (2)'!CT74</f>
        <v>110</v>
      </c>
      <c r="CU83" s="34">
        <f>+'A (2)'!CU74</f>
        <v>17</v>
      </c>
      <c r="CV83" s="34">
        <f>+'A (2)'!CV74</f>
        <v>383</v>
      </c>
      <c r="CW83" s="34">
        <f>+'A (2)'!CW74</f>
        <v>304</v>
      </c>
      <c r="CX83" s="34">
        <f>+'A (2)'!CX74</f>
        <v>343</v>
      </c>
      <c r="CY83" s="34">
        <f>+'A (2)'!CY74</f>
        <v>379</v>
      </c>
      <c r="CZ83" s="34">
        <f>+'A (2)'!CZ74</f>
        <v>315</v>
      </c>
      <c r="DA83" s="34">
        <f>+'A (2)'!DA74</f>
        <v>328</v>
      </c>
      <c r="DB83" s="34">
        <f>+'A (2)'!DB74</f>
        <v>339</v>
      </c>
      <c r="DC83" s="34">
        <f>+'A (2)'!DC74</f>
        <v>222</v>
      </c>
      <c r="DD83" s="112">
        <f>+'A (2)'!DD74</f>
        <v>3</v>
      </c>
      <c r="DE83" s="61">
        <f>+'A (2)'!DE74</f>
        <v>1</v>
      </c>
      <c r="DF83" s="162">
        <f>+'A (2)'!DF74</f>
        <v>38.1</v>
      </c>
      <c r="DG83" s="34">
        <f>+'A (2)'!DG74</f>
        <v>0</v>
      </c>
      <c r="DH83" s="34">
        <f>+'A (2)'!DH74</f>
        <v>1</v>
      </c>
      <c r="DI83" s="34">
        <f>+'A (2)'!DI74</f>
        <v>547</v>
      </c>
      <c r="DJ83" s="34">
        <f>+'A (2)'!DJ74</f>
        <v>3</v>
      </c>
      <c r="DK83" s="34">
        <f>+'A (2)'!DK74</f>
        <v>77</v>
      </c>
      <c r="DL83" s="34">
        <f>+'A (2)'!DL74</f>
        <v>976</v>
      </c>
      <c r="DM83" s="34">
        <f>+'A (2)'!DM74</f>
        <v>32</v>
      </c>
      <c r="DN83" s="34">
        <f>+'A (2)'!DN74</f>
        <v>98</v>
      </c>
      <c r="DO83" s="34">
        <f>+'A (2)'!DO74</f>
        <v>140</v>
      </c>
      <c r="DP83" s="34">
        <f>+'A (2)'!DP74</f>
        <v>624</v>
      </c>
      <c r="DQ83" s="34">
        <f>+'A (2)'!DQ74</f>
        <v>34</v>
      </c>
      <c r="DR83" s="34">
        <f>+'A (2)'!DR74</f>
        <v>63</v>
      </c>
      <c r="DS83" s="34">
        <f>+'A (2)'!DS74</f>
        <v>130</v>
      </c>
      <c r="DT83" s="61">
        <f>+'A (2)'!DT74</f>
        <v>2</v>
      </c>
      <c r="DU83" s="34">
        <f>+'A (2)'!DU74</f>
        <v>16</v>
      </c>
      <c r="DV83" s="34">
        <f>+'A (2)'!DV74</f>
        <v>120</v>
      </c>
      <c r="DW83" s="34">
        <f>+'A (2)'!DW74</f>
        <v>254</v>
      </c>
      <c r="DX83" s="34">
        <f>+'A (2)'!DX74</f>
        <v>481</v>
      </c>
      <c r="DY83" s="34">
        <f>+'A (2)'!DY74</f>
        <v>752</v>
      </c>
      <c r="DZ83" s="34">
        <f>+'A (2)'!DZ74</f>
        <v>46</v>
      </c>
      <c r="EA83" s="34">
        <f>+'A (2)'!EA74</f>
        <v>119</v>
      </c>
      <c r="EB83" s="34">
        <f>+'A (2)'!EB74</f>
        <v>66</v>
      </c>
      <c r="EC83" s="34">
        <f>+'A (2)'!EC74</f>
        <v>840</v>
      </c>
      <c r="ED83" s="34">
        <f>+'A (2)'!ED74</f>
        <v>0</v>
      </c>
      <c r="EE83" s="61">
        <f>+'A (2)'!EE74</f>
        <v>33</v>
      </c>
      <c r="EF83" s="34">
        <f>+'A (2)'!EF74</f>
        <v>612</v>
      </c>
      <c r="EG83" s="34">
        <f>+'A (2)'!EG74</f>
        <v>527</v>
      </c>
      <c r="EH83" s="34">
        <f>+'A (2)'!EH74</f>
        <v>286</v>
      </c>
      <c r="EI83" s="34">
        <f>+'A (2)'!EI74</f>
        <v>195</v>
      </c>
      <c r="EJ83" s="34">
        <f>+'A (2)'!EJ74</f>
        <v>481</v>
      </c>
      <c r="EK83" s="39">
        <f>+'A (2)'!EK74</f>
        <v>626</v>
      </c>
      <c r="EL83" s="24">
        <f>+'A (2)'!EL74</f>
        <v>1511</v>
      </c>
      <c r="EM83" s="114">
        <f>+'A (2)'!EM74</f>
        <v>554</v>
      </c>
      <c r="EN83" s="39">
        <f>+'A (2)'!EN74</f>
        <v>0</v>
      </c>
      <c r="EO83" s="34">
        <f>+'A (2)'!EO74</f>
        <v>0</v>
      </c>
      <c r="EP83" s="114">
        <f>+'A (2)'!EP74</f>
        <v>0</v>
      </c>
      <c r="EQ83" s="34">
        <f>+'A (2)'!EQ74</f>
        <v>338</v>
      </c>
      <c r="ER83" s="34">
        <f>+'A (2)'!ER74</f>
        <v>203</v>
      </c>
      <c r="ES83" s="34">
        <f>+'A (2)'!ES74</f>
        <v>59</v>
      </c>
      <c r="ET83" s="34">
        <f>+'A (2)'!ET74</f>
        <v>11</v>
      </c>
      <c r="EU83" s="34">
        <f>+'A (2)'!EU74</f>
        <v>3</v>
      </c>
      <c r="EV83" s="61">
        <f>+'A (2)'!EV74</f>
        <v>0</v>
      </c>
      <c r="EW83">
        <f>+'A (2)'!EW74</f>
        <v>5</v>
      </c>
      <c r="EX83">
        <f>+'A (2)'!EX74</f>
        <v>17</v>
      </c>
      <c r="EY83">
        <f>+'A (2)'!EY74</f>
        <v>220</v>
      </c>
      <c r="EZ83">
        <f>+'A (2)'!EZ74</f>
        <v>128</v>
      </c>
      <c r="FA83">
        <f>+'A (2)'!FA74</f>
        <v>110</v>
      </c>
      <c r="FB83">
        <f>+'A (2)'!FB74</f>
        <v>57</v>
      </c>
      <c r="FC83">
        <f>+'A (2)'!FC74</f>
        <v>27</v>
      </c>
      <c r="FD83">
        <f>+'A (2)'!FD74</f>
        <v>23</v>
      </c>
      <c r="FE83">
        <f>+'A (2)'!FE74</f>
        <v>7</v>
      </c>
      <c r="FF83" s="34">
        <f>+'A (2)'!FF74</f>
        <v>7</v>
      </c>
      <c r="FG83" s="39">
        <f>+'A (2)'!FG74</f>
        <v>6</v>
      </c>
      <c r="FH83" s="114">
        <f>+'A (2)'!FH74</f>
        <v>7</v>
      </c>
      <c r="FI83" s="114">
        <f>+'A (2)'!FI74</f>
        <v>4425</v>
      </c>
      <c r="FJ83" s="39">
        <f>+'A (2)'!FJ74</f>
        <v>2</v>
      </c>
      <c r="FK83" s="447">
        <f>+'A (2)'!FK74</f>
        <v>0</v>
      </c>
      <c r="FL83" s="34"/>
      <c r="FM83" s="34"/>
      <c r="FN83" s="39"/>
      <c r="FO83" s="34"/>
      <c r="FP83" s="34"/>
      <c r="FQ83" s="34"/>
      <c r="FR83" s="34"/>
      <c r="FS83" s="34"/>
      <c r="FT83" s="34"/>
      <c r="FU83" s="34"/>
      <c r="FV83" s="34"/>
      <c r="FW83" s="34"/>
      <c r="FX83" s="34"/>
      <c r="FY83" s="34"/>
      <c r="FZ83" s="61"/>
      <c r="GA83" s="34"/>
      <c r="GB83" s="34"/>
      <c r="GC83" s="34"/>
      <c r="GD83" s="34"/>
      <c r="GE83" s="34"/>
      <c r="GF83" s="34"/>
      <c r="GG83" s="34"/>
      <c r="GH83" s="34"/>
      <c r="GI83" s="34"/>
      <c r="GJ83" s="52"/>
      <c r="GK83" s="34"/>
      <c r="GL83" s="34"/>
      <c r="GM83" s="34"/>
      <c r="GN83" s="34"/>
      <c r="GO83" s="34"/>
      <c r="GP83" s="34"/>
      <c r="GQ83" s="34"/>
      <c r="GR83" s="52"/>
      <c r="GT83">
        <f t="shared" si="70"/>
        <v>1427</v>
      </c>
      <c r="GU83">
        <f t="shared" si="71"/>
        <v>7387579</v>
      </c>
      <c r="GW83">
        <f t="shared" si="72"/>
        <v>614</v>
      </c>
      <c r="GX83">
        <f t="shared" si="73"/>
        <v>2716950</v>
      </c>
      <c r="GZ83">
        <f t="shared" si="74"/>
        <v>5841</v>
      </c>
      <c r="HA83">
        <f t="shared" si="75"/>
        <v>226046.7</v>
      </c>
      <c r="HC83">
        <f t="shared" si="76"/>
        <v>2727</v>
      </c>
      <c r="HD83">
        <f t="shared" si="77"/>
        <v>103898.7</v>
      </c>
    </row>
    <row r="84" spans="1:213" x14ac:dyDescent="0.2">
      <c r="A84" s="7" t="s">
        <v>124</v>
      </c>
      <c r="B84" s="7">
        <f>+'A (2)'!B77</f>
        <v>6535</v>
      </c>
      <c r="C84">
        <f>+'A (2)'!C77</f>
        <v>1252</v>
      </c>
      <c r="D84" s="583">
        <f>+'A (2)'!D77</f>
        <v>0</v>
      </c>
      <c r="E84" s="34">
        <f>+'A (2)'!E77</f>
        <v>1</v>
      </c>
      <c r="F84" s="34">
        <f>+'A (2)'!F77</f>
        <v>105</v>
      </c>
      <c r="G84" s="34">
        <f>+'A (2)'!G77</f>
        <v>823</v>
      </c>
      <c r="H84" s="34">
        <f>+'A (2)'!H77</f>
        <v>320</v>
      </c>
      <c r="I84" s="34">
        <f>+'A (2)'!I77</f>
        <v>2</v>
      </c>
      <c r="J84" s="34">
        <f>+'A (2)'!J77</f>
        <v>1</v>
      </c>
      <c r="K84" s="583">
        <f>+'A (2)'!K77</f>
        <v>3545</v>
      </c>
      <c r="L84">
        <f>+'A (2)'!L77</f>
        <v>37</v>
      </c>
      <c r="M84">
        <f>+'A (2)'!M77</f>
        <v>917</v>
      </c>
      <c r="N84" s="20">
        <f>+'A (2)'!N77</f>
        <v>6</v>
      </c>
      <c r="O84">
        <f>+'A (2)'!O77</f>
        <v>234</v>
      </c>
      <c r="P84">
        <f>+'A (2)'!P77</f>
        <v>11</v>
      </c>
      <c r="Q84">
        <f>+'A (2)'!Q77</f>
        <v>900</v>
      </c>
      <c r="R84">
        <f>+'A (2)'!R77</f>
        <v>722</v>
      </c>
      <c r="S84">
        <f>+'A (2)'!S77</f>
        <v>743</v>
      </c>
      <c r="T84">
        <f>+'A (2)'!T77</f>
        <v>772</v>
      </c>
      <c r="U84">
        <f>+'A (2)'!U77</f>
        <v>679</v>
      </c>
      <c r="V84">
        <f>+'A (2)'!V77</f>
        <v>693</v>
      </c>
      <c r="W84">
        <f>+'A (2)'!W77</f>
        <v>839</v>
      </c>
      <c r="X84">
        <f>+'A (2)'!X77</f>
        <v>831</v>
      </c>
      <c r="Y84">
        <f>+'A (2)'!Y77</f>
        <v>120</v>
      </c>
      <c r="Z84" s="103">
        <f>+'A (2)'!Z77</f>
        <v>2</v>
      </c>
      <c r="AA84" s="152">
        <f>+'A (2)'!AA77</f>
        <v>39.5</v>
      </c>
      <c r="AB84">
        <f>+'A (2)'!AB77</f>
        <v>2</v>
      </c>
      <c r="AC84">
        <f>+'A (2)'!AC77</f>
        <v>2</v>
      </c>
      <c r="AD84">
        <f>+'A (2)'!AD77</f>
        <v>1097</v>
      </c>
      <c r="AE84">
        <f>+'A (2)'!AE77</f>
        <v>2</v>
      </c>
      <c r="AF84">
        <f>+'A (2)'!AF77</f>
        <v>114</v>
      </c>
      <c r="AG84">
        <f>+'A (2)'!AG77</f>
        <v>3090</v>
      </c>
      <c r="AH84">
        <f>+'A (2)'!AH77</f>
        <v>55</v>
      </c>
      <c r="AI84">
        <f>+'A (2)'!AI77</f>
        <v>181</v>
      </c>
      <c r="AJ84">
        <f>+'A (2)'!AJ77</f>
        <v>542</v>
      </c>
      <c r="AK84">
        <f>+'A (2)'!AK77</f>
        <v>991</v>
      </c>
      <c r="AL84">
        <f>+'A (2)'!AL77</f>
        <v>51</v>
      </c>
      <c r="AM84">
        <f>+'A (2)'!AM77</f>
        <v>105</v>
      </c>
      <c r="AN84" s="34">
        <f>+'A (2)'!AN77</f>
        <v>292</v>
      </c>
      <c r="AO84" s="61">
        <f>+'A (2)'!AO77</f>
        <v>11</v>
      </c>
      <c r="AP84" s="34">
        <f>+'A (2)'!AP77</f>
        <v>58</v>
      </c>
      <c r="AQ84" s="34">
        <f>+'A (2)'!AQ77</f>
        <v>313</v>
      </c>
      <c r="AR84" s="34">
        <f>+'A (2)'!AR77</f>
        <v>609</v>
      </c>
      <c r="AS84" s="34">
        <f>+'A (2)'!AS77</f>
        <v>666</v>
      </c>
      <c r="AT84" s="34">
        <f>+'A (2)'!AT77</f>
        <v>1539</v>
      </c>
      <c r="AU84" s="34">
        <f>+'A (2)'!AU77</f>
        <v>92</v>
      </c>
      <c r="AV84" s="34">
        <f>+'A (2)'!AV77</f>
        <v>1340</v>
      </c>
      <c r="AW84" s="34">
        <f>+'A (2)'!AW77</f>
        <v>539</v>
      </c>
      <c r="AX84" s="34">
        <f>+'A (2)'!AX77</f>
        <v>1282</v>
      </c>
      <c r="AY84" s="34">
        <f>+'A (2)'!AY77</f>
        <v>0</v>
      </c>
      <c r="AZ84" s="61">
        <f>+'A (2)'!AZ77</f>
        <v>97</v>
      </c>
      <c r="BA84" s="34">
        <f>+'A (2)'!BA77</f>
        <v>2003</v>
      </c>
      <c r="BB84" s="34">
        <f>+'A (2)'!BB77</f>
        <v>1271</v>
      </c>
      <c r="BC84" s="34">
        <f>+'A (2)'!BC77</f>
        <v>569</v>
      </c>
      <c r="BD84" s="34">
        <f>+'A (2)'!BD77</f>
        <v>383</v>
      </c>
      <c r="BE84" s="34">
        <f>+'A (2)'!BE77</f>
        <v>1019</v>
      </c>
      <c r="BF84" s="61">
        <f>+'A (2)'!BF77</f>
        <v>1290</v>
      </c>
      <c r="BG84" s="39">
        <f>+'A (2)'!BG77</f>
        <v>3020</v>
      </c>
      <c r="BH84" s="114">
        <f>+'A (2)'!BH77</f>
        <v>462</v>
      </c>
      <c r="BI84" s="34">
        <f>+'A (2)'!BI77</f>
        <v>0</v>
      </c>
      <c r="BJ84" s="39">
        <f>+'A (2)'!BJ77</f>
        <v>0</v>
      </c>
      <c r="BK84" s="114">
        <f>+'A (2)'!BK77</f>
        <v>0</v>
      </c>
      <c r="BL84" s="34">
        <f>+'A (2)'!BL77</f>
        <v>1149</v>
      </c>
      <c r="BM84" s="34">
        <f>+'A (2)'!BM77</f>
        <v>500</v>
      </c>
      <c r="BN84" s="34">
        <f>+'A (2)'!BN77</f>
        <v>128</v>
      </c>
      <c r="BO84" s="34">
        <f>+'A (2)'!BO77</f>
        <v>41</v>
      </c>
      <c r="BP84" s="34">
        <f>+'A (2)'!BP77</f>
        <v>6</v>
      </c>
      <c r="BQ84" s="61">
        <f>+'A (2)'!BQ77</f>
        <v>0</v>
      </c>
      <c r="BR84" s="34">
        <f>+'A (2)'!BR77</f>
        <v>26</v>
      </c>
      <c r="BS84" s="34">
        <f>+'A (2)'!BS77</f>
        <v>34</v>
      </c>
      <c r="BT84" s="34">
        <f>+'A (2)'!BT77</f>
        <v>483</v>
      </c>
      <c r="BU84" s="34">
        <f>+'A (2)'!BU77</f>
        <v>219</v>
      </c>
      <c r="BV84" s="34">
        <f>+'A (2)'!BV77</f>
        <v>346</v>
      </c>
      <c r="BW84" s="34">
        <f>+'A (2)'!BW77</f>
        <v>248</v>
      </c>
      <c r="BX84" s="34">
        <f>+'A (2)'!BX77</f>
        <v>170</v>
      </c>
      <c r="BY84" s="34">
        <f>+'A (2)'!BY77</f>
        <v>141</v>
      </c>
      <c r="BZ84" s="34">
        <f>+'A (2)'!BZ77</f>
        <v>58</v>
      </c>
      <c r="CA84" s="34">
        <f>+'A (2)'!CA77</f>
        <v>42</v>
      </c>
      <c r="CB84" s="34">
        <f>+'A (2)'!CB77</f>
        <v>17</v>
      </c>
      <c r="CC84" s="20">
        <f>+'A (2)'!CC77</f>
        <v>40</v>
      </c>
      <c r="CD84" s="107">
        <f>+'A (2)'!CD77</f>
        <v>5204</v>
      </c>
      <c r="CE84" s="34">
        <f>+'A (2)'!CE77</f>
        <v>20</v>
      </c>
      <c r="CF84" s="13">
        <f>+'A (2)'!CF77</f>
        <v>0</v>
      </c>
      <c r="CG84">
        <f>+'A (2)'!CG77</f>
        <v>3275</v>
      </c>
      <c r="CH84">
        <f>+'A (2)'!CH77</f>
        <v>641</v>
      </c>
      <c r="CI84" s="583">
        <f>+'A (2)'!CI77</f>
        <v>0</v>
      </c>
      <c r="CJ84" s="34">
        <f>+'A (2)'!CJ77</f>
        <v>0</v>
      </c>
      <c r="CK84" s="34">
        <f>+'A (2)'!CK77</f>
        <v>69</v>
      </c>
      <c r="CL84" s="34">
        <f>+'A (2)'!CL77</f>
        <v>420</v>
      </c>
      <c r="CM84" s="34">
        <f>+'A (2)'!CM77</f>
        <v>150</v>
      </c>
      <c r="CN84" s="34">
        <f>+'A (2)'!CN77</f>
        <v>2</v>
      </c>
      <c r="CO84" s="61">
        <f>+'A (2)'!CO77</f>
        <v>0</v>
      </c>
      <c r="CP84">
        <f>+'A (2)'!CP77</f>
        <v>1995</v>
      </c>
      <c r="CQ84">
        <f>+'A (2)'!CQ77</f>
        <v>37</v>
      </c>
      <c r="CR84" s="34">
        <f>+'A (2)'!CR77</f>
        <v>916</v>
      </c>
      <c r="CS84" s="20">
        <f>+'A (2)'!CS77</f>
        <v>2</v>
      </c>
      <c r="CT84" s="34">
        <f>+'A (2)'!CT77</f>
        <v>101</v>
      </c>
      <c r="CU84" s="34">
        <f>+'A (2)'!CU77</f>
        <v>7</v>
      </c>
      <c r="CV84" s="34">
        <f>+'A (2)'!CV77</f>
        <v>437</v>
      </c>
      <c r="CW84" s="34">
        <f>+'A (2)'!CW77</f>
        <v>339</v>
      </c>
      <c r="CX84" s="34">
        <f>+'A (2)'!CX77</f>
        <v>397</v>
      </c>
      <c r="CY84" s="34">
        <f>+'A (2)'!CY77</f>
        <v>490</v>
      </c>
      <c r="CZ84" s="34">
        <f>+'A (2)'!CZ77</f>
        <v>354</v>
      </c>
      <c r="DA84" s="34">
        <f>+'A (2)'!DA77</f>
        <v>362</v>
      </c>
      <c r="DB84" s="34">
        <f>+'A (2)'!DB77</f>
        <v>442</v>
      </c>
      <c r="DC84" s="34">
        <f>+'A (2)'!DC77</f>
        <v>343</v>
      </c>
      <c r="DD84" s="112">
        <f>+'A (2)'!DD77</f>
        <v>9</v>
      </c>
      <c r="DE84" s="61">
        <f>+'A (2)'!DE77</f>
        <v>1</v>
      </c>
      <c r="DF84" s="162">
        <f>+'A (2)'!DF77</f>
        <v>39</v>
      </c>
      <c r="DG84" s="34">
        <f>+'A (2)'!DG77</f>
        <v>2</v>
      </c>
      <c r="DH84" s="34">
        <f>+'A (2)'!DH77</f>
        <v>2</v>
      </c>
      <c r="DI84" s="34">
        <f>+'A (2)'!DI77</f>
        <v>661</v>
      </c>
      <c r="DJ84" s="34">
        <f>+'A (2)'!DJ77</f>
        <v>2</v>
      </c>
      <c r="DK84" s="34">
        <f>+'A (2)'!DK77</f>
        <v>48</v>
      </c>
      <c r="DL84" s="34">
        <f>+'A (2)'!DL77</f>
        <v>1263</v>
      </c>
      <c r="DM84" s="34">
        <f>+'A (2)'!DM77</f>
        <v>44</v>
      </c>
      <c r="DN84" s="34">
        <f>+'A (2)'!DN77</f>
        <v>115</v>
      </c>
      <c r="DO84" s="34">
        <f>+'A (2)'!DO77</f>
        <v>246</v>
      </c>
      <c r="DP84" s="34">
        <f>+'A (2)'!DP77</f>
        <v>637</v>
      </c>
      <c r="DQ84" s="34">
        <f>+'A (2)'!DQ77</f>
        <v>38</v>
      </c>
      <c r="DR84" s="34">
        <f>+'A (2)'!DR77</f>
        <v>64</v>
      </c>
      <c r="DS84" s="34">
        <f>+'A (2)'!DS77</f>
        <v>147</v>
      </c>
      <c r="DT84" s="61">
        <f>+'A (2)'!DT77</f>
        <v>6</v>
      </c>
      <c r="DU84" s="34">
        <f>+'A (2)'!DU77</f>
        <v>18</v>
      </c>
      <c r="DV84" s="34">
        <f>+'A (2)'!DV77</f>
        <v>158</v>
      </c>
      <c r="DW84" s="34">
        <f>+'A (2)'!DW77</f>
        <v>302</v>
      </c>
      <c r="DX84" s="34">
        <f>+'A (2)'!DX77</f>
        <v>550</v>
      </c>
      <c r="DY84" s="34">
        <f>+'A (2)'!DY77</f>
        <v>1125</v>
      </c>
      <c r="DZ84" s="34">
        <f>+'A (2)'!DZ77</f>
        <v>41</v>
      </c>
      <c r="EA84" s="34">
        <f>+'A (2)'!EA77</f>
        <v>215</v>
      </c>
      <c r="EB84" s="34">
        <f>+'A (2)'!EB77</f>
        <v>105</v>
      </c>
      <c r="EC84" s="34">
        <f>+'A (2)'!EC77</f>
        <v>728</v>
      </c>
      <c r="ED84" s="34">
        <f>+'A (2)'!ED77</f>
        <v>0</v>
      </c>
      <c r="EE84" s="61">
        <f>+'A (2)'!EE77</f>
        <v>33</v>
      </c>
      <c r="EF84" s="34">
        <f>+'A (2)'!EF77</f>
        <v>725</v>
      </c>
      <c r="EG84" s="34">
        <f>+'A (2)'!EG77</f>
        <v>719</v>
      </c>
      <c r="EH84" s="34">
        <f>+'A (2)'!EH77</f>
        <v>302</v>
      </c>
      <c r="EI84" s="34">
        <f>+'A (2)'!EI77</f>
        <v>191</v>
      </c>
      <c r="EJ84" s="34">
        <f>+'A (2)'!EJ77</f>
        <v>578</v>
      </c>
      <c r="EK84" s="39">
        <f>+'A (2)'!EK77</f>
        <v>760</v>
      </c>
      <c r="EL84" s="24">
        <f>+'A (2)'!EL77</f>
        <v>1724</v>
      </c>
      <c r="EM84" s="114">
        <f>+'A (2)'!EM77</f>
        <v>526</v>
      </c>
      <c r="EN84" s="39">
        <f>+'A (2)'!EN77</f>
        <v>0</v>
      </c>
      <c r="EO84" s="34">
        <f>+'A (2)'!EO77</f>
        <v>0</v>
      </c>
      <c r="EP84" s="114">
        <f>+'A (2)'!EP77</f>
        <v>0</v>
      </c>
      <c r="EQ84" s="34">
        <f>+'A (2)'!EQ77</f>
        <v>401</v>
      </c>
      <c r="ER84" s="34">
        <f>+'A (2)'!ER77</f>
        <v>303</v>
      </c>
      <c r="ES84" s="34">
        <f>+'A (2)'!ES77</f>
        <v>73</v>
      </c>
      <c r="ET84" s="34">
        <f>+'A (2)'!ET77</f>
        <v>23</v>
      </c>
      <c r="EU84" s="34">
        <f>+'A (2)'!EU77</f>
        <v>3</v>
      </c>
      <c r="EV84" s="61">
        <f>+'A (2)'!EV77</f>
        <v>0</v>
      </c>
      <c r="EW84">
        <f>+'A (2)'!EW77</f>
        <v>9</v>
      </c>
      <c r="EX84">
        <f>+'A (2)'!EX77</f>
        <v>12</v>
      </c>
      <c r="EY84">
        <f>+'A (2)'!EY77</f>
        <v>251</v>
      </c>
      <c r="EZ84">
        <f>+'A (2)'!EZ77</f>
        <v>124</v>
      </c>
      <c r="FA84">
        <f>+'A (2)'!FA77</f>
        <v>193</v>
      </c>
      <c r="FB84">
        <f>+'A (2)'!FB77</f>
        <v>88</v>
      </c>
      <c r="FC84">
        <f>+'A (2)'!FC77</f>
        <v>40</v>
      </c>
      <c r="FD84">
        <f>+'A (2)'!FD77</f>
        <v>47</v>
      </c>
      <c r="FE84">
        <f>+'A (2)'!FE77</f>
        <v>11</v>
      </c>
      <c r="FF84" s="34">
        <f>+'A (2)'!FF77</f>
        <v>9</v>
      </c>
      <c r="FG84" s="39">
        <f>+'A (2)'!FG77</f>
        <v>6</v>
      </c>
      <c r="FH84" s="114">
        <f>+'A (2)'!FH77</f>
        <v>13</v>
      </c>
      <c r="FI84" s="114">
        <f>+'A (2)'!FI77</f>
        <v>4727</v>
      </c>
      <c r="FJ84" s="39">
        <f>+'A (2)'!FJ77</f>
        <v>8</v>
      </c>
      <c r="FK84" s="447">
        <f>+'A (2)'!FK77</f>
        <v>0</v>
      </c>
      <c r="FL84" s="34"/>
      <c r="FM84" s="34"/>
      <c r="FN84" s="39"/>
      <c r="FO84" s="34"/>
      <c r="FP84" s="34"/>
      <c r="FQ84" s="34"/>
      <c r="FR84" s="34"/>
      <c r="FS84" s="34"/>
      <c r="FT84" s="34"/>
      <c r="FU84" s="34"/>
      <c r="FV84" s="34"/>
      <c r="FW84" s="34"/>
      <c r="FX84" s="34"/>
      <c r="FY84" s="34"/>
      <c r="FZ84" s="61"/>
      <c r="GA84" s="34"/>
      <c r="GB84" s="34"/>
      <c r="GC84" s="34"/>
      <c r="GD84" s="34"/>
      <c r="GE84" s="34"/>
      <c r="GF84" s="34"/>
      <c r="GG84" s="34"/>
      <c r="GH84" s="34"/>
      <c r="GI84" s="34"/>
      <c r="GJ84" s="52"/>
      <c r="GK84" s="34"/>
      <c r="GL84" s="34"/>
      <c r="GM84" s="34"/>
      <c r="GN84" s="34"/>
      <c r="GO84" s="34"/>
      <c r="GP84" s="34"/>
      <c r="GQ84" s="34"/>
      <c r="GR84" s="52"/>
      <c r="GT84">
        <f t="shared" si="70"/>
        <v>1824</v>
      </c>
      <c r="GU84">
        <f t="shared" si="71"/>
        <v>9492096</v>
      </c>
      <c r="GW84">
        <f t="shared" si="72"/>
        <v>803</v>
      </c>
      <c r="GX84">
        <f t="shared" si="73"/>
        <v>3795781</v>
      </c>
      <c r="GZ84">
        <f t="shared" si="74"/>
        <v>6535</v>
      </c>
      <c r="HA84">
        <f t="shared" si="75"/>
        <v>258132.5</v>
      </c>
      <c r="HC84">
        <f t="shared" si="76"/>
        <v>3275</v>
      </c>
      <c r="HD84">
        <f t="shared" si="77"/>
        <v>127725</v>
      </c>
    </row>
    <row r="85" spans="1:213" x14ac:dyDescent="0.2">
      <c r="A85" s="7" t="s">
        <v>140</v>
      </c>
      <c r="B85" s="7">
        <f>+'A (2)'!B93</f>
        <v>7944</v>
      </c>
      <c r="C85">
        <f>+'A (2)'!C93</f>
        <v>1057</v>
      </c>
      <c r="D85" s="583">
        <f>+'A (2)'!D93</f>
        <v>0</v>
      </c>
      <c r="E85" s="34">
        <f>+'A (2)'!E93</f>
        <v>19</v>
      </c>
      <c r="F85" s="34">
        <f>+'A (2)'!F93</f>
        <v>193</v>
      </c>
      <c r="G85" s="34">
        <f>+'A (2)'!G93</f>
        <v>637</v>
      </c>
      <c r="H85" s="34">
        <f>+'A (2)'!H93</f>
        <v>201</v>
      </c>
      <c r="I85" s="34">
        <f>+'A (2)'!I93</f>
        <v>2</v>
      </c>
      <c r="J85" s="34">
        <f>+'A (2)'!J93</f>
        <v>5</v>
      </c>
      <c r="K85" s="583">
        <f>+'A (2)'!K93</f>
        <v>4596</v>
      </c>
      <c r="L85">
        <f>+'A (2)'!L93</f>
        <v>86</v>
      </c>
      <c r="M85">
        <f>+'A (2)'!M93</f>
        <v>1476</v>
      </c>
      <c r="N85" s="20">
        <f>+'A (2)'!N93</f>
        <v>23</v>
      </c>
      <c r="O85">
        <f>+'A (2)'!O93</f>
        <v>332</v>
      </c>
      <c r="P85">
        <f>+'A (2)'!P93</f>
        <v>42</v>
      </c>
      <c r="Q85">
        <f>+'A (2)'!Q93</f>
        <v>1104</v>
      </c>
      <c r="R85">
        <f>+'A (2)'!R93</f>
        <v>861</v>
      </c>
      <c r="S85">
        <f>+'A (2)'!S93</f>
        <v>856</v>
      </c>
      <c r="T85">
        <f>+'A (2)'!T93</f>
        <v>931</v>
      </c>
      <c r="U85">
        <f>+'A (2)'!U93</f>
        <v>790</v>
      </c>
      <c r="V85">
        <f>+'A (2)'!V93</f>
        <v>934</v>
      </c>
      <c r="W85">
        <f>+'A (2)'!W93</f>
        <v>948</v>
      </c>
      <c r="X85">
        <f>+'A (2)'!X93</f>
        <v>1055</v>
      </c>
      <c r="Y85">
        <f>+'A (2)'!Y93</f>
        <v>129</v>
      </c>
      <c r="Z85" s="103">
        <f>+'A (2)'!Z93</f>
        <v>4</v>
      </c>
      <c r="AA85" s="152">
        <f>+'A (2)'!AA93</f>
        <v>39.5</v>
      </c>
      <c r="AB85">
        <f>+'A (2)'!AB93</f>
        <v>5</v>
      </c>
      <c r="AC85">
        <f>+'A (2)'!AC93</f>
        <v>1</v>
      </c>
      <c r="AD85">
        <f>+'A (2)'!AD93</f>
        <v>1423</v>
      </c>
      <c r="AE85">
        <f>+'A (2)'!AE93</f>
        <v>4</v>
      </c>
      <c r="AF85">
        <f>+'A (2)'!AF93</f>
        <v>175</v>
      </c>
      <c r="AG85">
        <f>+'A (2)'!AG93</f>
        <v>3640</v>
      </c>
      <c r="AH85">
        <f>+'A (2)'!AH93</f>
        <v>59</v>
      </c>
      <c r="AI85">
        <f>+'A (2)'!AI93</f>
        <v>257</v>
      </c>
      <c r="AJ85">
        <f>+'A (2)'!AJ93</f>
        <v>569</v>
      </c>
      <c r="AK85">
        <f>+'A (2)'!AK93</f>
        <v>1321</v>
      </c>
      <c r="AL85">
        <f>+'A (2)'!AL93</f>
        <v>45</v>
      </c>
      <c r="AM85">
        <f>+'A (2)'!AM93</f>
        <v>104</v>
      </c>
      <c r="AN85" s="34">
        <f>+'A (2)'!AN93</f>
        <v>336</v>
      </c>
      <c r="AO85" s="61">
        <f>+'A (2)'!AO93</f>
        <v>5</v>
      </c>
      <c r="AP85" s="34">
        <f>+'A (2)'!AP93</f>
        <v>51</v>
      </c>
      <c r="AQ85" s="34">
        <f>+'A (2)'!AQ93</f>
        <v>306</v>
      </c>
      <c r="AR85" s="34">
        <f>+'A (2)'!AR93</f>
        <v>672</v>
      </c>
      <c r="AS85" s="34">
        <f>+'A (2)'!AS93</f>
        <v>686</v>
      </c>
      <c r="AT85" s="34">
        <f>+'A (2)'!AT93</f>
        <v>1176</v>
      </c>
      <c r="AU85" s="34">
        <f>+'A (2)'!AU93</f>
        <v>115</v>
      </c>
      <c r="AV85" s="34">
        <f>+'A (2)'!AV93</f>
        <v>1422</v>
      </c>
      <c r="AW85" s="34">
        <f>+'A (2)'!AW93</f>
        <v>755</v>
      </c>
      <c r="AX85" s="34">
        <f>+'A (2)'!AX93</f>
        <v>1648</v>
      </c>
      <c r="AY85" s="34">
        <f>+'A (2)'!AY93</f>
        <v>2</v>
      </c>
      <c r="AZ85" s="61">
        <f>+'A (2)'!AZ93</f>
        <v>1111</v>
      </c>
      <c r="BA85" s="34">
        <f>+'A (2)'!BA93</f>
        <v>2394</v>
      </c>
      <c r="BB85" s="34">
        <f>+'A (2)'!BB93</f>
        <v>1284</v>
      </c>
      <c r="BC85" s="34">
        <f>+'A (2)'!BC93</f>
        <v>655</v>
      </c>
      <c r="BD85" s="34">
        <f>+'A (2)'!BD93</f>
        <v>440</v>
      </c>
      <c r="BE85" s="34">
        <f>+'A (2)'!BE93</f>
        <v>1222</v>
      </c>
      <c r="BF85" s="61">
        <f>+'A (2)'!BF93</f>
        <v>1949</v>
      </c>
      <c r="BG85" s="39">
        <f>+'A (2)'!BG93</f>
        <v>4690</v>
      </c>
      <c r="BH85" s="114">
        <f>+'A (2)'!BH93</f>
        <v>590</v>
      </c>
      <c r="BI85" s="34">
        <f>+'A (2)'!BI93</f>
        <v>0</v>
      </c>
      <c r="BJ85" s="39">
        <f>+'A (2)'!BJ93</f>
        <v>0</v>
      </c>
      <c r="BK85" s="114">
        <f>+'A (2)'!BK93</f>
        <v>0</v>
      </c>
      <c r="BL85" s="34">
        <f>+'A (2)'!BL93</f>
        <v>1367</v>
      </c>
      <c r="BM85" s="34">
        <f>+'A (2)'!BM93</f>
        <v>481</v>
      </c>
      <c r="BN85" s="34">
        <f>+'A (2)'!BN93</f>
        <v>138</v>
      </c>
      <c r="BO85" s="34">
        <f>+'A (2)'!BO93</f>
        <v>30</v>
      </c>
      <c r="BP85" s="34">
        <f>+'A (2)'!BP93</f>
        <v>7</v>
      </c>
      <c r="BQ85" s="61">
        <f>+'A (2)'!BQ93</f>
        <v>0</v>
      </c>
      <c r="BR85" s="34">
        <f>+'A (2)'!BR93</f>
        <v>23</v>
      </c>
      <c r="BS85" s="34">
        <f>+'A (2)'!BS93</f>
        <v>51</v>
      </c>
      <c r="BT85" s="34">
        <f>+'A (2)'!BT93</f>
        <v>578</v>
      </c>
      <c r="BU85" s="34">
        <f>+'A (2)'!BU93</f>
        <v>249</v>
      </c>
      <c r="BV85" s="34">
        <f>+'A (2)'!BV93</f>
        <v>287</v>
      </c>
      <c r="BW85" s="34">
        <f>+'A (2)'!BW93</f>
        <v>276</v>
      </c>
      <c r="BX85" s="34">
        <f>+'A (2)'!BX93</f>
        <v>215</v>
      </c>
      <c r="BY85" s="34">
        <f>+'A (2)'!BY93</f>
        <v>145</v>
      </c>
      <c r="BZ85" s="34">
        <f>+'A (2)'!BZ93</f>
        <v>69</v>
      </c>
      <c r="CA85" s="34">
        <f>+'A (2)'!CA93</f>
        <v>45</v>
      </c>
      <c r="CB85" s="34">
        <f>+'A (2)'!CB93</f>
        <v>27</v>
      </c>
      <c r="CC85" s="20">
        <f>+'A (2)'!CC93</f>
        <v>58</v>
      </c>
      <c r="CD85" s="107">
        <f>+'A (2)'!CD93</f>
        <v>5242</v>
      </c>
      <c r="CE85" s="34">
        <f>+'A (2)'!CE93</f>
        <v>23</v>
      </c>
      <c r="CF85" s="13">
        <f>+'A (2)'!CF93</f>
        <v>0</v>
      </c>
      <c r="CG85">
        <f>+'A (2)'!CG93</f>
        <v>3588</v>
      </c>
      <c r="CH85">
        <f>+'A (2)'!CH93</f>
        <v>471</v>
      </c>
      <c r="CI85" s="583">
        <f>+'A (2)'!CI93</f>
        <v>0</v>
      </c>
      <c r="CJ85" s="34">
        <f>+'A (2)'!CJ93</f>
        <v>3</v>
      </c>
      <c r="CK85" s="34">
        <f>+'A (2)'!CK93</f>
        <v>97</v>
      </c>
      <c r="CL85" s="34">
        <f>+'A (2)'!CL93</f>
        <v>292</v>
      </c>
      <c r="CM85" s="34">
        <f>+'A (2)'!CM93</f>
        <v>78</v>
      </c>
      <c r="CN85" s="34">
        <f>+'A (2)'!CN93</f>
        <v>0</v>
      </c>
      <c r="CO85" s="61">
        <f>+'A (2)'!CO93</f>
        <v>1</v>
      </c>
      <c r="CP85">
        <f>+'A (2)'!CP93</f>
        <v>2238</v>
      </c>
      <c r="CQ85">
        <f>+'A (2)'!CQ93</f>
        <v>86</v>
      </c>
      <c r="CR85" s="34">
        <f>+'A (2)'!CR93</f>
        <v>1179</v>
      </c>
      <c r="CS85" s="20">
        <f>+'A (2)'!CS93</f>
        <v>6</v>
      </c>
      <c r="CT85" s="34">
        <f>+'A (2)'!CT93</f>
        <v>130</v>
      </c>
      <c r="CU85" s="34">
        <f>+'A (2)'!CU93</f>
        <v>18</v>
      </c>
      <c r="CV85" s="34">
        <f>+'A (2)'!CV93</f>
        <v>429</v>
      </c>
      <c r="CW85" s="34">
        <f>+'A (2)'!CW93</f>
        <v>373</v>
      </c>
      <c r="CX85" s="34">
        <f>+'A (2)'!CX93</f>
        <v>428</v>
      </c>
      <c r="CY85" s="34">
        <f>+'A (2)'!CY93</f>
        <v>521</v>
      </c>
      <c r="CZ85" s="34">
        <f>+'A (2)'!CZ93</f>
        <v>411</v>
      </c>
      <c r="DA85" s="34">
        <f>+'A (2)'!DA93</f>
        <v>468</v>
      </c>
      <c r="DB85" s="34">
        <f>+'A (2)'!DB93</f>
        <v>454</v>
      </c>
      <c r="DC85" s="34">
        <f>+'A (2)'!DC93</f>
        <v>365</v>
      </c>
      <c r="DD85" s="112">
        <f>+'A (2)'!DD93</f>
        <v>8</v>
      </c>
      <c r="DE85" s="61">
        <f>+'A (2)'!DE93</f>
        <v>1</v>
      </c>
      <c r="DF85" s="162">
        <f>+'A (2)'!DF93</f>
        <v>39.200000000000003</v>
      </c>
      <c r="DG85" s="34">
        <f>+'A (2)'!DG93</f>
        <v>4</v>
      </c>
      <c r="DH85" s="34">
        <f>+'A (2)'!DH93</f>
        <v>0</v>
      </c>
      <c r="DI85" s="34">
        <f>+'A (2)'!DI93</f>
        <v>685</v>
      </c>
      <c r="DJ85" s="34">
        <f>+'A (2)'!DJ93</f>
        <v>3</v>
      </c>
      <c r="DK85" s="34">
        <f>+'A (2)'!DK93</f>
        <v>67</v>
      </c>
      <c r="DL85" s="34">
        <f>+'A (2)'!DL93</f>
        <v>1336</v>
      </c>
      <c r="DM85" s="34">
        <f>+'A (2)'!DM93</f>
        <v>52</v>
      </c>
      <c r="DN85" s="34">
        <f>+'A (2)'!DN93</f>
        <v>168</v>
      </c>
      <c r="DO85" s="34">
        <f>+'A (2)'!DO93</f>
        <v>240</v>
      </c>
      <c r="DP85" s="34">
        <f>+'A (2)'!DP93</f>
        <v>768</v>
      </c>
      <c r="DQ85" s="34">
        <f>+'A (2)'!DQ93</f>
        <v>30</v>
      </c>
      <c r="DR85" s="34">
        <f>+'A (2)'!DR93</f>
        <v>70</v>
      </c>
      <c r="DS85" s="34">
        <f>+'A (2)'!DS93</f>
        <v>162</v>
      </c>
      <c r="DT85" s="61">
        <f>+'A (2)'!DT93</f>
        <v>3</v>
      </c>
      <c r="DU85" s="34">
        <f>+'A (2)'!DU93</f>
        <v>15</v>
      </c>
      <c r="DV85" s="34">
        <f>+'A (2)'!DV93</f>
        <v>163</v>
      </c>
      <c r="DW85" s="34">
        <f>+'A (2)'!DW93</f>
        <v>316</v>
      </c>
      <c r="DX85" s="34">
        <f>+'A (2)'!DX93</f>
        <v>578</v>
      </c>
      <c r="DY85" s="34">
        <f>+'A (2)'!DY93</f>
        <v>881</v>
      </c>
      <c r="DZ85" s="34">
        <f>+'A (2)'!DZ93</f>
        <v>54</v>
      </c>
      <c r="EA85" s="34">
        <f>+'A (2)'!EA93</f>
        <v>128</v>
      </c>
      <c r="EB85" s="34">
        <f>+'A (2)'!EB93</f>
        <v>164</v>
      </c>
      <c r="EC85" s="34">
        <f>+'A (2)'!EC93</f>
        <v>789</v>
      </c>
      <c r="ED85" s="34">
        <f>+'A (2)'!ED93</f>
        <v>1</v>
      </c>
      <c r="EE85" s="61">
        <f>+'A (2)'!EE93</f>
        <v>499</v>
      </c>
      <c r="EF85" s="34">
        <f>+'A (2)'!EF93</f>
        <v>873</v>
      </c>
      <c r="EG85" s="34">
        <f>+'A (2)'!EG93</f>
        <v>641</v>
      </c>
      <c r="EH85" s="34">
        <f>+'A (2)'!EH93</f>
        <v>307</v>
      </c>
      <c r="EI85" s="34">
        <f>+'A (2)'!EI93</f>
        <v>188</v>
      </c>
      <c r="EJ85" s="34">
        <f>+'A (2)'!EJ93</f>
        <v>613</v>
      </c>
      <c r="EK85" s="39">
        <f>+'A (2)'!EK93</f>
        <v>966</v>
      </c>
      <c r="EL85" s="24">
        <f>+'A (2)'!EL93</f>
        <v>2291</v>
      </c>
      <c r="EM85" s="114">
        <f>+'A (2)'!EM93</f>
        <v>639</v>
      </c>
      <c r="EN85" s="39">
        <f>+'A (2)'!EN93</f>
        <v>0</v>
      </c>
      <c r="EO85" s="34">
        <f>+'A (2)'!EO93</f>
        <v>0</v>
      </c>
      <c r="EP85" s="114">
        <f>+'A (2)'!EP93</f>
        <v>0</v>
      </c>
      <c r="EQ85" s="34">
        <f>+'A (2)'!EQ93</f>
        <v>513</v>
      </c>
      <c r="ER85" s="34">
        <f>+'A (2)'!ER93</f>
        <v>255</v>
      </c>
      <c r="ES85" s="34">
        <f>+'A (2)'!ES93</f>
        <v>61</v>
      </c>
      <c r="ET85" s="34">
        <f>+'A (2)'!ET93</f>
        <v>11</v>
      </c>
      <c r="EU85" s="34">
        <f>+'A (2)'!EU93</f>
        <v>2</v>
      </c>
      <c r="EV85" s="61">
        <f>+'A (2)'!EV93</f>
        <v>0</v>
      </c>
      <c r="EW85">
        <f>+'A (2)'!EW93</f>
        <v>6</v>
      </c>
      <c r="EX85">
        <f>+'A (2)'!EX93</f>
        <v>21</v>
      </c>
      <c r="EY85">
        <f>+'A (2)'!EY93</f>
        <v>251</v>
      </c>
      <c r="EZ85">
        <f>+'A (2)'!EZ93</f>
        <v>135</v>
      </c>
      <c r="FA85">
        <f>+'A (2)'!FA93</f>
        <v>130</v>
      </c>
      <c r="FB85">
        <f>+'A (2)'!FB93</f>
        <v>121</v>
      </c>
      <c r="FC85">
        <f>+'A (2)'!FC93</f>
        <v>80</v>
      </c>
      <c r="FD85">
        <f>+'A (2)'!FD93</f>
        <v>46</v>
      </c>
      <c r="FE85">
        <f>+'A (2)'!FE93</f>
        <v>17</v>
      </c>
      <c r="FF85" s="34">
        <f>+'A (2)'!FF93</f>
        <v>10</v>
      </c>
      <c r="FG85" s="39">
        <f>+'A (2)'!FG93</f>
        <v>6</v>
      </c>
      <c r="FH85" s="114">
        <f>+'A (2)'!FH93</f>
        <v>19</v>
      </c>
      <c r="FI85" s="114">
        <f>+'A (2)'!FI93</f>
        <v>4930</v>
      </c>
      <c r="FJ85" s="39">
        <f>+'A (2)'!FJ93</f>
        <v>4</v>
      </c>
      <c r="FK85" s="447">
        <f>+'A (2)'!FK93</f>
        <v>0</v>
      </c>
      <c r="FL85" s="34"/>
      <c r="FM85" s="34"/>
      <c r="FN85" s="39"/>
      <c r="FO85" s="34"/>
      <c r="FP85" s="34"/>
      <c r="FQ85" s="34"/>
      <c r="FR85" s="34"/>
      <c r="FS85" s="34"/>
      <c r="FT85" s="34"/>
      <c r="FU85" s="34"/>
      <c r="FV85" s="34"/>
      <c r="FW85" s="34"/>
      <c r="FX85" s="34"/>
      <c r="FY85" s="34"/>
      <c r="FZ85" s="61"/>
      <c r="GA85" s="34"/>
      <c r="GB85" s="34"/>
      <c r="GC85" s="34"/>
      <c r="GD85" s="34"/>
      <c r="GE85" s="34"/>
      <c r="GF85" s="34"/>
      <c r="GG85" s="34"/>
      <c r="GH85" s="34"/>
      <c r="GI85" s="34"/>
      <c r="GJ85" s="52"/>
      <c r="GK85" s="34"/>
      <c r="GL85" s="34"/>
      <c r="GM85" s="34"/>
      <c r="GN85" s="34"/>
      <c r="GO85" s="34"/>
      <c r="GP85" s="34"/>
      <c r="GQ85" s="34"/>
      <c r="GR85" s="52"/>
      <c r="GT85">
        <f t="shared" si="70"/>
        <v>2023</v>
      </c>
      <c r="GU85">
        <f t="shared" si="71"/>
        <v>10604566</v>
      </c>
      <c r="GW85">
        <f t="shared" si="72"/>
        <v>842</v>
      </c>
      <c r="GX85">
        <f t="shared" si="73"/>
        <v>4151060</v>
      </c>
      <c r="GZ85">
        <f t="shared" si="74"/>
        <v>7944</v>
      </c>
      <c r="HA85">
        <f t="shared" si="75"/>
        <v>313788</v>
      </c>
      <c r="HC85">
        <f t="shared" si="76"/>
        <v>3588</v>
      </c>
      <c r="HD85">
        <f t="shared" si="77"/>
        <v>140649.60000000001</v>
      </c>
    </row>
    <row r="86" spans="1:213" x14ac:dyDescent="0.2">
      <c r="A86" s="7" t="s">
        <v>126</v>
      </c>
      <c r="B86" s="7">
        <f>+'A (2)'!B79</f>
        <v>8125</v>
      </c>
      <c r="C86">
        <f>+'A (2)'!C79</f>
        <v>1188</v>
      </c>
      <c r="D86" s="583">
        <f>+'A (2)'!D79</f>
        <v>0</v>
      </c>
      <c r="E86" s="34">
        <f>+'A (2)'!E79</f>
        <v>2</v>
      </c>
      <c r="F86" s="34">
        <f>+'A (2)'!F79</f>
        <v>226</v>
      </c>
      <c r="G86" s="34">
        <f>+'A (2)'!G79</f>
        <v>663</v>
      </c>
      <c r="H86" s="34">
        <f>+'A (2)'!H79</f>
        <v>297</v>
      </c>
      <c r="I86" s="34">
        <f>+'A (2)'!I79</f>
        <v>0</v>
      </c>
      <c r="J86" s="34">
        <f>+'A (2)'!J79</f>
        <v>0</v>
      </c>
      <c r="K86" s="583">
        <f>+'A (2)'!K79</f>
        <v>4488</v>
      </c>
      <c r="L86">
        <f>+'A (2)'!L79</f>
        <v>48</v>
      </c>
      <c r="M86">
        <f>+'A (2)'!M79</f>
        <v>961</v>
      </c>
      <c r="N86" s="20">
        <f>+'A (2)'!N79</f>
        <v>11</v>
      </c>
      <c r="O86">
        <f>+'A (2)'!O79</f>
        <v>268</v>
      </c>
      <c r="P86">
        <f>+'A (2)'!P79</f>
        <v>14</v>
      </c>
      <c r="Q86">
        <f>+'A (2)'!Q79</f>
        <v>1134</v>
      </c>
      <c r="R86">
        <f>+'A (2)'!R79</f>
        <v>911</v>
      </c>
      <c r="S86">
        <f>+'A (2)'!S79</f>
        <v>936</v>
      </c>
      <c r="T86">
        <f>+'A (2)'!T79</f>
        <v>984</v>
      </c>
      <c r="U86">
        <f>+'A (2)'!U79</f>
        <v>797</v>
      </c>
      <c r="V86">
        <f>+'A (2)'!V79</f>
        <v>910</v>
      </c>
      <c r="W86">
        <f>+'A (2)'!W79</f>
        <v>989</v>
      </c>
      <c r="X86">
        <f>+'A (2)'!X79</f>
        <v>1092</v>
      </c>
      <c r="Y86">
        <f>+'A (2)'!Y79</f>
        <v>99</v>
      </c>
      <c r="Z86" s="103">
        <f>+'A (2)'!Z79</f>
        <v>5</v>
      </c>
      <c r="AA86" s="152">
        <f>+'A (2)'!AA79</f>
        <v>39.5</v>
      </c>
      <c r="AB86">
        <f>+'A (2)'!AB79</f>
        <v>1</v>
      </c>
      <c r="AC86">
        <f>+'A (2)'!AC79</f>
        <v>0</v>
      </c>
      <c r="AD86">
        <f>+'A (2)'!AD79</f>
        <v>1364</v>
      </c>
      <c r="AE86">
        <f>+'A (2)'!AE79</f>
        <v>0</v>
      </c>
      <c r="AF86">
        <f>+'A (2)'!AF79</f>
        <v>187</v>
      </c>
      <c r="AG86">
        <f>+'A (2)'!AG79</f>
        <v>3442</v>
      </c>
      <c r="AH86">
        <f>+'A (2)'!AH79</f>
        <v>66</v>
      </c>
      <c r="AI86">
        <f>+'A (2)'!AI79</f>
        <v>288</v>
      </c>
      <c r="AJ86">
        <f>+'A (2)'!AJ79</f>
        <v>549</v>
      </c>
      <c r="AK86">
        <f>+'A (2)'!AK79</f>
        <v>1512</v>
      </c>
      <c r="AL86">
        <f>+'A (2)'!AL79</f>
        <v>64</v>
      </c>
      <c r="AM86">
        <f>+'A (2)'!AM79</f>
        <v>165</v>
      </c>
      <c r="AN86" s="34">
        <f>+'A (2)'!AN79</f>
        <v>478</v>
      </c>
      <c r="AO86" s="61">
        <f>+'A (2)'!AO79</f>
        <v>9</v>
      </c>
      <c r="AP86" s="34">
        <f>+'A (2)'!AP79</f>
        <v>75</v>
      </c>
      <c r="AQ86" s="34">
        <f>+'A (2)'!AQ79</f>
        <v>413</v>
      </c>
      <c r="AR86" s="34">
        <f>+'A (2)'!AR79</f>
        <v>680</v>
      </c>
      <c r="AS86" s="34">
        <f>+'A (2)'!AS79</f>
        <v>1139</v>
      </c>
      <c r="AT86" s="34">
        <f>+'A (2)'!AT79</f>
        <v>1342</v>
      </c>
      <c r="AU86" s="34">
        <f>+'A (2)'!AU79</f>
        <v>46</v>
      </c>
      <c r="AV86" s="34">
        <f>+'A (2)'!AV79</f>
        <v>948</v>
      </c>
      <c r="AW86" s="34">
        <f>+'A (2)'!AW79</f>
        <v>442</v>
      </c>
      <c r="AX86" s="34">
        <f>+'A (2)'!AX79</f>
        <v>1566</v>
      </c>
      <c r="AY86" s="34">
        <f>+'A (2)'!AY79</f>
        <v>0</v>
      </c>
      <c r="AZ86" s="61">
        <f>+'A (2)'!AZ79</f>
        <v>1474</v>
      </c>
      <c r="BA86" s="34">
        <f>+'A (2)'!BA79</f>
        <v>2598</v>
      </c>
      <c r="BB86" s="34">
        <f>+'A (2)'!BB79</f>
        <v>1535</v>
      </c>
      <c r="BC86" s="34">
        <f>+'A (2)'!BC79</f>
        <v>743</v>
      </c>
      <c r="BD86" s="34">
        <f>+'A (2)'!BD79</f>
        <v>496</v>
      </c>
      <c r="BE86" s="34">
        <f>+'A (2)'!BE79</f>
        <v>1141</v>
      </c>
      <c r="BF86" s="61">
        <f>+'A (2)'!BF79</f>
        <v>1612</v>
      </c>
      <c r="BG86" s="39">
        <f>+'A (2)'!BG79</f>
        <v>3793</v>
      </c>
      <c r="BH86" s="114">
        <f>+'A (2)'!BH79</f>
        <v>467</v>
      </c>
      <c r="BI86" s="34">
        <f>+'A (2)'!BI79</f>
        <v>0</v>
      </c>
      <c r="BJ86" s="39">
        <f>+'A (2)'!BJ79</f>
        <v>0</v>
      </c>
      <c r="BK86" s="114">
        <f>+'A (2)'!BK79</f>
        <v>0</v>
      </c>
      <c r="BL86" s="34">
        <f>+'A (2)'!BL79</f>
        <v>1469</v>
      </c>
      <c r="BM86" s="34">
        <f>+'A (2)'!BM79</f>
        <v>631</v>
      </c>
      <c r="BN86" s="34">
        <f>+'A (2)'!BN79</f>
        <v>177</v>
      </c>
      <c r="BO86" s="34">
        <f>+'A (2)'!BO79</f>
        <v>73</v>
      </c>
      <c r="BP86" s="34">
        <f>+'A (2)'!BP79</f>
        <v>7</v>
      </c>
      <c r="BQ86" s="61">
        <f>+'A (2)'!BQ79</f>
        <v>0</v>
      </c>
      <c r="BR86" s="34">
        <f>+'A (2)'!BR79</f>
        <v>15</v>
      </c>
      <c r="BS86" s="34">
        <f>+'A (2)'!BS79</f>
        <v>45</v>
      </c>
      <c r="BT86" s="34">
        <f>+'A (2)'!BT79</f>
        <v>673</v>
      </c>
      <c r="BU86" s="34">
        <f>+'A (2)'!BU79</f>
        <v>351</v>
      </c>
      <c r="BV86" s="34">
        <f>+'A (2)'!BV79</f>
        <v>371</v>
      </c>
      <c r="BW86" s="34">
        <f>+'A (2)'!BW79</f>
        <v>301</v>
      </c>
      <c r="BX86" s="34">
        <f>+'A (2)'!BX79</f>
        <v>204</v>
      </c>
      <c r="BY86" s="34">
        <f>+'A (2)'!BY79</f>
        <v>147</v>
      </c>
      <c r="BZ86" s="34">
        <f>+'A (2)'!BZ79</f>
        <v>82</v>
      </c>
      <c r="CA86" s="34">
        <f>+'A (2)'!CA79</f>
        <v>52</v>
      </c>
      <c r="CB86" s="34">
        <f>+'A (2)'!CB79</f>
        <v>29</v>
      </c>
      <c r="CC86" s="20">
        <f>+'A (2)'!CC79</f>
        <v>87</v>
      </c>
      <c r="CD86" s="107">
        <f>+'A (2)'!CD79</f>
        <v>5251</v>
      </c>
      <c r="CE86" s="34">
        <f>+'A (2)'!CE79</f>
        <v>48</v>
      </c>
      <c r="CF86" s="13">
        <f>+'A (2)'!CF79</f>
        <v>0</v>
      </c>
      <c r="CG86">
        <f>+'A (2)'!CG79</f>
        <v>4189</v>
      </c>
      <c r="CH86">
        <f>+'A (2)'!CH79</f>
        <v>604</v>
      </c>
      <c r="CI86" s="583">
        <f>+'A (2)'!CI79</f>
        <v>0</v>
      </c>
      <c r="CJ86" s="34">
        <f>+'A (2)'!CJ79</f>
        <v>0</v>
      </c>
      <c r="CK86" s="34">
        <f>+'A (2)'!CK79</f>
        <v>140</v>
      </c>
      <c r="CL86" s="34">
        <f>+'A (2)'!CL79</f>
        <v>338</v>
      </c>
      <c r="CM86" s="34">
        <f>+'A (2)'!CM79</f>
        <v>126</v>
      </c>
      <c r="CN86" s="34">
        <f>+'A (2)'!CN79</f>
        <v>0</v>
      </c>
      <c r="CO86" s="61">
        <f>+'A (2)'!CO79</f>
        <v>0</v>
      </c>
      <c r="CP86">
        <f>+'A (2)'!CP79</f>
        <v>2494</v>
      </c>
      <c r="CQ86">
        <f>+'A (2)'!CQ79</f>
        <v>48</v>
      </c>
      <c r="CR86" s="34">
        <f>+'A (2)'!CR79</f>
        <v>952</v>
      </c>
      <c r="CS86" s="20">
        <f>+'A (2)'!CS79</f>
        <v>4</v>
      </c>
      <c r="CT86" s="34">
        <f>+'A (2)'!CT79</f>
        <v>129</v>
      </c>
      <c r="CU86" s="34">
        <f>+'A (2)'!CU79</f>
        <v>6</v>
      </c>
      <c r="CV86" s="34">
        <f>+'A (2)'!CV79</f>
        <v>518</v>
      </c>
      <c r="CW86" s="34">
        <f>+'A (2)'!CW79</f>
        <v>439</v>
      </c>
      <c r="CX86" s="34">
        <f>+'A (2)'!CX79</f>
        <v>554</v>
      </c>
      <c r="CY86" s="34">
        <f>+'A (2)'!CY79</f>
        <v>622</v>
      </c>
      <c r="CZ86" s="34">
        <f>+'A (2)'!CZ79</f>
        <v>455</v>
      </c>
      <c r="DA86" s="34">
        <f>+'A (2)'!DA79</f>
        <v>509</v>
      </c>
      <c r="DB86" s="34">
        <f>+'A (2)'!DB79</f>
        <v>523</v>
      </c>
      <c r="DC86" s="34">
        <f>+'A (2)'!DC79</f>
        <v>431</v>
      </c>
      <c r="DD86" s="112">
        <f>+'A (2)'!DD79</f>
        <v>8</v>
      </c>
      <c r="DE86" s="61">
        <f>+'A (2)'!DE79</f>
        <v>1</v>
      </c>
      <c r="DF86" s="162">
        <f>+'A (2)'!DF79</f>
        <v>39</v>
      </c>
      <c r="DG86" s="34">
        <f>+'A (2)'!DG79</f>
        <v>1</v>
      </c>
      <c r="DH86" s="34">
        <f>+'A (2)'!DH79</f>
        <v>0</v>
      </c>
      <c r="DI86" s="34">
        <f>+'A (2)'!DI79</f>
        <v>730</v>
      </c>
      <c r="DJ86" s="34">
        <f>+'A (2)'!DJ79</f>
        <v>0</v>
      </c>
      <c r="DK86" s="34">
        <f>+'A (2)'!DK79</f>
        <v>87</v>
      </c>
      <c r="DL86" s="34">
        <f>+'A (2)'!DL79</f>
        <v>1523</v>
      </c>
      <c r="DM86" s="34">
        <f>+'A (2)'!DM79</f>
        <v>50</v>
      </c>
      <c r="DN86" s="34">
        <f>+'A (2)'!DN79</f>
        <v>184</v>
      </c>
      <c r="DO86" s="34">
        <f>+'A (2)'!DO79</f>
        <v>262</v>
      </c>
      <c r="DP86" s="34">
        <f>+'A (2)'!DP79</f>
        <v>973</v>
      </c>
      <c r="DQ86" s="34">
        <f>+'A (2)'!DQ79</f>
        <v>41</v>
      </c>
      <c r="DR86" s="34">
        <f>+'A (2)'!DR79</f>
        <v>92</v>
      </c>
      <c r="DS86" s="34">
        <f>+'A (2)'!DS79</f>
        <v>242</v>
      </c>
      <c r="DT86" s="61">
        <f>+'A (2)'!DT79</f>
        <v>4</v>
      </c>
      <c r="DU86" s="34">
        <f>+'A (2)'!DU79</f>
        <v>14</v>
      </c>
      <c r="DV86" s="34">
        <f>+'A (2)'!DV79</f>
        <v>209</v>
      </c>
      <c r="DW86" s="34">
        <f>+'A (2)'!DW79</f>
        <v>302</v>
      </c>
      <c r="DX86" s="34">
        <f>+'A (2)'!DX79</f>
        <v>882</v>
      </c>
      <c r="DY86" s="34">
        <f>+'A (2)'!DY79</f>
        <v>1013</v>
      </c>
      <c r="DZ86" s="34">
        <f>+'A (2)'!DZ79</f>
        <v>26</v>
      </c>
      <c r="EA86" s="34">
        <f>+'A (2)'!EA79</f>
        <v>114</v>
      </c>
      <c r="EB86" s="34">
        <f>+'A (2)'!EB79</f>
        <v>74</v>
      </c>
      <c r="EC86" s="34">
        <f>+'A (2)'!EC79</f>
        <v>812</v>
      </c>
      <c r="ED86" s="34">
        <f>+'A (2)'!ED79</f>
        <v>0</v>
      </c>
      <c r="EE86" s="61">
        <f>+'A (2)'!EE79</f>
        <v>743</v>
      </c>
      <c r="EF86" s="34">
        <f>+'A (2)'!EF79</f>
        <v>1136</v>
      </c>
      <c r="EG86" s="34">
        <f>+'A (2)'!EG79</f>
        <v>845</v>
      </c>
      <c r="EH86" s="34">
        <f>+'A (2)'!EH79</f>
        <v>411</v>
      </c>
      <c r="EI86" s="34">
        <f>+'A (2)'!EI79</f>
        <v>245</v>
      </c>
      <c r="EJ86" s="34">
        <f>+'A (2)'!EJ79</f>
        <v>638</v>
      </c>
      <c r="EK86" s="39">
        <f>+'A (2)'!EK79</f>
        <v>914</v>
      </c>
      <c r="EL86" s="24">
        <f>+'A (2)'!EL79</f>
        <v>2166</v>
      </c>
      <c r="EM86" s="114">
        <f>+'A (2)'!EM79</f>
        <v>517</v>
      </c>
      <c r="EN86" s="39">
        <f>+'A (2)'!EN79</f>
        <v>0</v>
      </c>
      <c r="EO86" s="34">
        <f>+'A (2)'!EO79</f>
        <v>0</v>
      </c>
      <c r="EP86" s="114">
        <f>+'A (2)'!EP79</f>
        <v>0</v>
      </c>
      <c r="EQ86" s="34">
        <f>+'A (2)'!EQ79</f>
        <v>633</v>
      </c>
      <c r="ER86" s="34">
        <f>+'A (2)'!ER79</f>
        <v>381</v>
      </c>
      <c r="ES86" s="34">
        <f>+'A (2)'!ES79</f>
        <v>96</v>
      </c>
      <c r="ET86" s="34">
        <f>+'A (2)'!ET79</f>
        <v>30</v>
      </c>
      <c r="EU86" s="34">
        <f>+'A (2)'!EU79</f>
        <v>4</v>
      </c>
      <c r="EV86" s="61">
        <f>+'A (2)'!EV79</f>
        <v>0</v>
      </c>
      <c r="EW86">
        <f>+'A (2)'!EW79</f>
        <v>9</v>
      </c>
      <c r="EX86">
        <f>+'A (2)'!EX79</f>
        <v>27</v>
      </c>
      <c r="EY86">
        <f>+'A (2)'!EY79</f>
        <v>329</v>
      </c>
      <c r="EZ86">
        <f>+'A (2)'!EZ79</f>
        <v>215</v>
      </c>
      <c r="FA86">
        <f>+'A (2)'!FA79</f>
        <v>215</v>
      </c>
      <c r="FB86">
        <f>+'A (2)'!FB79</f>
        <v>140</v>
      </c>
      <c r="FC86">
        <f>+'A (2)'!FC79</f>
        <v>69</v>
      </c>
      <c r="FD86">
        <f>+'A (2)'!FD79</f>
        <v>55</v>
      </c>
      <c r="FE86">
        <f>+'A (2)'!FE79</f>
        <v>33</v>
      </c>
      <c r="FF86" s="34">
        <f>+'A (2)'!FF79</f>
        <v>19</v>
      </c>
      <c r="FG86" s="39">
        <f>+'A (2)'!FG79</f>
        <v>8</v>
      </c>
      <c r="FH86" s="114">
        <f>+'A (2)'!FH79</f>
        <v>25</v>
      </c>
      <c r="FI86" s="114">
        <f>+'A (2)'!FI79</f>
        <v>4883</v>
      </c>
      <c r="FJ86" s="39">
        <f>+'A (2)'!FJ79</f>
        <v>16</v>
      </c>
      <c r="FK86" s="447">
        <f>+'A (2)'!FK79</f>
        <v>0</v>
      </c>
      <c r="FL86" s="34"/>
      <c r="FM86" s="34"/>
      <c r="FN86" s="39"/>
      <c r="FO86" s="34"/>
      <c r="FP86" s="34"/>
      <c r="FQ86" s="34"/>
      <c r="FR86" s="34"/>
      <c r="FS86" s="34"/>
      <c r="FT86" s="34"/>
      <c r="FU86" s="34"/>
      <c r="FV86" s="34"/>
      <c r="FW86" s="34"/>
      <c r="FX86" s="34"/>
      <c r="FY86" s="34"/>
      <c r="FZ86" s="61"/>
      <c r="GA86" s="34"/>
      <c r="GB86" s="34"/>
      <c r="GC86" s="34"/>
      <c r="GD86" s="34"/>
      <c r="GE86" s="34"/>
      <c r="GF86" s="34"/>
      <c r="GG86" s="34"/>
      <c r="GH86" s="34"/>
      <c r="GI86" s="121"/>
      <c r="GJ86" s="122"/>
      <c r="GK86" s="121"/>
      <c r="GL86" s="121"/>
      <c r="GM86" s="121"/>
      <c r="GN86" s="121"/>
      <c r="GO86" s="121"/>
      <c r="GP86" s="121"/>
      <c r="GQ86" s="121"/>
      <c r="GR86" s="122"/>
      <c r="GT86">
        <f t="shared" si="70"/>
        <v>2357</v>
      </c>
      <c r="GU86">
        <f t="shared" si="71"/>
        <v>12376607</v>
      </c>
      <c r="GW86">
        <f t="shared" si="72"/>
        <v>1144</v>
      </c>
      <c r="GX86">
        <f t="shared" si="73"/>
        <v>5586152</v>
      </c>
      <c r="GZ86">
        <f t="shared" si="74"/>
        <v>8125</v>
      </c>
      <c r="HA86">
        <f t="shared" si="75"/>
        <v>320937.5</v>
      </c>
      <c r="HC86">
        <f t="shared" si="76"/>
        <v>4189</v>
      </c>
      <c r="HD86">
        <f t="shared" si="77"/>
        <v>163371</v>
      </c>
    </row>
    <row r="87" spans="1:213" x14ac:dyDescent="0.2">
      <c r="A87" s="5" t="s">
        <v>172</v>
      </c>
      <c r="B87" s="5">
        <f t="shared" ref="B87:Z87" si="78">SUM(B78:B86)</f>
        <v>65193</v>
      </c>
      <c r="C87" s="14">
        <f t="shared" si="78"/>
        <v>8202</v>
      </c>
      <c r="D87" s="582">
        <f t="shared" si="78"/>
        <v>3</v>
      </c>
      <c r="E87" s="14">
        <f t="shared" si="78"/>
        <v>244</v>
      </c>
      <c r="F87" s="14">
        <f t="shared" si="78"/>
        <v>1340</v>
      </c>
      <c r="G87" s="14">
        <f>SUM(G78:G86)</f>
        <v>4705</v>
      </c>
      <c r="H87" s="14">
        <f>SUM(H78:H86)</f>
        <v>1892</v>
      </c>
      <c r="I87" s="14">
        <f>SUM(I78:I86)</f>
        <v>7</v>
      </c>
      <c r="J87" s="14">
        <f>SUM(J78:J86)</f>
        <v>11</v>
      </c>
      <c r="K87" s="582">
        <f t="shared" si="78"/>
        <v>35676</v>
      </c>
      <c r="L87" s="14">
        <f t="shared" si="78"/>
        <v>458</v>
      </c>
      <c r="M87" s="14">
        <f t="shared" si="78"/>
        <v>7974</v>
      </c>
      <c r="N87" s="19">
        <f t="shared" si="78"/>
        <v>228</v>
      </c>
      <c r="O87" s="14">
        <f t="shared" si="78"/>
        <v>2485</v>
      </c>
      <c r="P87" s="14">
        <f t="shared" si="78"/>
        <v>352</v>
      </c>
      <c r="Q87" s="14">
        <f t="shared" si="78"/>
        <v>9009</v>
      </c>
      <c r="R87" s="14">
        <f t="shared" si="78"/>
        <v>7238</v>
      </c>
      <c r="S87" s="14">
        <f t="shared" si="78"/>
        <v>7383</v>
      </c>
      <c r="T87" s="14">
        <f t="shared" si="78"/>
        <v>8111</v>
      </c>
      <c r="U87" s="14">
        <f t="shared" si="78"/>
        <v>6657</v>
      </c>
      <c r="V87" s="14">
        <f t="shared" si="78"/>
        <v>7157</v>
      </c>
      <c r="W87" s="14">
        <f t="shared" si="78"/>
        <v>7978</v>
      </c>
      <c r="X87" s="14">
        <f t="shared" si="78"/>
        <v>8215</v>
      </c>
      <c r="Y87" s="14">
        <f t="shared" si="78"/>
        <v>925</v>
      </c>
      <c r="Z87" s="102">
        <f t="shared" si="78"/>
        <v>35</v>
      </c>
      <c r="AA87" s="151">
        <f>+HB87</f>
        <v>39.32641081097664</v>
      </c>
      <c r="AB87" s="14">
        <f t="shared" ref="AB87:BG87" si="79">SUM(AB78:AB86)</f>
        <v>27</v>
      </c>
      <c r="AC87" s="14">
        <f t="shared" si="79"/>
        <v>65</v>
      </c>
      <c r="AD87" s="14">
        <f t="shared" si="79"/>
        <v>14165</v>
      </c>
      <c r="AE87" s="14">
        <f t="shared" si="79"/>
        <v>42</v>
      </c>
      <c r="AF87" s="14">
        <f t="shared" si="79"/>
        <v>1862</v>
      </c>
      <c r="AG87" s="14">
        <f t="shared" si="79"/>
        <v>28190</v>
      </c>
      <c r="AH87" s="14">
        <f t="shared" si="79"/>
        <v>486</v>
      </c>
      <c r="AI87" s="14">
        <f t="shared" si="79"/>
        <v>1858</v>
      </c>
      <c r="AJ87" s="14">
        <f t="shared" si="79"/>
        <v>3926</v>
      </c>
      <c r="AK87" s="14">
        <f t="shared" si="79"/>
        <v>10241</v>
      </c>
      <c r="AL87" s="14">
        <f t="shared" si="79"/>
        <v>460</v>
      </c>
      <c r="AM87" s="14">
        <f t="shared" si="79"/>
        <v>924</v>
      </c>
      <c r="AN87" s="14">
        <f t="shared" si="79"/>
        <v>2880</v>
      </c>
      <c r="AO87" s="60">
        <f t="shared" si="79"/>
        <v>67</v>
      </c>
      <c r="AP87" s="14">
        <f t="shared" si="79"/>
        <v>461</v>
      </c>
      <c r="AQ87" s="14">
        <f t="shared" si="79"/>
        <v>2358</v>
      </c>
      <c r="AR87" s="14">
        <f t="shared" si="79"/>
        <v>4943</v>
      </c>
      <c r="AS87" s="14">
        <f t="shared" si="79"/>
        <v>6339</v>
      </c>
      <c r="AT87" s="14">
        <f t="shared" si="79"/>
        <v>11602</v>
      </c>
      <c r="AU87" s="14">
        <f t="shared" si="79"/>
        <v>958</v>
      </c>
      <c r="AV87" s="14">
        <f t="shared" si="79"/>
        <v>9865</v>
      </c>
      <c r="AW87" s="14">
        <f t="shared" si="79"/>
        <v>4962</v>
      </c>
      <c r="AX87" s="14">
        <f t="shared" si="79"/>
        <v>14057</v>
      </c>
      <c r="AY87" s="14">
        <f t="shared" si="79"/>
        <v>30</v>
      </c>
      <c r="AZ87" s="60">
        <f t="shared" si="79"/>
        <v>9618</v>
      </c>
      <c r="BA87" s="14">
        <f t="shared" si="79"/>
        <v>20090</v>
      </c>
      <c r="BB87" s="14">
        <f t="shared" si="79"/>
        <v>11543</v>
      </c>
      <c r="BC87" s="14">
        <f t="shared" si="79"/>
        <v>5473</v>
      </c>
      <c r="BD87" s="14">
        <f t="shared" si="79"/>
        <v>3926</v>
      </c>
      <c r="BE87" s="14">
        <f t="shared" si="79"/>
        <v>10546</v>
      </c>
      <c r="BF87" s="60">
        <f t="shared" si="79"/>
        <v>13615</v>
      </c>
      <c r="BG87" s="28">
        <f t="shared" si="79"/>
        <v>32197</v>
      </c>
      <c r="BH87" s="154">
        <f>+BG87*1000/B87</f>
        <v>493.87204147684565</v>
      </c>
      <c r="BI87" s="14">
        <f>SUM(BI78:BI86)</f>
        <v>0</v>
      </c>
      <c r="BJ87" s="28">
        <f>SUM(BJ78:BJ86)</f>
        <v>0</v>
      </c>
      <c r="BK87" s="101" t="e">
        <f>+BJ87*1000/BI87</f>
        <v>#DIV/0!</v>
      </c>
      <c r="BL87" s="14">
        <f t="shared" ref="BL87:CC87" si="80">SUM(BL78:BL86)</f>
        <v>11198</v>
      </c>
      <c r="BM87" s="14">
        <f t="shared" si="80"/>
        <v>4258</v>
      </c>
      <c r="BN87" s="14">
        <f t="shared" si="80"/>
        <v>1125</v>
      </c>
      <c r="BO87" s="14">
        <f t="shared" si="80"/>
        <v>336</v>
      </c>
      <c r="BP87" s="14">
        <f t="shared" si="80"/>
        <v>61</v>
      </c>
      <c r="BQ87" s="60">
        <f t="shared" si="80"/>
        <v>0</v>
      </c>
      <c r="BR87" s="14">
        <f t="shared" si="80"/>
        <v>122</v>
      </c>
      <c r="BS87" s="14">
        <f t="shared" si="80"/>
        <v>343</v>
      </c>
      <c r="BT87" s="14">
        <f t="shared" si="80"/>
        <v>4656</v>
      </c>
      <c r="BU87" s="14">
        <f t="shared" si="80"/>
        <v>2398</v>
      </c>
      <c r="BV87" s="14">
        <f t="shared" si="80"/>
        <v>2542</v>
      </c>
      <c r="BW87" s="14">
        <f t="shared" si="80"/>
        <v>2272</v>
      </c>
      <c r="BX87" s="14">
        <f t="shared" si="80"/>
        <v>1657</v>
      </c>
      <c r="BY87" s="14">
        <f t="shared" si="80"/>
        <v>1135</v>
      </c>
      <c r="BZ87" s="14">
        <f t="shared" si="80"/>
        <v>665</v>
      </c>
      <c r="CA87" s="14">
        <f t="shared" si="80"/>
        <v>446</v>
      </c>
      <c r="CB87" s="14">
        <f t="shared" si="80"/>
        <v>251</v>
      </c>
      <c r="CC87" s="31">
        <f t="shared" si="80"/>
        <v>491</v>
      </c>
      <c r="CD87" s="109">
        <f>+GV87</f>
        <v>5303</v>
      </c>
      <c r="CE87" s="14">
        <f t="shared" ref="CE87:DE87" si="81">SUM(CE78:CE86)</f>
        <v>244</v>
      </c>
      <c r="CF87" s="15">
        <f t="shared" si="81"/>
        <v>0</v>
      </c>
      <c r="CG87" s="14">
        <f t="shared" si="81"/>
        <v>31687</v>
      </c>
      <c r="CH87" s="14">
        <f t="shared" si="81"/>
        <v>3970</v>
      </c>
      <c r="CI87" s="582">
        <f t="shared" si="81"/>
        <v>1</v>
      </c>
      <c r="CJ87" s="14">
        <f t="shared" si="81"/>
        <v>112</v>
      </c>
      <c r="CK87" s="14">
        <f t="shared" si="81"/>
        <v>756</v>
      </c>
      <c r="CL87" s="14">
        <f>SUM(CL78:CL86)</f>
        <v>2284</v>
      </c>
      <c r="CM87" s="14">
        <f>SUM(CM78:CM86)</f>
        <v>811</v>
      </c>
      <c r="CN87" s="14">
        <f>SUM(CN78:CN86)</f>
        <v>2</v>
      </c>
      <c r="CO87" s="60">
        <f>SUM(CO78:CO86)</f>
        <v>4</v>
      </c>
      <c r="CP87" s="14">
        <f t="shared" si="81"/>
        <v>19146</v>
      </c>
      <c r="CQ87" s="14">
        <f t="shared" si="81"/>
        <v>458</v>
      </c>
      <c r="CR87" s="14">
        <f t="shared" si="81"/>
        <v>7358</v>
      </c>
      <c r="CS87" s="19">
        <f t="shared" si="81"/>
        <v>117</v>
      </c>
      <c r="CT87" s="14">
        <f t="shared" si="81"/>
        <v>1134</v>
      </c>
      <c r="CU87" s="14">
        <f t="shared" si="81"/>
        <v>189</v>
      </c>
      <c r="CV87" s="14">
        <f t="shared" si="81"/>
        <v>4041</v>
      </c>
      <c r="CW87" s="14">
        <f t="shared" si="81"/>
        <v>3230</v>
      </c>
      <c r="CX87" s="14">
        <f t="shared" si="81"/>
        <v>3855</v>
      </c>
      <c r="CY87" s="14">
        <f t="shared" si="81"/>
        <v>4637</v>
      </c>
      <c r="CZ87" s="14">
        <f t="shared" si="81"/>
        <v>3620</v>
      </c>
      <c r="DA87" s="14">
        <f t="shared" si="81"/>
        <v>3824</v>
      </c>
      <c r="DB87" s="14">
        <f t="shared" si="81"/>
        <v>4142</v>
      </c>
      <c r="DC87" s="14">
        <f t="shared" si="81"/>
        <v>3102</v>
      </c>
      <c r="DD87" s="111">
        <f t="shared" si="81"/>
        <v>84</v>
      </c>
      <c r="DE87" s="60">
        <f t="shared" si="81"/>
        <v>18</v>
      </c>
      <c r="DF87" s="161">
        <f>+HE87</f>
        <v>38.986057373686371</v>
      </c>
      <c r="DG87" s="14">
        <f t="shared" ref="DG87:EL87" si="82">SUM(DG78:DG86)</f>
        <v>18</v>
      </c>
      <c r="DH87" s="14">
        <f t="shared" si="82"/>
        <v>32</v>
      </c>
      <c r="DI87" s="14">
        <f t="shared" si="82"/>
        <v>7117</v>
      </c>
      <c r="DJ87" s="14">
        <f t="shared" si="82"/>
        <v>27</v>
      </c>
      <c r="DK87" s="14">
        <f t="shared" si="82"/>
        <v>787</v>
      </c>
      <c r="DL87" s="14">
        <f t="shared" si="82"/>
        <v>11658</v>
      </c>
      <c r="DM87" s="14">
        <f t="shared" si="82"/>
        <v>362</v>
      </c>
      <c r="DN87" s="14">
        <f t="shared" si="82"/>
        <v>1160</v>
      </c>
      <c r="DO87" s="14">
        <f t="shared" si="82"/>
        <v>1902</v>
      </c>
      <c r="DP87" s="14">
        <f t="shared" si="82"/>
        <v>6326</v>
      </c>
      <c r="DQ87" s="14">
        <f t="shared" si="82"/>
        <v>316</v>
      </c>
      <c r="DR87" s="14">
        <f t="shared" si="82"/>
        <v>574</v>
      </c>
      <c r="DS87" s="14">
        <f t="shared" si="82"/>
        <v>1376</v>
      </c>
      <c r="DT87" s="60">
        <f t="shared" si="82"/>
        <v>32</v>
      </c>
      <c r="DU87" s="14">
        <f t="shared" si="82"/>
        <v>112</v>
      </c>
      <c r="DV87" s="14">
        <f t="shared" si="82"/>
        <v>1228</v>
      </c>
      <c r="DW87" s="14">
        <f t="shared" si="82"/>
        <v>2481</v>
      </c>
      <c r="DX87" s="14">
        <f t="shared" si="82"/>
        <v>5052</v>
      </c>
      <c r="DY87" s="14">
        <f t="shared" si="82"/>
        <v>8485</v>
      </c>
      <c r="DZ87" s="14">
        <f t="shared" si="82"/>
        <v>484</v>
      </c>
      <c r="EA87" s="14">
        <f t="shared" si="82"/>
        <v>1378</v>
      </c>
      <c r="EB87" s="14">
        <f t="shared" si="82"/>
        <v>1015</v>
      </c>
      <c r="EC87" s="14">
        <f t="shared" si="82"/>
        <v>7110</v>
      </c>
      <c r="ED87" s="14">
        <f t="shared" si="82"/>
        <v>7</v>
      </c>
      <c r="EE87" s="60">
        <f t="shared" si="82"/>
        <v>4335</v>
      </c>
      <c r="EF87" s="14">
        <f t="shared" si="82"/>
        <v>7582</v>
      </c>
      <c r="EG87" s="14">
        <f t="shared" si="82"/>
        <v>6158</v>
      </c>
      <c r="EH87" s="14">
        <f t="shared" si="82"/>
        <v>2841</v>
      </c>
      <c r="EI87" s="14">
        <f t="shared" si="82"/>
        <v>1907</v>
      </c>
      <c r="EJ87" s="14">
        <f t="shared" si="82"/>
        <v>5673</v>
      </c>
      <c r="EK87" s="28">
        <f t="shared" si="82"/>
        <v>7526</v>
      </c>
      <c r="EL87" s="23">
        <f t="shared" si="82"/>
        <v>17608</v>
      </c>
      <c r="EM87" s="154">
        <f>+EL87*1000/CG87</f>
        <v>555.68529680941708</v>
      </c>
      <c r="EN87" s="28">
        <f>SUM(EN78:EN86)</f>
        <v>0</v>
      </c>
      <c r="EO87" s="14">
        <f>SUM(EO78:EO86)</f>
        <v>0</v>
      </c>
      <c r="EP87" s="101" t="e">
        <f>+EO87*1000/EN87</f>
        <v>#DIV/0!</v>
      </c>
      <c r="EQ87" s="14">
        <f t="shared" ref="EQ87:FH87" si="83">SUM(EQ78:EQ86)</f>
        <v>4142</v>
      </c>
      <c r="ER87" s="14">
        <f t="shared" si="83"/>
        <v>2462</v>
      </c>
      <c r="ES87" s="14">
        <f t="shared" si="83"/>
        <v>575</v>
      </c>
      <c r="ET87" s="14">
        <f t="shared" si="83"/>
        <v>144</v>
      </c>
      <c r="EU87" s="14">
        <f t="shared" si="83"/>
        <v>33</v>
      </c>
      <c r="EV87" s="60">
        <f t="shared" si="83"/>
        <v>0</v>
      </c>
      <c r="EW87" s="14">
        <f t="shared" si="83"/>
        <v>52</v>
      </c>
      <c r="EX87" s="14">
        <f t="shared" si="83"/>
        <v>185</v>
      </c>
      <c r="EY87" s="14">
        <f t="shared" si="83"/>
        <v>2305</v>
      </c>
      <c r="EZ87" s="14">
        <f t="shared" si="83"/>
        <v>1334</v>
      </c>
      <c r="FA87" s="14">
        <f t="shared" si="83"/>
        <v>1287</v>
      </c>
      <c r="FB87" s="14">
        <f t="shared" si="83"/>
        <v>921</v>
      </c>
      <c r="FC87" s="14">
        <f t="shared" si="83"/>
        <v>496</v>
      </c>
      <c r="FD87" s="14">
        <f t="shared" si="83"/>
        <v>311</v>
      </c>
      <c r="FE87" s="14">
        <f t="shared" si="83"/>
        <v>171</v>
      </c>
      <c r="FF87" s="14">
        <f t="shared" si="83"/>
        <v>110</v>
      </c>
      <c r="FG87" s="28">
        <f t="shared" si="83"/>
        <v>59</v>
      </c>
      <c r="FH87" s="113">
        <f t="shared" si="83"/>
        <v>125</v>
      </c>
      <c r="FI87" s="113">
        <f>+GY87</f>
        <v>4760</v>
      </c>
      <c r="FJ87" s="14">
        <f>SUM(FJ78:FJ86)</f>
        <v>59</v>
      </c>
      <c r="FK87" s="15">
        <f>SUM(FK78:FK86)</f>
        <v>0</v>
      </c>
      <c r="FL87" s="14"/>
      <c r="FM87" s="14"/>
      <c r="FN87" s="14"/>
      <c r="FO87" s="14"/>
      <c r="FP87" s="14"/>
      <c r="FQ87" s="14"/>
      <c r="FR87" s="14"/>
      <c r="FS87" s="14"/>
      <c r="FT87" s="14"/>
      <c r="FU87" s="14"/>
      <c r="FV87" s="14"/>
      <c r="FW87" s="14"/>
      <c r="FX87" s="14"/>
      <c r="FY87" s="14"/>
      <c r="FZ87" s="60"/>
      <c r="GA87" s="14"/>
      <c r="GB87" s="14"/>
      <c r="GC87" s="14"/>
      <c r="GD87" s="14"/>
      <c r="GE87" s="14"/>
      <c r="GF87" s="14"/>
      <c r="GG87" s="14"/>
      <c r="GH87" s="14"/>
      <c r="GI87" s="34"/>
      <c r="GJ87" s="52"/>
      <c r="GK87" s="34"/>
      <c r="GL87" s="34"/>
      <c r="GM87" s="34"/>
      <c r="GN87" s="34"/>
      <c r="GO87" s="34"/>
      <c r="GP87" s="34"/>
      <c r="GQ87" s="34"/>
      <c r="GR87" s="52"/>
      <c r="GT87">
        <f>SUM(GT78:GT86)</f>
        <v>16978</v>
      </c>
      <c r="GU87">
        <f>SUM(GU78:GU86)</f>
        <v>90031327</v>
      </c>
      <c r="GV87">
        <f>+ROUND(GU87/GT87,0)</f>
        <v>5303</v>
      </c>
      <c r="GW87">
        <f>SUM(GW78:GW86)</f>
        <v>7356</v>
      </c>
      <c r="GX87">
        <f>SUM(GX78:GX86)</f>
        <v>35015783</v>
      </c>
      <c r="GY87">
        <f>+ROUND(GX87/GW87,0)</f>
        <v>4760</v>
      </c>
      <c r="GZ87">
        <f>SUM(GZ78:GZ86)</f>
        <v>65193</v>
      </c>
      <c r="HA87">
        <f>SUM(HA78:HA86)</f>
        <v>2563806.7000000002</v>
      </c>
      <c r="HB87">
        <f>+HA87/GZ87</f>
        <v>39.32641081097664</v>
      </c>
      <c r="HC87">
        <f>SUM(HC78:HC86)</f>
        <v>31687</v>
      </c>
      <c r="HD87">
        <f>SUM(HD78:HD86)</f>
        <v>1235351.2</v>
      </c>
      <c r="HE87">
        <f>+HD87/HC87</f>
        <v>38.986057373686371</v>
      </c>
    </row>
    <row r="88" spans="1:213" x14ac:dyDescent="0.2">
      <c r="A88" s="7" t="s">
        <v>130</v>
      </c>
      <c r="B88" s="7">
        <f>+'A (2)'!B83</f>
        <v>8368</v>
      </c>
      <c r="C88">
        <f>+'A (2)'!C83</f>
        <v>1212</v>
      </c>
      <c r="D88" s="583">
        <f>+'A (2)'!D83</f>
        <v>0</v>
      </c>
      <c r="E88" s="34">
        <f>+'A (2)'!E83</f>
        <v>173</v>
      </c>
      <c r="F88" s="34">
        <f>+'A (2)'!F83</f>
        <v>322</v>
      </c>
      <c r="G88" s="34">
        <f>+'A (2)'!G83</f>
        <v>531</v>
      </c>
      <c r="H88" s="34">
        <f>+'A (2)'!H83</f>
        <v>180</v>
      </c>
      <c r="I88" s="34">
        <f>+'A (2)'!I83</f>
        <v>4</v>
      </c>
      <c r="J88" s="34">
        <f>+'A (2)'!J83</f>
        <v>2</v>
      </c>
      <c r="K88" s="583">
        <f>+'A (2)'!K83</f>
        <v>5063</v>
      </c>
      <c r="L88">
        <f>+'A (2)'!L83</f>
        <v>51</v>
      </c>
      <c r="M88">
        <f>+'A (2)'!M83</f>
        <v>935</v>
      </c>
      <c r="N88" s="20">
        <f>+'A (2)'!N83</f>
        <v>7</v>
      </c>
      <c r="O88">
        <f>+'A (2)'!O83</f>
        <v>365</v>
      </c>
      <c r="P88">
        <f>+'A (2)'!P83</f>
        <v>68</v>
      </c>
      <c r="Q88">
        <f>+'A (2)'!Q83</f>
        <v>1103</v>
      </c>
      <c r="R88">
        <f>+'A (2)'!R83</f>
        <v>836</v>
      </c>
      <c r="S88">
        <f>+'A (2)'!S83</f>
        <v>894</v>
      </c>
      <c r="T88">
        <f>+'A (2)'!T83</f>
        <v>987</v>
      </c>
      <c r="U88">
        <f>+'A (2)'!U83</f>
        <v>928</v>
      </c>
      <c r="V88">
        <f>+'A (2)'!V83</f>
        <v>951</v>
      </c>
      <c r="W88">
        <f>+'A (2)'!W83</f>
        <v>1112</v>
      </c>
      <c r="X88">
        <f>+'A (2)'!X83</f>
        <v>1062</v>
      </c>
      <c r="Y88">
        <f>+'A (2)'!Y83</f>
        <v>129</v>
      </c>
      <c r="Z88" s="103">
        <f>+'A (2)'!Z83</f>
        <v>1</v>
      </c>
      <c r="AA88" s="152">
        <f>+'A (2)'!AA83</f>
        <v>39.700000000000003</v>
      </c>
      <c r="AB88">
        <f>+'A (2)'!AB83</f>
        <v>3</v>
      </c>
      <c r="AC88">
        <f>+'A (2)'!AC83</f>
        <v>14</v>
      </c>
      <c r="AD88">
        <f>+'A (2)'!AD83</f>
        <v>2545</v>
      </c>
      <c r="AE88">
        <f>+'A (2)'!AE83</f>
        <v>11</v>
      </c>
      <c r="AF88">
        <f>+'A (2)'!AF83</f>
        <v>300</v>
      </c>
      <c r="AG88">
        <f>+'A (2)'!AG83</f>
        <v>3651</v>
      </c>
      <c r="AH88">
        <f>+'A (2)'!AH83</f>
        <v>83</v>
      </c>
      <c r="AI88">
        <f>+'A (2)'!AI83</f>
        <v>246</v>
      </c>
      <c r="AJ88">
        <f>+'A (2)'!AJ83</f>
        <v>248</v>
      </c>
      <c r="AK88">
        <f>+'A (2)'!AK83</f>
        <v>1064</v>
      </c>
      <c r="AL88">
        <f>+'A (2)'!AL83</f>
        <v>25</v>
      </c>
      <c r="AM88">
        <f>+'A (2)'!AM83</f>
        <v>43</v>
      </c>
      <c r="AN88" s="34">
        <f>+'A (2)'!AN83</f>
        <v>124</v>
      </c>
      <c r="AO88" s="61">
        <f>+'A (2)'!AO83</f>
        <v>11</v>
      </c>
      <c r="AP88" s="34">
        <f>+'A (2)'!AP83</f>
        <v>17</v>
      </c>
      <c r="AQ88" s="34">
        <f>+'A (2)'!AQ83</f>
        <v>359</v>
      </c>
      <c r="AR88" s="34">
        <f>+'A (2)'!AR83</f>
        <v>599</v>
      </c>
      <c r="AS88" s="34">
        <f>+'A (2)'!AS83</f>
        <v>535</v>
      </c>
      <c r="AT88" s="34">
        <f>+'A (2)'!AT83</f>
        <v>1437</v>
      </c>
      <c r="AU88" s="34">
        <f>+'A (2)'!AU83</f>
        <v>355</v>
      </c>
      <c r="AV88" s="34">
        <f>+'A (2)'!AV83</f>
        <v>2570</v>
      </c>
      <c r="AW88" s="34">
        <f>+'A (2)'!AW83</f>
        <v>481</v>
      </c>
      <c r="AX88" s="34">
        <f>+'A (2)'!AX83</f>
        <v>1948</v>
      </c>
      <c r="AY88" s="34">
        <f>+'A (2)'!AY83</f>
        <v>4</v>
      </c>
      <c r="AZ88" s="61">
        <f>+'A (2)'!AZ83</f>
        <v>63</v>
      </c>
      <c r="BA88" s="34">
        <f>+'A (2)'!BA83</f>
        <v>2406</v>
      </c>
      <c r="BB88" s="34">
        <f>+'A (2)'!BB83</f>
        <v>1300</v>
      </c>
      <c r="BC88" s="34">
        <f>+'A (2)'!BC83</f>
        <v>645</v>
      </c>
      <c r="BD88" s="34">
        <f>+'A (2)'!BD83</f>
        <v>513</v>
      </c>
      <c r="BE88" s="34">
        <f>+'A (2)'!BE83</f>
        <v>1528</v>
      </c>
      <c r="BF88" s="61">
        <f>+'A (2)'!BF83</f>
        <v>1976</v>
      </c>
      <c r="BG88" s="39">
        <f>+'A (2)'!BG83</f>
        <v>4951</v>
      </c>
      <c r="BH88" s="114">
        <f>+'A (2)'!BH83</f>
        <v>592</v>
      </c>
      <c r="BI88" s="34">
        <f>+'A (2)'!BI83</f>
        <v>0</v>
      </c>
      <c r="BJ88" s="39">
        <f>+'A (2)'!BJ83</f>
        <v>0</v>
      </c>
      <c r="BK88" s="114">
        <f>+'A (2)'!BK83</f>
        <v>0</v>
      </c>
      <c r="BL88" s="34">
        <f>+'A (2)'!BL83</f>
        <v>1352</v>
      </c>
      <c r="BM88" s="34">
        <f>+'A (2)'!BM83</f>
        <v>472</v>
      </c>
      <c r="BN88" s="34">
        <f>+'A (2)'!BN83</f>
        <v>108</v>
      </c>
      <c r="BO88" s="34">
        <f>+'A (2)'!BO83</f>
        <v>36</v>
      </c>
      <c r="BP88" s="34">
        <f>+'A (2)'!BP83</f>
        <v>4</v>
      </c>
      <c r="BQ88" s="61">
        <f>+'A (2)'!BQ83</f>
        <v>0</v>
      </c>
      <c r="BR88" s="34">
        <f>+'A (2)'!BR83</f>
        <v>8</v>
      </c>
      <c r="BS88" s="34">
        <f>+'A (2)'!BS83</f>
        <v>45</v>
      </c>
      <c r="BT88" s="34">
        <f>+'A (2)'!BT83</f>
        <v>549</v>
      </c>
      <c r="BU88" s="34">
        <f>+'A (2)'!BU83</f>
        <v>366</v>
      </c>
      <c r="BV88" s="34">
        <f>+'A (2)'!BV83</f>
        <v>296</v>
      </c>
      <c r="BW88" s="34">
        <f>+'A (2)'!BW83</f>
        <v>221</v>
      </c>
      <c r="BX88" s="34">
        <f>+'A (2)'!BX83</f>
        <v>183</v>
      </c>
      <c r="BY88" s="34">
        <f>+'A (2)'!BY83</f>
        <v>149</v>
      </c>
      <c r="BZ88" s="34">
        <f>+'A (2)'!BZ83</f>
        <v>52</v>
      </c>
      <c r="CA88" s="34">
        <f>+'A (2)'!CA83</f>
        <v>39</v>
      </c>
      <c r="CB88" s="34">
        <f>+'A (2)'!CB83</f>
        <v>25</v>
      </c>
      <c r="CC88" s="20">
        <f>+'A (2)'!CC83</f>
        <v>39</v>
      </c>
      <c r="CD88" s="107">
        <f>+'A (2)'!CD83</f>
        <v>5074</v>
      </c>
      <c r="CE88" s="34">
        <f>+'A (2)'!CE83</f>
        <v>17</v>
      </c>
      <c r="CF88" s="13">
        <f>+'A (2)'!CF83</f>
        <v>0</v>
      </c>
      <c r="CG88">
        <f>+'A (2)'!CG83</f>
        <v>4140</v>
      </c>
      <c r="CH88">
        <f>+'A (2)'!CH83</f>
        <v>597</v>
      </c>
      <c r="CI88" s="583">
        <f>+'A (2)'!CI83</f>
        <v>0</v>
      </c>
      <c r="CJ88" s="34">
        <f>+'A (2)'!CJ83</f>
        <v>84</v>
      </c>
      <c r="CK88" s="34">
        <f>+'A (2)'!CK83</f>
        <v>195</v>
      </c>
      <c r="CL88" s="34">
        <f>+'A (2)'!CL83</f>
        <v>245</v>
      </c>
      <c r="CM88" s="34">
        <f>+'A (2)'!CM83</f>
        <v>71</v>
      </c>
      <c r="CN88" s="34">
        <f>+'A (2)'!CN83</f>
        <v>2</v>
      </c>
      <c r="CO88" s="61">
        <f>+'A (2)'!CO83</f>
        <v>0</v>
      </c>
      <c r="CP88">
        <f>+'A (2)'!CP83</f>
        <v>2762</v>
      </c>
      <c r="CQ88">
        <f>+'A (2)'!CQ83</f>
        <v>51</v>
      </c>
      <c r="CR88" s="34">
        <f>+'A (2)'!CR83</f>
        <v>923</v>
      </c>
      <c r="CS88" s="20">
        <f>+'A (2)'!CS83</f>
        <v>4</v>
      </c>
      <c r="CT88" s="34">
        <f>+'A (2)'!CT83</f>
        <v>157</v>
      </c>
      <c r="CU88" s="34">
        <f>+'A (2)'!CU83</f>
        <v>31</v>
      </c>
      <c r="CV88" s="34">
        <f>+'A (2)'!CV83</f>
        <v>500</v>
      </c>
      <c r="CW88" s="34">
        <f>+'A (2)'!CW83</f>
        <v>383</v>
      </c>
      <c r="CX88" s="34">
        <f>+'A (2)'!CX83</f>
        <v>466</v>
      </c>
      <c r="CY88" s="34">
        <f>+'A (2)'!CY83</f>
        <v>585</v>
      </c>
      <c r="CZ88" s="34">
        <f>+'A (2)'!CZ83</f>
        <v>534</v>
      </c>
      <c r="DA88" s="34">
        <f>+'A (2)'!DA83</f>
        <v>519</v>
      </c>
      <c r="DB88" s="34">
        <f>+'A (2)'!DB83</f>
        <v>588</v>
      </c>
      <c r="DC88" s="34">
        <f>+'A (2)'!DC83</f>
        <v>393</v>
      </c>
      <c r="DD88" s="112">
        <f>+'A (2)'!DD83</f>
        <v>14</v>
      </c>
      <c r="DE88" s="61">
        <f>+'A (2)'!DE83</f>
        <v>1</v>
      </c>
      <c r="DF88" s="162">
        <f>+'A (2)'!DF83</f>
        <v>39.4</v>
      </c>
      <c r="DG88" s="34">
        <f>+'A (2)'!DG83</f>
        <v>2</v>
      </c>
      <c r="DH88" s="34">
        <f>+'A (2)'!DH83</f>
        <v>9</v>
      </c>
      <c r="DI88" s="34">
        <f>+'A (2)'!DI83</f>
        <v>1336</v>
      </c>
      <c r="DJ88" s="34">
        <f>+'A (2)'!DJ83</f>
        <v>1</v>
      </c>
      <c r="DK88" s="34">
        <f>+'A (2)'!DK83</f>
        <v>134</v>
      </c>
      <c r="DL88" s="34">
        <f>+'A (2)'!DL83</f>
        <v>1613</v>
      </c>
      <c r="DM88" s="34">
        <f>+'A (2)'!DM83</f>
        <v>39</v>
      </c>
      <c r="DN88" s="34">
        <f>+'A (2)'!DN83</f>
        <v>156</v>
      </c>
      <c r="DO88" s="34">
        <f>+'A (2)'!DO83</f>
        <v>128</v>
      </c>
      <c r="DP88" s="34">
        <f>+'A (2)'!DP83</f>
        <v>615</v>
      </c>
      <c r="DQ88" s="34">
        <f>+'A (2)'!DQ83</f>
        <v>17</v>
      </c>
      <c r="DR88" s="34">
        <f>+'A (2)'!DR83</f>
        <v>27</v>
      </c>
      <c r="DS88" s="34">
        <f>+'A (2)'!DS83</f>
        <v>59</v>
      </c>
      <c r="DT88" s="61">
        <f>+'A (2)'!DT83</f>
        <v>4</v>
      </c>
      <c r="DU88" s="34">
        <f>+'A (2)'!DU83</f>
        <v>8</v>
      </c>
      <c r="DV88" s="34">
        <f>+'A (2)'!DV83</f>
        <v>192</v>
      </c>
      <c r="DW88" s="34">
        <f>+'A (2)'!DW83</f>
        <v>320</v>
      </c>
      <c r="DX88" s="34">
        <f>+'A (2)'!DX83</f>
        <v>388</v>
      </c>
      <c r="DY88" s="34">
        <f>+'A (2)'!DY83</f>
        <v>1033</v>
      </c>
      <c r="DZ88" s="34">
        <f>+'A (2)'!DZ83</f>
        <v>179</v>
      </c>
      <c r="EA88" s="34">
        <f>+'A (2)'!EA83</f>
        <v>799</v>
      </c>
      <c r="EB88" s="34">
        <f>+'A (2)'!EB83</f>
        <v>180</v>
      </c>
      <c r="EC88" s="34">
        <f>+'A (2)'!EC83</f>
        <v>1012</v>
      </c>
      <c r="ED88" s="34">
        <f>+'A (2)'!ED83</f>
        <v>0</v>
      </c>
      <c r="EE88" s="61">
        <f>+'A (2)'!EE83</f>
        <v>29</v>
      </c>
      <c r="EF88" s="34">
        <f>+'A (2)'!EF83</f>
        <v>882</v>
      </c>
      <c r="EG88" s="34">
        <f>+'A (2)'!EG83</f>
        <v>709</v>
      </c>
      <c r="EH88" s="34">
        <f>+'A (2)'!EH83</f>
        <v>330</v>
      </c>
      <c r="EI88" s="34">
        <f>+'A (2)'!EI83</f>
        <v>257</v>
      </c>
      <c r="EJ88" s="34">
        <f>+'A (2)'!EJ83</f>
        <v>833</v>
      </c>
      <c r="EK88" s="39">
        <f>+'A (2)'!EK83</f>
        <v>1129</v>
      </c>
      <c r="EL88" s="24">
        <f>+'A (2)'!EL83</f>
        <v>2834</v>
      </c>
      <c r="EM88" s="114">
        <f>+'A (2)'!EM83</f>
        <v>685</v>
      </c>
      <c r="EN88" s="39">
        <f>+'A (2)'!EN83</f>
        <v>0</v>
      </c>
      <c r="EO88" s="34">
        <f>+'A (2)'!EO83</f>
        <v>0</v>
      </c>
      <c r="EP88" s="114">
        <f>+'A (2)'!EP83</f>
        <v>0</v>
      </c>
      <c r="EQ88" s="34">
        <f>+'A (2)'!EQ83</f>
        <v>486</v>
      </c>
      <c r="ER88" s="34">
        <f>+'A (2)'!ER83</f>
        <v>288</v>
      </c>
      <c r="ES88" s="34">
        <f>+'A (2)'!ES83</f>
        <v>55</v>
      </c>
      <c r="ET88" s="34">
        <f>+'A (2)'!ET83</f>
        <v>17</v>
      </c>
      <c r="EU88" s="34">
        <f>+'A (2)'!EU83</f>
        <v>3</v>
      </c>
      <c r="EV88" s="61">
        <f>+'A (2)'!EV83</f>
        <v>0</v>
      </c>
      <c r="EW88">
        <f>+'A (2)'!EW83</f>
        <v>3</v>
      </c>
      <c r="EX88">
        <f>+'A (2)'!EX83</f>
        <v>30</v>
      </c>
      <c r="EY88">
        <f>+'A (2)'!EY83</f>
        <v>245</v>
      </c>
      <c r="EZ88">
        <f>+'A (2)'!EZ83</f>
        <v>207</v>
      </c>
      <c r="FA88">
        <f>+'A (2)'!FA83</f>
        <v>136</v>
      </c>
      <c r="FB88">
        <f>+'A (2)'!FB83</f>
        <v>80</v>
      </c>
      <c r="FC88">
        <f>+'A (2)'!FC83</f>
        <v>79</v>
      </c>
      <c r="FD88">
        <f>+'A (2)'!FD83</f>
        <v>42</v>
      </c>
      <c r="FE88">
        <f>+'A (2)'!FE83</f>
        <v>11</v>
      </c>
      <c r="FF88" s="34">
        <f>+'A (2)'!FF83</f>
        <v>4</v>
      </c>
      <c r="FG88" s="39">
        <f>+'A (2)'!FG83</f>
        <v>5</v>
      </c>
      <c r="FH88" s="114">
        <f>+'A (2)'!FH83</f>
        <v>7</v>
      </c>
      <c r="FI88" s="114">
        <f>+'A (2)'!FI83</f>
        <v>4601</v>
      </c>
      <c r="FJ88" s="39">
        <f>+'A (2)'!FJ83</f>
        <v>6</v>
      </c>
      <c r="FK88" s="447">
        <f>+'A (2)'!FK83</f>
        <v>0</v>
      </c>
      <c r="FL88" s="34"/>
      <c r="FM88" s="34"/>
      <c r="FN88" s="39"/>
      <c r="FO88" s="34"/>
      <c r="FP88" s="34"/>
      <c r="FQ88" s="34"/>
      <c r="FR88" s="34"/>
      <c r="FS88" s="34"/>
      <c r="FT88" s="34"/>
      <c r="FU88" s="34"/>
      <c r="FV88" s="34"/>
      <c r="FW88" s="34"/>
      <c r="FX88" s="34"/>
      <c r="FY88" s="34"/>
      <c r="FZ88" s="61"/>
      <c r="GA88" s="34"/>
      <c r="GB88" s="34"/>
      <c r="GC88" s="34"/>
      <c r="GD88" s="34"/>
      <c r="GE88" s="34"/>
      <c r="GF88" s="34"/>
      <c r="GG88" s="34"/>
      <c r="GH88" s="34"/>
      <c r="GI88" s="119"/>
      <c r="GJ88" s="120"/>
      <c r="GK88" s="119"/>
      <c r="GL88" s="119"/>
      <c r="GM88" s="119"/>
      <c r="GN88" s="119"/>
      <c r="GO88" s="119"/>
      <c r="GP88" s="119"/>
      <c r="GQ88" s="119"/>
      <c r="GR88" s="120"/>
      <c r="GT88">
        <f t="shared" ref="GT88:GT93" si="84">+BL88+BM88+BN88+BO88+BP88+BQ88</f>
        <v>1972</v>
      </c>
      <c r="GU88">
        <f t="shared" ref="GU88:GU93" si="85">+GT88*CD88</f>
        <v>10005928</v>
      </c>
      <c r="GW88">
        <f t="shared" ref="GW88:GW93" si="86">+EU88+EV88+EQ88+ER88+ES88+ET88</f>
        <v>849</v>
      </c>
      <c r="GX88">
        <f t="shared" ref="GX88:GX93" si="87">+GW88*FI88</f>
        <v>3906249</v>
      </c>
      <c r="GZ88">
        <f t="shared" ref="GZ88:GZ93" si="88">+B88</f>
        <v>8368</v>
      </c>
      <c r="HA88">
        <f t="shared" ref="HA88:HA93" si="89">+GZ88*AA88</f>
        <v>332209.60000000003</v>
      </c>
      <c r="HC88">
        <f t="shared" ref="HC88:HC93" si="90">+CG88</f>
        <v>4140</v>
      </c>
      <c r="HD88">
        <f t="shared" ref="HD88:HD93" si="91">+HC88*DF88</f>
        <v>163116</v>
      </c>
    </row>
    <row r="89" spans="1:213" x14ac:dyDescent="0.2">
      <c r="A89" s="7" t="s">
        <v>131</v>
      </c>
      <c r="B89" s="7">
        <f>+'A (2)'!B84</f>
        <v>8690</v>
      </c>
      <c r="C89">
        <f>+'A (2)'!C84</f>
        <v>1283</v>
      </c>
      <c r="D89" s="583">
        <f>+'A (2)'!D84</f>
        <v>0</v>
      </c>
      <c r="E89" s="34">
        <f>+'A (2)'!E84</f>
        <v>130</v>
      </c>
      <c r="F89" s="34">
        <f>+'A (2)'!F84</f>
        <v>269</v>
      </c>
      <c r="G89" s="34">
        <f>+'A (2)'!G84</f>
        <v>700</v>
      </c>
      <c r="H89" s="34">
        <f>+'A (2)'!H84</f>
        <v>181</v>
      </c>
      <c r="I89" s="34">
        <f>+'A (2)'!I84</f>
        <v>1</v>
      </c>
      <c r="J89" s="34">
        <f>+'A (2)'!J84</f>
        <v>2</v>
      </c>
      <c r="K89" s="583">
        <f>+'A (2)'!K84</f>
        <v>4437</v>
      </c>
      <c r="L89">
        <f>+'A (2)'!L84</f>
        <v>110</v>
      </c>
      <c r="M89">
        <f>+'A (2)'!M84</f>
        <v>828</v>
      </c>
      <c r="N89" s="20">
        <f>+'A (2)'!N84</f>
        <v>125</v>
      </c>
      <c r="O89">
        <f>+'A (2)'!O84</f>
        <v>332</v>
      </c>
      <c r="P89">
        <f>+'A (2)'!P84</f>
        <v>29</v>
      </c>
      <c r="Q89">
        <f>+'A (2)'!Q84</f>
        <v>1132</v>
      </c>
      <c r="R89">
        <f>+'A (2)'!R84</f>
        <v>926</v>
      </c>
      <c r="S89">
        <f>+'A (2)'!S84</f>
        <v>886</v>
      </c>
      <c r="T89">
        <f>+'A (2)'!T84</f>
        <v>962</v>
      </c>
      <c r="U89">
        <f>+'A (2)'!U84</f>
        <v>916</v>
      </c>
      <c r="V89">
        <f>+'A (2)'!V84</f>
        <v>995</v>
      </c>
      <c r="W89">
        <f>+'A (2)'!W84</f>
        <v>1110</v>
      </c>
      <c r="X89">
        <f>+'A (2)'!X84</f>
        <v>1106</v>
      </c>
      <c r="Y89">
        <f>+'A (2)'!Y84</f>
        <v>321</v>
      </c>
      <c r="Z89" s="103">
        <f>+'A (2)'!Z84</f>
        <v>4</v>
      </c>
      <c r="AA89" s="152">
        <f>+'A (2)'!AA84</f>
        <v>40.299999999999997</v>
      </c>
      <c r="AB89">
        <f>+'A (2)'!AB84</f>
        <v>1</v>
      </c>
      <c r="AC89">
        <f>+'A (2)'!AC84</f>
        <v>4</v>
      </c>
      <c r="AD89">
        <f>+'A (2)'!AD84</f>
        <v>1598</v>
      </c>
      <c r="AE89">
        <f>+'A (2)'!AE84</f>
        <v>0</v>
      </c>
      <c r="AF89">
        <f>+'A (2)'!AF84</f>
        <v>187</v>
      </c>
      <c r="AG89">
        <f>+'A (2)'!AG84</f>
        <v>3988</v>
      </c>
      <c r="AH89">
        <f>+'A (2)'!AH84</f>
        <v>47</v>
      </c>
      <c r="AI89">
        <f>+'A (2)'!AI84</f>
        <v>292</v>
      </c>
      <c r="AJ89">
        <f>+'A (2)'!AJ84</f>
        <v>441</v>
      </c>
      <c r="AK89">
        <f>+'A (2)'!AK84</f>
        <v>1533</v>
      </c>
      <c r="AL89">
        <f>+'A (2)'!AL84</f>
        <v>61</v>
      </c>
      <c r="AM89">
        <f>+'A (2)'!AM84</f>
        <v>123</v>
      </c>
      <c r="AN89" s="34">
        <f>+'A (2)'!AN84</f>
        <v>400</v>
      </c>
      <c r="AO89" s="61">
        <f>+'A (2)'!AO84</f>
        <v>15</v>
      </c>
      <c r="AP89" s="34">
        <f>+'A (2)'!AP84</f>
        <v>55</v>
      </c>
      <c r="AQ89" s="34">
        <f>+'A (2)'!AQ84</f>
        <v>376</v>
      </c>
      <c r="AR89" s="34">
        <f>+'A (2)'!AR84</f>
        <v>675</v>
      </c>
      <c r="AS89" s="34">
        <f>+'A (2)'!AS84</f>
        <v>1096</v>
      </c>
      <c r="AT89" s="34">
        <f>+'A (2)'!AT84</f>
        <v>1936</v>
      </c>
      <c r="AU89" s="34">
        <f>+'A (2)'!AU84</f>
        <v>162</v>
      </c>
      <c r="AV89" s="34">
        <f>+'A (2)'!AV84</f>
        <v>1383</v>
      </c>
      <c r="AW89" s="34">
        <f>+'A (2)'!AW84</f>
        <v>775</v>
      </c>
      <c r="AX89" s="34">
        <f>+'A (2)'!AX84</f>
        <v>2162</v>
      </c>
      <c r="AY89" s="34">
        <f>+'A (2)'!AY84</f>
        <v>0</v>
      </c>
      <c r="AZ89" s="61">
        <f>+'A (2)'!AZ84</f>
        <v>70</v>
      </c>
      <c r="BA89" s="34">
        <f>+'A (2)'!BA84</f>
        <v>3118</v>
      </c>
      <c r="BB89" s="34">
        <f>+'A (2)'!BB84</f>
        <v>1625</v>
      </c>
      <c r="BC89" s="34">
        <f>+'A (2)'!BC84</f>
        <v>789</v>
      </c>
      <c r="BD89" s="34">
        <f>+'A (2)'!BD84</f>
        <v>487</v>
      </c>
      <c r="BE89" s="34">
        <f>+'A (2)'!BE84</f>
        <v>1186</v>
      </c>
      <c r="BF89" s="61">
        <f>+'A (2)'!BF84</f>
        <v>1485</v>
      </c>
      <c r="BG89" s="39">
        <f>+'A (2)'!BG84</f>
        <v>4458</v>
      </c>
      <c r="BH89" s="114">
        <f>+'A (2)'!BH84</f>
        <v>513</v>
      </c>
      <c r="BI89" s="34">
        <f>+'A (2)'!BI84</f>
        <v>0</v>
      </c>
      <c r="BJ89" s="39">
        <f>+'A (2)'!BJ84</f>
        <v>0</v>
      </c>
      <c r="BK89" s="114">
        <f>+'A (2)'!BK84</f>
        <v>0</v>
      </c>
      <c r="BL89" s="34">
        <f>+'A (2)'!BL84</f>
        <v>1650</v>
      </c>
      <c r="BM89" s="34">
        <f>+'A (2)'!BM84</f>
        <v>666</v>
      </c>
      <c r="BN89" s="34">
        <f>+'A (2)'!BN84</f>
        <v>184</v>
      </c>
      <c r="BO89" s="34">
        <f>+'A (2)'!BO84</f>
        <v>46</v>
      </c>
      <c r="BP89" s="34">
        <f>+'A (2)'!BP84</f>
        <v>9</v>
      </c>
      <c r="BQ89" s="61">
        <f>+'A (2)'!BQ84</f>
        <v>0</v>
      </c>
      <c r="BR89" s="34">
        <f>+'A (2)'!BR84</f>
        <v>13</v>
      </c>
      <c r="BS89" s="34">
        <f>+'A (2)'!BS84</f>
        <v>92</v>
      </c>
      <c r="BT89" s="34">
        <f>+'A (2)'!BT84</f>
        <v>755</v>
      </c>
      <c r="BU89" s="34">
        <f>+'A (2)'!BU84</f>
        <v>404</v>
      </c>
      <c r="BV89" s="34">
        <f>+'A (2)'!BV84</f>
        <v>356</v>
      </c>
      <c r="BW89" s="34">
        <f>+'A (2)'!BW84</f>
        <v>308</v>
      </c>
      <c r="BX89" s="34">
        <f>+'A (2)'!BX84</f>
        <v>227</v>
      </c>
      <c r="BY89" s="34">
        <f>+'A (2)'!BY84</f>
        <v>125</v>
      </c>
      <c r="BZ89" s="34">
        <f>+'A (2)'!BZ84</f>
        <v>105</v>
      </c>
      <c r="CA89" s="34">
        <f>+'A (2)'!CA84</f>
        <v>54</v>
      </c>
      <c r="CB89" s="34">
        <f>+'A (2)'!CB84</f>
        <v>42</v>
      </c>
      <c r="CC89" s="20">
        <f>+'A (2)'!CC84</f>
        <v>74</v>
      </c>
      <c r="CD89" s="107">
        <f>+'A (2)'!CD84</f>
        <v>5110</v>
      </c>
      <c r="CE89" s="34">
        <f>+'A (2)'!CE84</f>
        <v>42</v>
      </c>
      <c r="CF89" s="13">
        <f>+'A (2)'!CF84</f>
        <v>0</v>
      </c>
      <c r="CG89">
        <f>+'A (2)'!CG84</f>
        <v>4164</v>
      </c>
      <c r="CH89">
        <f>+'A (2)'!CH84</f>
        <v>463</v>
      </c>
      <c r="CI89" s="583">
        <f>+'A (2)'!CI84</f>
        <v>0</v>
      </c>
      <c r="CJ89" s="34">
        <f>+'A (2)'!CJ84</f>
        <v>5</v>
      </c>
      <c r="CK89" s="34">
        <f>+'A (2)'!CK84</f>
        <v>150</v>
      </c>
      <c r="CL89" s="34">
        <f>+'A (2)'!CL84</f>
        <v>229</v>
      </c>
      <c r="CM89" s="34">
        <f>+'A (2)'!CM84</f>
        <v>77</v>
      </c>
      <c r="CN89" s="34">
        <f>+'A (2)'!CN84</f>
        <v>1</v>
      </c>
      <c r="CO89" s="61">
        <f>+'A (2)'!CO84</f>
        <v>1</v>
      </c>
      <c r="CP89">
        <f>+'A (2)'!CP84</f>
        <v>2273</v>
      </c>
      <c r="CQ89">
        <f>+'A (2)'!CQ84</f>
        <v>110</v>
      </c>
      <c r="CR89" s="34">
        <f>+'A (2)'!CR84</f>
        <v>785</v>
      </c>
      <c r="CS89" s="20">
        <f>+'A (2)'!CS84</f>
        <v>29</v>
      </c>
      <c r="CT89" s="34">
        <f>+'A (2)'!CT84</f>
        <v>166</v>
      </c>
      <c r="CU89" s="34">
        <f>+'A (2)'!CU84</f>
        <v>13</v>
      </c>
      <c r="CV89" s="34">
        <f>+'A (2)'!CV84</f>
        <v>568</v>
      </c>
      <c r="CW89" s="34">
        <f>+'A (2)'!CW84</f>
        <v>439</v>
      </c>
      <c r="CX89" s="34">
        <f>+'A (2)'!CX84</f>
        <v>469</v>
      </c>
      <c r="CY89" s="34">
        <f>+'A (2)'!CY84</f>
        <v>557</v>
      </c>
      <c r="CZ89" s="34">
        <f>+'A (2)'!CZ84</f>
        <v>479</v>
      </c>
      <c r="DA89" s="34">
        <f>+'A (2)'!DA84</f>
        <v>514</v>
      </c>
      <c r="DB89" s="34">
        <f>+'A (2)'!DB84</f>
        <v>533</v>
      </c>
      <c r="DC89" s="34">
        <f>+'A (2)'!DC84</f>
        <v>414</v>
      </c>
      <c r="DD89" s="112">
        <f>+'A (2)'!DD84</f>
        <v>24</v>
      </c>
      <c r="DE89" s="61">
        <f>+'A (2)'!DE84</f>
        <v>1</v>
      </c>
      <c r="DF89" s="162">
        <f>+'A (2)'!DF84</f>
        <v>38.9</v>
      </c>
      <c r="DG89" s="34">
        <f>+'A (2)'!DG84</f>
        <v>1</v>
      </c>
      <c r="DH89" s="34">
        <f>+'A (2)'!DH84</f>
        <v>4</v>
      </c>
      <c r="DI89" s="34">
        <f>+'A (2)'!DI84</f>
        <v>818</v>
      </c>
      <c r="DJ89" s="34">
        <f>+'A (2)'!DJ84</f>
        <v>0</v>
      </c>
      <c r="DK89" s="34">
        <f>+'A (2)'!DK84</f>
        <v>92</v>
      </c>
      <c r="DL89" s="34">
        <f>+'A (2)'!DL84</f>
        <v>1558</v>
      </c>
      <c r="DM89" s="34">
        <f>+'A (2)'!DM84</f>
        <v>39</v>
      </c>
      <c r="DN89" s="34">
        <f>+'A (2)'!DN84</f>
        <v>193</v>
      </c>
      <c r="DO89" s="34">
        <f>+'A (2)'!DO84</f>
        <v>208</v>
      </c>
      <c r="DP89" s="34">
        <f>+'A (2)'!DP84</f>
        <v>920</v>
      </c>
      <c r="DQ89" s="34">
        <f>+'A (2)'!DQ84</f>
        <v>46</v>
      </c>
      <c r="DR89" s="34">
        <f>+'A (2)'!DR84</f>
        <v>67</v>
      </c>
      <c r="DS89" s="34">
        <f>+'A (2)'!DS84</f>
        <v>209</v>
      </c>
      <c r="DT89" s="61">
        <f>+'A (2)'!DT84</f>
        <v>9</v>
      </c>
      <c r="DU89" s="34">
        <f>+'A (2)'!DU84</f>
        <v>16</v>
      </c>
      <c r="DV89" s="34">
        <f>+'A (2)'!DV84</f>
        <v>191</v>
      </c>
      <c r="DW89" s="34">
        <f>+'A (2)'!DW84</f>
        <v>309</v>
      </c>
      <c r="DX89" s="34">
        <f>+'A (2)'!DX84</f>
        <v>913</v>
      </c>
      <c r="DY89" s="34">
        <f>+'A (2)'!DY84</f>
        <v>1338</v>
      </c>
      <c r="DZ89" s="34">
        <f>+'A (2)'!DZ84</f>
        <v>74</v>
      </c>
      <c r="EA89" s="34">
        <f>+'A (2)'!EA84</f>
        <v>154</v>
      </c>
      <c r="EB89" s="34">
        <f>+'A (2)'!EB84</f>
        <v>96</v>
      </c>
      <c r="EC89" s="34">
        <f>+'A (2)'!EC84</f>
        <v>1048</v>
      </c>
      <c r="ED89" s="34">
        <f>+'A (2)'!ED84</f>
        <v>0</v>
      </c>
      <c r="EE89" s="61">
        <f>+'A (2)'!EE84</f>
        <v>25</v>
      </c>
      <c r="EF89" s="34">
        <f>+'A (2)'!EF84</f>
        <v>1248</v>
      </c>
      <c r="EG89" s="34">
        <f>+'A (2)'!EG84</f>
        <v>923</v>
      </c>
      <c r="EH89" s="34">
        <f>+'A (2)'!EH84</f>
        <v>416</v>
      </c>
      <c r="EI89" s="34">
        <f>+'A (2)'!EI84</f>
        <v>281</v>
      </c>
      <c r="EJ89" s="34">
        <f>+'A (2)'!EJ84</f>
        <v>714</v>
      </c>
      <c r="EK89" s="39">
        <f>+'A (2)'!EK84</f>
        <v>582</v>
      </c>
      <c r="EL89" s="24">
        <f>+'A (2)'!EL84</f>
        <v>1588</v>
      </c>
      <c r="EM89" s="114">
        <f>+'A (2)'!EM84</f>
        <v>381</v>
      </c>
      <c r="EN89" s="39">
        <f>+'A (2)'!EN84</f>
        <v>0</v>
      </c>
      <c r="EO89" s="34">
        <f>+'A (2)'!EO84</f>
        <v>0</v>
      </c>
      <c r="EP89" s="114">
        <f>+'A (2)'!EP84</f>
        <v>0</v>
      </c>
      <c r="EQ89" s="34">
        <f>+'A (2)'!EQ84</f>
        <v>640</v>
      </c>
      <c r="ER89" s="34">
        <f>+'A (2)'!ER84</f>
        <v>402</v>
      </c>
      <c r="ES89" s="34">
        <f>+'A (2)'!ES84</f>
        <v>98</v>
      </c>
      <c r="ET89" s="34">
        <f>+'A (2)'!ET84</f>
        <v>17</v>
      </c>
      <c r="EU89" s="34">
        <f>+'A (2)'!EU84</f>
        <v>6</v>
      </c>
      <c r="EV89" s="61">
        <f>+'A (2)'!EV84</f>
        <v>0</v>
      </c>
      <c r="EW89">
        <f>+'A (2)'!EW84</f>
        <v>7</v>
      </c>
      <c r="EX89">
        <f>+'A (2)'!EX84</f>
        <v>48</v>
      </c>
      <c r="EY89">
        <f>+'A (2)'!EY84</f>
        <v>379</v>
      </c>
      <c r="EZ89">
        <f>+'A (2)'!EZ84</f>
        <v>227</v>
      </c>
      <c r="FA89">
        <f>+'A (2)'!FA84</f>
        <v>185</v>
      </c>
      <c r="FB89">
        <f>+'A (2)'!FB84</f>
        <v>123</v>
      </c>
      <c r="FC89">
        <f>+'A (2)'!FC84</f>
        <v>85</v>
      </c>
      <c r="FD89">
        <f>+'A (2)'!FD84</f>
        <v>28</v>
      </c>
      <c r="FE89">
        <f>+'A (2)'!FE84</f>
        <v>37</v>
      </c>
      <c r="FF89" s="34">
        <f>+'A (2)'!FF84</f>
        <v>11</v>
      </c>
      <c r="FG89" s="39">
        <f>+'A (2)'!FG84</f>
        <v>13</v>
      </c>
      <c r="FH89" s="114">
        <f>+'A (2)'!FH84</f>
        <v>20</v>
      </c>
      <c r="FI89" s="114">
        <f>+'A (2)'!FI84</f>
        <v>4642</v>
      </c>
      <c r="FJ89" s="39">
        <f>+'A (2)'!FJ84</f>
        <v>12</v>
      </c>
      <c r="FK89" s="447">
        <f>+'A (2)'!FK84</f>
        <v>0</v>
      </c>
      <c r="FL89" s="34"/>
      <c r="FM89" s="34"/>
      <c r="FN89" s="39"/>
      <c r="FO89" s="34"/>
      <c r="FP89" s="34"/>
      <c r="FQ89" s="34"/>
      <c r="FR89" s="34"/>
      <c r="FS89" s="34"/>
      <c r="FT89" s="34"/>
      <c r="FU89" s="34"/>
      <c r="FV89" s="34"/>
      <c r="FW89" s="34"/>
      <c r="FX89" s="34"/>
      <c r="FY89" s="34"/>
      <c r="FZ89" s="61"/>
      <c r="GA89" s="34"/>
      <c r="GB89" s="34"/>
      <c r="GC89" s="34"/>
      <c r="GD89" s="34"/>
      <c r="GE89" s="34"/>
      <c r="GF89" s="34"/>
      <c r="GG89" s="34"/>
      <c r="GH89" s="34"/>
      <c r="GI89" s="34"/>
      <c r="GJ89" s="52"/>
      <c r="GK89" s="34"/>
      <c r="GL89" s="34"/>
      <c r="GM89" s="34"/>
      <c r="GN89" s="34"/>
      <c r="GO89" s="34"/>
      <c r="GP89" s="34"/>
      <c r="GQ89" s="34"/>
      <c r="GR89" s="52"/>
      <c r="GT89">
        <f t="shared" si="84"/>
        <v>2555</v>
      </c>
      <c r="GU89">
        <f t="shared" si="85"/>
        <v>13056050</v>
      </c>
      <c r="GW89">
        <f t="shared" si="86"/>
        <v>1163</v>
      </c>
      <c r="GX89">
        <f t="shared" si="87"/>
        <v>5398646</v>
      </c>
      <c r="GZ89">
        <f t="shared" si="88"/>
        <v>8690</v>
      </c>
      <c r="HA89">
        <f t="shared" si="89"/>
        <v>350207</v>
      </c>
      <c r="HC89">
        <f t="shared" si="90"/>
        <v>4164</v>
      </c>
      <c r="HD89">
        <f t="shared" si="91"/>
        <v>161979.6</v>
      </c>
    </row>
    <row r="90" spans="1:213" x14ac:dyDescent="0.2">
      <c r="A90" s="7" t="s">
        <v>133</v>
      </c>
      <c r="B90" s="7">
        <f>+'A (2)'!B86</f>
        <v>18267</v>
      </c>
      <c r="C90">
        <f>+'A (2)'!C86</f>
        <v>1918</v>
      </c>
      <c r="D90" s="583">
        <f>+'A (2)'!D86</f>
        <v>1</v>
      </c>
      <c r="E90" s="34">
        <f>+'A (2)'!E86</f>
        <v>57</v>
      </c>
      <c r="F90" s="34">
        <f>+'A (2)'!F86</f>
        <v>341</v>
      </c>
      <c r="G90" s="34">
        <f>+'A (2)'!G86</f>
        <v>1231</v>
      </c>
      <c r="H90" s="34">
        <f>+'A (2)'!H86</f>
        <v>283</v>
      </c>
      <c r="I90" s="34">
        <f>+'A (2)'!I86</f>
        <v>1</v>
      </c>
      <c r="J90" s="34">
        <f>+'A (2)'!J86</f>
        <v>4</v>
      </c>
      <c r="K90" s="583">
        <f>+'A (2)'!K86</f>
        <v>12235</v>
      </c>
      <c r="L90">
        <f>+'A (2)'!L86</f>
        <v>165</v>
      </c>
      <c r="M90">
        <f>+'A (2)'!M86</f>
        <v>1718</v>
      </c>
      <c r="N90" s="20">
        <f>+'A (2)'!N86</f>
        <v>27</v>
      </c>
      <c r="O90">
        <f>+'A (2)'!O86</f>
        <v>797</v>
      </c>
      <c r="P90">
        <f>+'A (2)'!P86</f>
        <v>178</v>
      </c>
      <c r="Q90">
        <f>+'A (2)'!Q86</f>
        <v>2146</v>
      </c>
      <c r="R90">
        <f>+'A (2)'!R86</f>
        <v>1846</v>
      </c>
      <c r="S90">
        <f>+'A (2)'!S86</f>
        <v>1789</v>
      </c>
      <c r="T90">
        <f>+'A (2)'!T86</f>
        <v>2005</v>
      </c>
      <c r="U90">
        <f>+'A (2)'!U86</f>
        <v>2039</v>
      </c>
      <c r="V90">
        <f>+'A (2)'!V86</f>
        <v>2453</v>
      </c>
      <c r="W90">
        <f>+'A (2)'!W86</f>
        <v>2428</v>
      </c>
      <c r="X90">
        <f>+'A (2)'!X86</f>
        <v>2225</v>
      </c>
      <c r="Y90">
        <f>+'A (2)'!Y86</f>
        <v>522</v>
      </c>
      <c r="Z90" s="103">
        <f>+'A (2)'!Z86</f>
        <v>17</v>
      </c>
      <c r="AA90" s="152">
        <f>+'A (2)'!AA86</f>
        <v>40.4</v>
      </c>
      <c r="AB90">
        <f>+'A (2)'!AB86</f>
        <v>2</v>
      </c>
      <c r="AC90">
        <f>+'A (2)'!AC86</f>
        <v>467</v>
      </c>
      <c r="AD90">
        <f>+'A (2)'!AD86</f>
        <v>5549</v>
      </c>
      <c r="AE90">
        <f>+'A (2)'!AE86</f>
        <v>7</v>
      </c>
      <c r="AF90">
        <f>+'A (2)'!AF86</f>
        <v>735</v>
      </c>
      <c r="AG90">
        <f>+'A (2)'!AG86</f>
        <v>7395</v>
      </c>
      <c r="AH90">
        <f>+'A (2)'!AH86</f>
        <v>96</v>
      </c>
      <c r="AI90">
        <f>+'A (2)'!AI86</f>
        <v>474</v>
      </c>
      <c r="AJ90">
        <f>+'A (2)'!AJ86</f>
        <v>1106</v>
      </c>
      <c r="AK90">
        <f>+'A (2)'!AK86</f>
        <v>1737</v>
      </c>
      <c r="AL90">
        <f>+'A (2)'!AL86</f>
        <v>70</v>
      </c>
      <c r="AM90">
        <f>+'A (2)'!AM86</f>
        <v>138</v>
      </c>
      <c r="AN90" s="34">
        <f>+'A (2)'!AN86</f>
        <v>484</v>
      </c>
      <c r="AO90" s="61">
        <f>+'A (2)'!AO86</f>
        <v>7</v>
      </c>
      <c r="AP90" s="34">
        <f>+'A (2)'!AP86</f>
        <v>111</v>
      </c>
      <c r="AQ90" s="34">
        <f>+'A (2)'!AQ86</f>
        <v>447</v>
      </c>
      <c r="AR90" s="34">
        <f>+'A (2)'!AR86</f>
        <v>983</v>
      </c>
      <c r="AS90" s="34">
        <f>+'A (2)'!AS86</f>
        <v>1717</v>
      </c>
      <c r="AT90" s="34">
        <f>+'A (2)'!AT86</f>
        <v>4793</v>
      </c>
      <c r="AU90" s="34">
        <f>+'A (2)'!AU86</f>
        <v>94</v>
      </c>
      <c r="AV90" s="34">
        <f>+'A (2)'!AV86</f>
        <v>2466</v>
      </c>
      <c r="AW90" s="34">
        <f>+'A (2)'!AW86</f>
        <v>1611</v>
      </c>
      <c r="AX90" s="34">
        <f>+'A (2)'!AX86</f>
        <v>6018</v>
      </c>
      <c r="AY90" s="34">
        <f>+'A (2)'!AY86</f>
        <v>5</v>
      </c>
      <c r="AZ90" s="61">
        <f>+'A (2)'!AZ86</f>
        <v>22</v>
      </c>
      <c r="BA90" s="34">
        <f>+'A (2)'!BA86</f>
        <v>4153</v>
      </c>
      <c r="BB90" s="34">
        <f>+'A (2)'!BB86</f>
        <v>2698</v>
      </c>
      <c r="BC90" s="34">
        <f>+'A (2)'!BC86</f>
        <v>1591</v>
      </c>
      <c r="BD90" s="34">
        <f>+'A (2)'!BD86</f>
        <v>1268</v>
      </c>
      <c r="BE90" s="34">
        <f>+'A (2)'!BE86</f>
        <v>3102</v>
      </c>
      <c r="BF90" s="61">
        <f>+'A (2)'!BF86</f>
        <v>5455</v>
      </c>
      <c r="BG90" s="39">
        <f>+'A (2)'!BG86</f>
        <v>14975</v>
      </c>
      <c r="BH90" s="114">
        <f>+'A (2)'!BH86</f>
        <v>820</v>
      </c>
      <c r="BI90" s="34">
        <f>+'A (2)'!BI86</f>
        <v>0</v>
      </c>
      <c r="BJ90" s="39">
        <f>+'A (2)'!BJ86</f>
        <v>0</v>
      </c>
      <c r="BK90" s="114">
        <f>+'A (2)'!BK86</f>
        <v>0</v>
      </c>
      <c r="BL90" s="34">
        <f>+'A (2)'!BL86</f>
        <v>1595</v>
      </c>
      <c r="BM90" s="34">
        <f>+'A (2)'!BM86</f>
        <v>856</v>
      </c>
      <c r="BN90" s="34">
        <f>+'A (2)'!BN86</f>
        <v>217</v>
      </c>
      <c r="BO90" s="34">
        <f>+'A (2)'!BO86</f>
        <v>87</v>
      </c>
      <c r="BP90" s="34">
        <f>+'A (2)'!BP86</f>
        <v>10</v>
      </c>
      <c r="BQ90" s="61">
        <f>+'A (2)'!BQ86</f>
        <v>0</v>
      </c>
      <c r="BR90" s="34">
        <f>+'A (2)'!BR86</f>
        <v>25</v>
      </c>
      <c r="BS90" s="34">
        <f>+'A (2)'!BS86</f>
        <v>109</v>
      </c>
      <c r="BT90" s="34">
        <f>+'A (2)'!BT86</f>
        <v>707</v>
      </c>
      <c r="BU90" s="34">
        <f>+'A (2)'!BU86</f>
        <v>462</v>
      </c>
      <c r="BV90" s="34">
        <f>+'A (2)'!BV86</f>
        <v>384</v>
      </c>
      <c r="BW90" s="34">
        <f>+'A (2)'!BW86</f>
        <v>344</v>
      </c>
      <c r="BX90" s="34">
        <f>+'A (2)'!BX86</f>
        <v>246</v>
      </c>
      <c r="BY90" s="34">
        <f>+'A (2)'!BY86</f>
        <v>158</v>
      </c>
      <c r="BZ90" s="34">
        <f>+'A (2)'!BZ86</f>
        <v>111</v>
      </c>
      <c r="CA90" s="34">
        <f>+'A (2)'!CA86</f>
        <v>71</v>
      </c>
      <c r="CB90" s="34">
        <f>+'A (2)'!CB86</f>
        <v>45</v>
      </c>
      <c r="CC90" s="20">
        <f>+'A (2)'!CC86</f>
        <v>103</v>
      </c>
      <c r="CD90" s="107">
        <f>+'A (2)'!CD86</f>
        <v>5283</v>
      </c>
      <c r="CE90" s="34">
        <f>+'A (2)'!CE86</f>
        <v>45</v>
      </c>
      <c r="CF90" s="13">
        <f>+'A (2)'!CF86</f>
        <v>0</v>
      </c>
      <c r="CG90">
        <f>+'A (2)'!CG86</f>
        <v>9052</v>
      </c>
      <c r="CH90">
        <f>+'A (2)'!CH86</f>
        <v>677</v>
      </c>
      <c r="CI90" s="583">
        <f>+'A (2)'!CI86</f>
        <v>0</v>
      </c>
      <c r="CJ90" s="34">
        <f>+'A (2)'!CJ86</f>
        <v>17</v>
      </c>
      <c r="CK90" s="34">
        <f>+'A (2)'!CK86</f>
        <v>148</v>
      </c>
      <c r="CL90" s="34">
        <f>+'A (2)'!CL86</f>
        <v>386</v>
      </c>
      <c r="CM90" s="34">
        <f>+'A (2)'!CM86</f>
        <v>123</v>
      </c>
      <c r="CN90" s="34">
        <f>+'A (2)'!CN86</f>
        <v>1</v>
      </c>
      <c r="CO90" s="61">
        <f>+'A (2)'!CO86</f>
        <v>2</v>
      </c>
      <c r="CP90">
        <f>+'A (2)'!CP86</f>
        <v>6301</v>
      </c>
      <c r="CQ90">
        <f>+'A (2)'!CQ86</f>
        <v>165</v>
      </c>
      <c r="CR90" s="34">
        <f>+'A (2)'!CR86</f>
        <v>1458</v>
      </c>
      <c r="CS90" s="20">
        <f>+'A (2)'!CS86</f>
        <v>8</v>
      </c>
      <c r="CT90" s="34">
        <f>+'A (2)'!CT86</f>
        <v>379</v>
      </c>
      <c r="CU90" s="34">
        <f>+'A (2)'!CU86</f>
        <v>85</v>
      </c>
      <c r="CV90" s="34">
        <f>+'A (2)'!CV86</f>
        <v>987</v>
      </c>
      <c r="CW90" s="34">
        <f>+'A (2)'!CW86</f>
        <v>925</v>
      </c>
      <c r="CX90" s="34">
        <f>+'A (2)'!CX86</f>
        <v>962</v>
      </c>
      <c r="CY90" s="34">
        <f>+'A (2)'!CY86</f>
        <v>1108</v>
      </c>
      <c r="CZ90" s="34">
        <f>+'A (2)'!CZ86</f>
        <v>1064</v>
      </c>
      <c r="DA90" s="34">
        <f>+'A (2)'!DA86</f>
        <v>1238</v>
      </c>
      <c r="DB90" s="34">
        <f>+'A (2)'!DB86</f>
        <v>1275</v>
      </c>
      <c r="DC90" s="34">
        <f>+'A (2)'!DC86</f>
        <v>1000</v>
      </c>
      <c r="DD90" s="112">
        <f>+'A (2)'!DD86</f>
        <v>104</v>
      </c>
      <c r="DE90" s="61">
        <f>+'A (2)'!DE86</f>
        <v>10</v>
      </c>
      <c r="DF90" s="162">
        <f>+'A (2)'!DF86</f>
        <v>40</v>
      </c>
      <c r="DG90" s="34">
        <f>+'A (2)'!DG86</f>
        <v>1</v>
      </c>
      <c r="DH90" s="34">
        <f>+'A (2)'!DH86</f>
        <v>189</v>
      </c>
      <c r="DI90" s="34">
        <f>+'A (2)'!DI86</f>
        <v>2906</v>
      </c>
      <c r="DJ90" s="34">
        <f>+'A (2)'!DJ86</f>
        <v>3</v>
      </c>
      <c r="DK90" s="34">
        <f>+'A (2)'!DK86</f>
        <v>345</v>
      </c>
      <c r="DL90" s="34">
        <f>+'A (2)'!DL86</f>
        <v>3195</v>
      </c>
      <c r="DM90" s="34">
        <f>+'A (2)'!DM86</f>
        <v>82</v>
      </c>
      <c r="DN90" s="34">
        <f>+'A (2)'!DN86</f>
        <v>314</v>
      </c>
      <c r="DO90" s="34">
        <f>+'A (2)'!DO86</f>
        <v>564</v>
      </c>
      <c r="DP90" s="34">
        <f>+'A (2)'!DP86</f>
        <v>1100</v>
      </c>
      <c r="DQ90" s="34">
        <f>+'A (2)'!DQ86</f>
        <v>47</v>
      </c>
      <c r="DR90" s="34">
        <f>+'A (2)'!DR86</f>
        <v>84</v>
      </c>
      <c r="DS90" s="34">
        <f>+'A (2)'!DS86</f>
        <v>217</v>
      </c>
      <c r="DT90" s="61">
        <f>+'A (2)'!DT86</f>
        <v>5</v>
      </c>
      <c r="DU90" s="34">
        <f>+'A (2)'!DU86</f>
        <v>34</v>
      </c>
      <c r="DV90" s="34">
        <f>+'A (2)'!DV86</f>
        <v>250</v>
      </c>
      <c r="DW90" s="34">
        <f>+'A (2)'!DW86</f>
        <v>429</v>
      </c>
      <c r="DX90" s="34">
        <f>+'A (2)'!DX86</f>
        <v>1399</v>
      </c>
      <c r="DY90" s="34">
        <f>+'A (2)'!DY86</f>
        <v>3376</v>
      </c>
      <c r="DZ90" s="34">
        <f>+'A (2)'!DZ86</f>
        <v>61</v>
      </c>
      <c r="EA90" s="34">
        <f>+'A (2)'!EA86</f>
        <v>264</v>
      </c>
      <c r="EB90" s="34">
        <f>+'A (2)'!EB86</f>
        <v>197</v>
      </c>
      <c r="EC90" s="34">
        <f>+'A (2)'!EC86</f>
        <v>3031</v>
      </c>
      <c r="ED90" s="34">
        <f>+'A (2)'!ED86</f>
        <v>0</v>
      </c>
      <c r="EE90" s="61">
        <f>+'A (2)'!EE86</f>
        <v>11</v>
      </c>
      <c r="EF90" s="34">
        <f>+'A (2)'!EF86</f>
        <v>1822</v>
      </c>
      <c r="EG90" s="34">
        <f>+'A (2)'!EG86</f>
        <v>1357</v>
      </c>
      <c r="EH90" s="34">
        <f>+'A (2)'!EH86</f>
        <v>779</v>
      </c>
      <c r="EI90" s="34">
        <f>+'A (2)'!EI86</f>
        <v>681</v>
      </c>
      <c r="EJ90" s="34">
        <f>+'A (2)'!EJ86</f>
        <v>1677</v>
      </c>
      <c r="EK90" s="39">
        <f>+'A (2)'!EK86</f>
        <v>2736</v>
      </c>
      <c r="EL90" s="24">
        <f>+'A (2)'!EL86</f>
        <v>7115</v>
      </c>
      <c r="EM90" s="114">
        <f>+'A (2)'!EM86</f>
        <v>786</v>
      </c>
      <c r="EN90" s="39">
        <f>+'A (2)'!EN86</f>
        <v>0</v>
      </c>
      <c r="EO90" s="34">
        <f>+'A (2)'!EO86</f>
        <v>0</v>
      </c>
      <c r="EP90" s="114">
        <f>+'A (2)'!EP86</f>
        <v>0</v>
      </c>
      <c r="EQ90" s="34">
        <f>+'A (2)'!EQ86</f>
        <v>771</v>
      </c>
      <c r="ER90" s="34">
        <f>+'A (2)'!ER86</f>
        <v>488</v>
      </c>
      <c r="ES90" s="34">
        <f>+'A (2)'!ES86</f>
        <v>125</v>
      </c>
      <c r="ET90" s="34">
        <f>+'A (2)'!ET86</f>
        <v>41</v>
      </c>
      <c r="EU90" s="34">
        <f>+'A (2)'!EU86</f>
        <v>5</v>
      </c>
      <c r="EV90" s="61">
        <f>+'A (2)'!EV86</f>
        <v>0</v>
      </c>
      <c r="EW90">
        <f>+'A (2)'!EW86</f>
        <v>13</v>
      </c>
      <c r="EX90">
        <f>+'A (2)'!EX86</f>
        <v>77</v>
      </c>
      <c r="EY90">
        <f>+'A (2)'!EY86</f>
        <v>500</v>
      </c>
      <c r="EZ90">
        <f>+'A (2)'!EZ86</f>
        <v>255</v>
      </c>
      <c r="FA90">
        <f>+'A (2)'!FA86</f>
        <v>215</v>
      </c>
      <c r="FB90">
        <f>+'A (2)'!FB86</f>
        <v>159</v>
      </c>
      <c r="FC90">
        <f>+'A (2)'!FC86</f>
        <v>82</v>
      </c>
      <c r="FD90">
        <f>+'A (2)'!FD86</f>
        <v>42</v>
      </c>
      <c r="FE90">
        <f>+'A (2)'!FE86</f>
        <v>30</v>
      </c>
      <c r="FF90" s="34">
        <f>+'A (2)'!FF86</f>
        <v>28</v>
      </c>
      <c r="FG90" s="39">
        <f>+'A (2)'!FG86</f>
        <v>13</v>
      </c>
      <c r="FH90" s="114">
        <f>+'A (2)'!FH86</f>
        <v>16</v>
      </c>
      <c r="FI90" s="114">
        <f>+'A (2)'!FI86</f>
        <v>4497</v>
      </c>
      <c r="FJ90" s="39">
        <f>+'A (2)'!FJ86</f>
        <v>7</v>
      </c>
      <c r="FK90" s="447">
        <f>+'A (2)'!FK86</f>
        <v>0</v>
      </c>
      <c r="FL90" s="34"/>
      <c r="FM90" s="34"/>
      <c r="FN90" s="39"/>
      <c r="FO90" s="34"/>
      <c r="FP90" s="34"/>
      <c r="FQ90" s="34"/>
      <c r="FR90" s="34"/>
      <c r="FS90" s="34"/>
      <c r="FT90" s="34"/>
      <c r="FU90" s="34"/>
      <c r="FV90" s="34"/>
      <c r="FW90" s="34"/>
      <c r="FX90" s="34"/>
      <c r="FY90" s="34"/>
      <c r="FZ90" s="61"/>
      <c r="GA90" s="34"/>
      <c r="GB90" s="34"/>
      <c r="GC90" s="34"/>
      <c r="GD90" s="34"/>
      <c r="GE90" s="34"/>
      <c r="GF90" s="34"/>
      <c r="GG90" s="34"/>
      <c r="GH90" s="34"/>
      <c r="GI90" s="34"/>
      <c r="GJ90" s="52"/>
      <c r="GK90" s="34"/>
      <c r="GL90" s="34"/>
      <c r="GM90" s="34"/>
      <c r="GN90" s="34"/>
      <c r="GO90" s="34"/>
      <c r="GP90" s="34"/>
      <c r="GQ90" s="34"/>
      <c r="GR90" s="52"/>
      <c r="GT90">
        <f t="shared" si="84"/>
        <v>2765</v>
      </c>
      <c r="GU90">
        <f t="shared" si="85"/>
        <v>14607495</v>
      </c>
      <c r="GW90">
        <f t="shared" si="86"/>
        <v>1430</v>
      </c>
      <c r="GX90">
        <f t="shared" si="87"/>
        <v>6430710</v>
      </c>
      <c r="GZ90">
        <f t="shared" si="88"/>
        <v>18267</v>
      </c>
      <c r="HA90">
        <f t="shared" si="89"/>
        <v>737986.79999999993</v>
      </c>
      <c r="HC90">
        <f t="shared" si="90"/>
        <v>9052</v>
      </c>
      <c r="HD90">
        <f t="shared" si="91"/>
        <v>362080</v>
      </c>
    </row>
    <row r="91" spans="1:213" x14ac:dyDescent="0.2">
      <c r="A91" s="7" t="s">
        <v>134</v>
      </c>
      <c r="B91" s="7">
        <f>+'A (2)'!B87</f>
        <v>7187</v>
      </c>
      <c r="C91">
        <f>+'A (2)'!C87</f>
        <v>1055</v>
      </c>
      <c r="D91" s="583">
        <f>+'A (2)'!D87</f>
        <v>1</v>
      </c>
      <c r="E91" s="34">
        <f>+'A (2)'!E87</f>
        <v>41</v>
      </c>
      <c r="F91" s="34">
        <f>+'A (2)'!F87</f>
        <v>273</v>
      </c>
      <c r="G91" s="34">
        <f>+'A (2)'!G87</f>
        <v>541</v>
      </c>
      <c r="H91" s="34">
        <f>+'A (2)'!H87</f>
        <v>198</v>
      </c>
      <c r="I91" s="34">
        <f>+'A (2)'!I87</f>
        <v>0</v>
      </c>
      <c r="J91" s="34">
        <f>+'A (2)'!J87</f>
        <v>1</v>
      </c>
      <c r="K91" s="583">
        <f>+'A (2)'!K87</f>
        <v>3925</v>
      </c>
      <c r="L91">
        <f>+'A (2)'!L87</f>
        <v>54</v>
      </c>
      <c r="M91">
        <f>+'A (2)'!M87</f>
        <v>1149</v>
      </c>
      <c r="N91" s="20">
        <f>+'A (2)'!N87</f>
        <v>55</v>
      </c>
      <c r="O91">
        <f>+'A (2)'!O87</f>
        <v>298</v>
      </c>
      <c r="P91">
        <f>+'A (2)'!P87</f>
        <v>70</v>
      </c>
      <c r="Q91">
        <f>+'A (2)'!Q87</f>
        <v>900</v>
      </c>
      <c r="R91">
        <f>+'A (2)'!R87</f>
        <v>746</v>
      </c>
      <c r="S91">
        <f>+'A (2)'!S87</f>
        <v>766</v>
      </c>
      <c r="T91">
        <f>+'A (2)'!T87</f>
        <v>819</v>
      </c>
      <c r="U91">
        <f>+'A (2)'!U87</f>
        <v>735</v>
      </c>
      <c r="V91">
        <f>+'A (2)'!V87</f>
        <v>828</v>
      </c>
      <c r="W91">
        <f>+'A (2)'!W87</f>
        <v>975</v>
      </c>
      <c r="X91">
        <f>+'A (2)'!X87</f>
        <v>969</v>
      </c>
      <c r="Y91">
        <f>+'A (2)'!Y87</f>
        <v>147</v>
      </c>
      <c r="Z91" s="103">
        <f>+'A (2)'!Z87</f>
        <v>4</v>
      </c>
      <c r="AA91" s="152">
        <f>+'A (2)'!AA87</f>
        <v>40.200000000000003</v>
      </c>
      <c r="AB91">
        <f>+'A (2)'!AB87</f>
        <v>6</v>
      </c>
      <c r="AC91">
        <f>+'A (2)'!AC87</f>
        <v>12</v>
      </c>
      <c r="AD91">
        <f>+'A (2)'!AD87</f>
        <v>1890</v>
      </c>
      <c r="AE91">
        <f>+'A (2)'!AE87</f>
        <v>8</v>
      </c>
      <c r="AF91">
        <f>+'A (2)'!AF87</f>
        <v>273</v>
      </c>
      <c r="AG91">
        <f>+'A (2)'!AG87</f>
        <v>3008</v>
      </c>
      <c r="AH91">
        <f>+'A (2)'!AH87</f>
        <v>61</v>
      </c>
      <c r="AI91">
        <f>+'A (2)'!AI87</f>
        <v>202</v>
      </c>
      <c r="AJ91">
        <f>+'A (2)'!AJ87</f>
        <v>333</v>
      </c>
      <c r="AK91">
        <f>+'A (2)'!AK87</f>
        <v>974</v>
      </c>
      <c r="AL91">
        <f>+'A (2)'!AL87</f>
        <v>55</v>
      </c>
      <c r="AM91">
        <f>+'A (2)'!AM87</f>
        <v>83</v>
      </c>
      <c r="AN91" s="34">
        <f>+'A (2)'!AN87</f>
        <v>278</v>
      </c>
      <c r="AO91" s="61">
        <f>+'A (2)'!AO87</f>
        <v>4</v>
      </c>
      <c r="AP91" s="34">
        <f>+'A (2)'!AP87</f>
        <v>50</v>
      </c>
      <c r="AQ91" s="34">
        <f>+'A (2)'!AQ87</f>
        <v>243</v>
      </c>
      <c r="AR91" s="34">
        <f>+'A (2)'!AR87</f>
        <v>554</v>
      </c>
      <c r="AS91" s="34">
        <f>+'A (2)'!AS87</f>
        <v>595</v>
      </c>
      <c r="AT91" s="34">
        <f>+'A (2)'!AT87</f>
        <v>1305</v>
      </c>
      <c r="AU91" s="34">
        <f>+'A (2)'!AU87</f>
        <v>134</v>
      </c>
      <c r="AV91" s="34">
        <f>+'A (2)'!AV87</f>
        <v>1483</v>
      </c>
      <c r="AW91" s="34">
        <f>+'A (2)'!AW87</f>
        <v>830</v>
      </c>
      <c r="AX91" s="34">
        <f>+'A (2)'!AX87</f>
        <v>1578</v>
      </c>
      <c r="AY91" s="34">
        <f>+'A (2)'!AY87</f>
        <v>4</v>
      </c>
      <c r="AZ91" s="61">
        <f>+'A (2)'!AZ87</f>
        <v>411</v>
      </c>
      <c r="BA91" s="34">
        <f>+'A (2)'!BA87</f>
        <v>2430</v>
      </c>
      <c r="BB91" s="34">
        <f>+'A (2)'!BB87</f>
        <v>1186</v>
      </c>
      <c r="BC91" s="34">
        <f>+'A (2)'!BC87</f>
        <v>638</v>
      </c>
      <c r="BD91" s="34">
        <f>+'A (2)'!BD87</f>
        <v>379</v>
      </c>
      <c r="BE91" s="34">
        <f>+'A (2)'!BE87</f>
        <v>1033</v>
      </c>
      <c r="BF91" s="61">
        <f>+'A (2)'!BF87</f>
        <v>1521</v>
      </c>
      <c r="BG91" s="39">
        <f>+'A (2)'!BG87</f>
        <v>3628</v>
      </c>
      <c r="BH91" s="114">
        <f>+'A (2)'!BH87</f>
        <v>505</v>
      </c>
      <c r="BI91" s="34">
        <f>+'A (2)'!BI87</f>
        <v>0</v>
      </c>
      <c r="BJ91" s="39">
        <f>+'A (2)'!BJ87</f>
        <v>0</v>
      </c>
      <c r="BK91" s="114">
        <f>+'A (2)'!BK87</f>
        <v>0</v>
      </c>
      <c r="BL91" s="34">
        <f>+'A (2)'!BL87</f>
        <v>1248</v>
      </c>
      <c r="BM91" s="34">
        <f>+'A (2)'!BM87</f>
        <v>448</v>
      </c>
      <c r="BN91" s="34">
        <f>+'A (2)'!BN87</f>
        <v>124</v>
      </c>
      <c r="BO91" s="34">
        <f>+'A (2)'!BO87</f>
        <v>28</v>
      </c>
      <c r="BP91" s="34">
        <f>+'A (2)'!BP87</f>
        <v>3</v>
      </c>
      <c r="BQ91" s="61">
        <f>+'A (2)'!BQ87</f>
        <v>0</v>
      </c>
      <c r="BR91" s="34">
        <f>+'A (2)'!BR87</f>
        <v>15</v>
      </c>
      <c r="BS91" s="34">
        <f>+'A (2)'!BS87</f>
        <v>45</v>
      </c>
      <c r="BT91" s="34">
        <f>+'A (2)'!BT87</f>
        <v>460</v>
      </c>
      <c r="BU91" s="34">
        <f>+'A (2)'!BU87</f>
        <v>249</v>
      </c>
      <c r="BV91" s="34">
        <f>+'A (2)'!BV87</f>
        <v>257</v>
      </c>
      <c r="BW91" s="34">
        <f>+'A (2)'!BW87</f>
        <v>283</v>
      </c>
      <c r="BX91" s="34">
        <f>+'A (2)'!BX87</f>
        <v>228</v>
      </c>
      <c r="BY91" s="34">
        <f>+'A (2)'!BY87</f>
        <v>120</v>
      </c>
      <c r="BZ91" s="34">
        <f>+'A (2)'!BZ87</f>
        <v>65</v>
      </c>
      <c r="CA91" s="34">
        <f>+'A (2)'!CA87</f>
        <v>38</v>
      </c>
      <c r="CB91" s="34">
        <f>+'A (2)'!CB87</f>
        <v>31</v>
      </c>
      <c r="CC91" s="20">
        <f>+'A (2)'!CC87</f>
        <v>60</v>
      </c>
      <c r="CD91" s="107">
        <f>+'A (2)'!CD87</f>
        <v>5397</v>
      </c>
      <c r="CE91" s="34">
        <f>+'A (2)'!CE87</f>
        <v>34</v>
      </c>
      <c r="CF91" s="13">
        <f>+'A (2)'!CF87</f>
        <v>0</v>
      </c>
      <c r="CG91">
        <f>+'A (2)'!CG87</f>
        <v>3369</v>
      </c>
      <c r="CH91">
        <f>+'A (2)'!CH87</f>
        <v>434</v>
      </c>
      <c r="CI91" s="583">
        <f>+'A (2)'!CI87</f>
        <v>0</v>
      </c>
      <c r="CJ91" s="34">
        <f>+'A (2)'!CJ87</f>
        <v>14</v>
      </c>
      <c r="CK91" s="34">
        <f>+'A (2)'!CK87</f>
        <v>141</v>
      </c>
      <c r="CL91" s="34">
        <f>+'A (2)'!CL87</f>
        <v>204</v>
      </c>
      <c r="CM91" s="34">
        <f>+'A (2)'!CM87</f>
        <v>75</v>
      </c>
      <c r="CN91" s="34">
        <f>+'A (2)'!CN87</f>
        <v>0</v>
      </c>
      <c r="CO91" s="61">
        <f>+'A (2)'!CO87</f>
        <v>0</v>
      </c>
      <c r="CP91">
        <f>+'A (2)'!CP87</f>
        <v>2016</v>
      </c>
      <c r="CQ91">
        <f>+'A (2)'!CQ87</f>
        <v>54</v>
      </c>
      <c r="CR91" s="34">
        <f>+'A (2)'!CR87</f>
        <v>994</v>
      </c>
      <c r="CS91" s="20">
        <f>+'A (2)'!CS87</f>
        <v>20</v>
      </c>
      <c r="CT91" s="34">
        <f>+'A (2)'!CT87</f>
        <v>143</v>
      </c>
      <c r="CU91" s="34">
        <f>+'A (2)'!CU87</f>
        <v>31</v>
      </c>
      <c r="CV91" s="34">
        <f>+'A (2)'!CV87</f>
        <v>407</v>
      </c>
      <c r="CW91" s="34">
        <f>+'A (2)'!CW87</f>
        <v>316</v>
      </c>
      <c r="CX91" s="34">
        <f>+'A (2)'!CX87</f>
        <v>412</v>
      </c>
      <c r="CY91" s="34">
        <f>+'A (2)'!CY87</f>
        <v>453</v>
      </c>
      <c r="CZ91" s="34">
        <f>+'A (2)'!CZ87</f>
        <v>399</v>
      </c>
      <c r="DA91" s="34">
        <f>+'A (2)'!DA87</f>
        <v>387</v>
      </c>
      <c r="DB91" s="34">
        <f>+'A (2)'!DB87</f>
        <v>489</v>
      </c>
      <c r="DC91" s="34">
        <f>+'A (2)'!DC87</f>
        <v>351</v>
      </c>
      <c r="DD91" s="112">
        <f>+'A (2)'!DD87</f>
        <v>9</v>
      </c>
      <c r="DE91" s="61">
        <f>+'A (2)'!DE87</f>
        <v>3</v>
      </c>
      <c r="DF91" s="162">
        <f>+'A (2)'!DF87</f>
        <v>39.4</v>
      </c>
      <c r="DG91" s="34">
        <f>+'A (2)'!DG87</f>
        <v>3</v>
      </c>
      <c r="DH91" s="34">
        <f>+'A (2)'!DH87</f>
        <v>3</v>
      </c>
      <c r="DI91" s="34">
        <f>+'A (2)'!DI87</f>
        <v>850</v>
      </c>
      <c r="DJ91" s="34">
        <f>+'A (2)'!DJ87</f>
        <v>8</v>
      </c>
      <c r="DK91" s="34">
        <f>+'A (2)'!DK87</f>
        <v>129</v>
      </c>
      <c r="DL91" s="34">
        <f>+'A (2)'!DL87</f>
        <v>1192</v>
      </c>
      <c r="DM91" s="34">
        <f>+'A (2)'!DM87</f>
        <v>48</v>
      </c>
      <c r="DN91" s="34">
        <f>+'A (2)'!DN87</f>
        <v>127</v>
      </c>
      <c r="DO91" s="34">
        <f>+'A (2)'!DO87</f>
        <v>172</v>
      </c>
      <c r="DP91" s="34">
        <f>+'A (2)'!DP87</f>
        <v>619</v>
      </c>
      <c r="DQ91" s="34">
        <f>+'A (2)'!DQ87</f>
        <v>39</v>
      </c>
      <c r="DR91" s="34">
        <f>+'A (2)'!DR87</f>
        <v>52</v>
      </c>
      <c r="DS91" s="34">
        <f>+'A (2)'!DS87</f>
        <v>125</v>
      </c>
      <c r="DT91" s="61">
        <f>+'A (2)'!DT87</f>
        <v>2</v>
      </c>
      <c r="DU91" s="34">
        <f>+'A (2)'!DU87</f>
        <v>13</v>
      </c>
      <c r="DV91" s="34">
        <f>+'A (2)'!DV87</f>
        <v>125</v>
      </c>
      <c r="DW91" s="34">
        <f>+'A (2)'!DW87</f>
        <v>303</v>
      </c>
      <c r="DX91" s="34">
        <f>+'A (2)'!DX87</f>
        <v>485</v>
      </c>
      <c r="DY91" s="34">
        <f>+'A (2)'!DY87</f>
        <v>900</v>
      </c>
      <c r="DZ91" s="34">
        <f>+'A (2)'!DZ87</f>
        <v>62</v>
      </c>
      <c r="EA91" s="34">
        <f>+'A (2)'!EA87</f>
        <v>215</v>
      </c>
      <c r="EB91" s="34">
        <f>+'A (2)'!EB87</f>
        <v>286</v>
      </c>
      <c r="EC91" s="34">
        <f>+'A (2)'!EC87</f>
        <v>804</v>
      </c>
      <c r="ED91" s="34">
        <f>+'A (2)'!ED87</f>
        <v>1</v>
      </c>
      <c r="EE91" s="61">
        <f>+'A (2)'!EE87</f>
        <v>175</v>
      </c>
      <c r="EF91" s="34">
        <f>+'A (2)'!EF87</f>
        <v>924</v>
      </c>
      <c r="EG91" s="34">
        <f>+'A (2)'!EG87</f>
        <v>616</v>
      </c>
      <c r="EH91" s="34">
        <f>+'A (2)'!EH87</f>
        <v>345</v>
      </c>
      <c r="EI91" s="34">
        <f>+'A (2)'!EI87</f>
        <v>201</v>
      </c>
      <c r="EJ91" s="34">
        <f>+'A (2)'!EJ87</f>
        <v>530</v>
      </c>
      <c r="EK91" s="39">
        <f>+'A (2)'!EK87</f>
        <v>753</v>
      </c>
      <c r="EL91" s="24">
        <f>+'A (2)'!EL87</f>
        <v>1730</v>
      </c>
      <c r="EM91" s="114">
        <f>+'A (2)'!EM87</f>
        <v>514</v>
      </c>
      <c r="EN91" s="39">
        <f>+'A (2)'!EN87</f>
        <v>0</v>
      </c>
      <c r="EO91" s="34">
        <f>+'A (2)'!EO87</f>
        <v>0</v>
      </c>
      <c r="EP91" s="114">
        <f>+'A (2)'!EP87</f>
        <v>0</v>
      </c>
      <c r="EQ91" s="34">
        <f>+'A (2)'!EQ87</f>
        <v>472</v>
      </c>
      <c r="ER91" s="34">
        <f>+'A (2)'!ER87</f>
        <v>251</v>
      </c>
      <c r="ES91" s="34">
        <f>+'A (2)'!ES87</f>
        <v>72</v>
      </c>
      <c r="ET91" s="34">
        <f>+'A (2)'!ET87</f>
        <v>11</v>
      </c>
      <c r="EU91" s="34">
        <f>+'A (2)'!EU87</f>
        <v>2</v>
      </c>
      <c r="EV91" s="61">
        <f>+'A (2)'!EV87</f>
        <v>0</v>
      </c>
      <c r="EW91">
        <f>+'A (2)'!EW87</f>
        <v>7</v>
      </c>
      <c r="EX91">
        <f>+'A (2)'!EX87</f>
        <v>18</v>
      </c>
      <c r="EY91">
        <f>+'A (2)'!EY87</f>
        <v>221</v>
      </c>
      <c r="EZ91">
        <f>+'A (2)'!EZ87</f>
        <v>110</v>
      </c>
      <c r="FA91">
        <f>+'A (2)'!FA87</f>
        <v>138</v>
      </c>
      <c r="FB91">
        <f>+'A (2)'!FB87</f>
        <v>124</v>
      </c>
      <c r="FC91">
        <f>+'A (2)'!FC87</f>
        <v>88</v>
      </c>
      <c r="FD91">
        <f>+'A (2)'!FD87</f>
        <v>39</v>
      </c>
      <c r="FE91">
        <f>+'A (2)'!FE87</f>
        <v>24</v>
      </c>
      <c r="FF91" s="34">
        <f>+'A (2)'!FF87</f>
        <v>14</v>
      </c>
      <c r="FG91" s="39">
        <f>+'A (2)'!FG87</f>
        <v>8</v>
      </c>
      <c r="FH91" s="114">
        <f>+'A (2)'!FH87</f>
        <v>17</v>
      </c>
      <c r="FI91" s="114">
        <f>+'A (2)'!FI87</f>
        <v>5072</v>
      </c>
      <c r="FJ91" s="39">
        <f>+'A (2)'!FJ87</f>
        <v>7</v>
      </c>
      <c r="FK91" s="447">
        <f>+'A (2)'!FK87</f>
        <v>0</v>
      </c>
      <c r="FL91" s="34"/>
      <c r="FM91" s="34"/>
      <c r="FN91" s="39"/>
      <c r="FO91" s="34"/>
      <c r="FP91" s="34"/>
      <c r="FQ91" s="34"/>
      <c r="FR91" s="34"/>
      <c r="FS91" s="34"/>
      <c r="FT91" s="34"/>
      <c r="FU91" s="34"/>
      <c r="FV91" s="34"/>
      <c r="FW91" s="34"/>
      <c r="FX91" s="34"/>
      <c r="FY91" s="34"/>
      <c r="FZ91" s="61"/>
      <c r="GA91" s="34"/>
      <c r="GB91" s="34"/>
      <c r="GC91" s="34"/>
      <c r="GD91" s="34"/>
      <c r="GE91" s="34"/>
      <c r="GF91" s="34"/>
      <c r="GG91" s="34"/>
      <c r="GH91" s="34"/>
      <c r="GI91" s="34"/>
      <c r="GJ91" s="52"/>
      <c r="GK91" s="34"/>
      <c r="GL91" s="34"/>
      <c r="GM91" s="34"/>
      <c r="GN91" s="34"/>
      <c r="GO91" s="34"/>
      <c r="GP91" s="34"/>
      <c r="GQ91" s="34"/>
      <c r="GR91" s="52"/>
      <c r="GT91">
        <f t="shared" si="84"/>
        <v>1851</v>
      </c>
      <c r="GU91">
        <f t="shared" si="85"/>
        <v>9989847</v>
      </c>
      <c r="GW91">
        <f t="shared" si="86"/>
        <v>808</v>
      </c>
      <c r="GX91">
        <f t="shared" si="87"/>
        <v>4098176</v>
      </c>
      <c r="GZ91">
        <f t="shared" si="88"/>
        <v>7187</v>
      </c>
      <c r="HA91">
        <f t="shared" si="89"/>
        <v>288917.40000000002</v>
      </c>
      <c r="HC91">
        <f t="shared" si="90"/>
        <v>3369</v>
      </c>
      <c r="HD91">
        <f t="shared" si="91"/>
        <v>132738.6</v>
      </c>
    </row>
    <row r="92" spans="1:213" x14ac:dyDescent="0.2">
      <c r="A92" s="7" t="s">
        <v>136</v>
      </c>
      <c r="B92" s="7">
        <f>+'A (2)'!B89</f>
        <v>9345</v>
      </c>
      <c r="C92">
        <f>+'A (2)'!C89</f>
        <v>1096</v>
      </c>
      <c r="D92" s="583">
        <f>+'A (2)'!D89</f>
        <v>2</v>
      </c>
      <c r="E92" s="34">
        <f>+'A (2)'!E89</f>
        <v>37</v>
      </c>
      <c r="F92" s="34">
        <f>+'A (2)'!F89</f>
        <v>206</v>
      </c>
      <c r="G92" s="34">
        <f>+'A (2)'!G89</f>
        <v>553</v>
      </c>
      <c r="H92" s="34">
        <f>+'A (2)'!H89</f>
        <v>293</v>
      </c>
      <c r="I92" s="34">
        <f>+'A (2)'!I89</f>
        <v>3</v>
      </c>
      <c r="J92" s="34">
        <f>+'A (2)'!J89</f>
        <v>2</v>
      </c>
      <c r="K92" s="583">
        <f>+'A (2)'!K89</f>
        <v>5365</v>
      </c>
      <c r="L92">
        <f>+'A (2)'!L89</f>
        <v>26</v>
      </c>
      <c r="M92">
        <f>+'A (2)'!M89</f>
        <v>579</v>
      </c>
      <c r="N92" s="20">
        <f>+'A (2)'!N89</f>
        <v>88</v>
      </c>
      <c r="O92">
        <f>+'A (2)'!O89</f>
        <v>349</v>
      </c>
      <c r="P92">
        <f>+'A (2)'!P89</f>
        <v>45</v>
      </c>
      <c r="Q92">
        <f>+'A (2)'!Q89</f>
        <v>1345</v>
      </c>
      <c r="R92">
        <f>+'A (2)'!R89</f>
        <v>1054</v>
      </c>
      <c r="S92">
        <f>+'A (2)'!S89</f>
        <v>1074</v>
      </c>
      <c r="T92">
        <f>+'A (2)'!T89</f>
        <v>1112</v>
      </c>
      <c r="U92">
        <f>+'A (2)'!U89</f>
        <v>852</v>
      </c>
      <c r="V92">
        <f>+'A (2)'!V89</f>
        <v>1034</v>
      </c>
      <c r="W92">
        <f>+'A (2)'!W89</f>
        <v>1179</v>
      </c>
      <c r="X92">
        <f>+'A (2)'!X89</f>
        <v>1185</v>
      </c>
      <c r="Y92">
        <f>+'A (2)'!Y89</f>
        <v>156</v>
      </c>
      <c r="Z92" s="103">
        <f>+'A (2)'!Z89</f>
        <v>5</v>
      </c>
      <c r="AA92" s="152">
        <f>+'A (2)'!AA89</f>
        <v>39.299999999999997</v>
      </c>
      <c r="AB92">
        <f>+'A (2)'!AB89</f>
        <v>15</v>
      </c>
      <c r="AC92">
        <f>+'A (2)'!AC89</f>
        <v>9</v>
      </c>
      <c r="AD92">
        <f>+'A (2)'!AD89</f>
        <v>2205</v>
      </c>
      <c r="AE92">
        <f>+'A (2)'!AE89</f>
        <v>7</v>
      </c>
      <c r="AF92">
        <f>+'A (2)'!AF89</f>
        <v>333</v>
      </c>
      <c r="AG92">
        <f>+'A (2)'!AG89</f>
        <v>4153</v>
      </c>
      <c r="AH92">
        <f>+'A (2)'!AH89</f>
        <v>62</v>
      </c>
      <c r="AI92">
        <f>+'A (2)'!AI89</f>
        <v>221</v>
      </c>
      <c r="AJ92">
        <f>+'A (2)'!AJ89</f>
        <v>557</v>
      </c>
      <c r="AK92">
        <f>+'A (2)'!AK89</f>
        <v>1313</v>
      </c>
      <c r="AL92">
        <f>+'A (2)'!AL89</f>
        <v>43</v>
      </c>
      <c r="AM92">
        <f>+'A (2)'!AM89</f>
        <v>109</v>
      </c>
      <c r="AN92" s="34">
        <f>+'A (2)'!AN89</f>
        <v>312</v>
      </c>
      <c r="AO92" s="61">
        <f>+'A (2)'!AO89</f>
        <v>6</v>
      </c>
      <c r="AP92" s="34">
        <f>+'A (2)'!AP89</f>
        <v>19</v>
      </c>
      <c r="AQ92" s="34">
        <f>+'A (2)'!AQ89</f>
        <v>484</v>
      </c>
      <c r="AR92" s="34">
        <f>+'A (2)'!AR89</f>
        <v>1114</v>
      </c>
      <c r="AS92" s="34">
        <f>+'A (2)'!AS89</f>
        <v>297</v>
      </c>
      <c r="AT92" s="34">
        <f>+'A (2)'!AT89</f>
        <v>1565</v>
      </c>
      <c r="AU92" s="34">
        <f>+'A (2)'!AU89</f>
        <v>308</v>
      </c>
      <c r="AV92" s="34">
        <f>+'A (2)'!AV89</f>
        <v>2896</v>
      </c>
      <c r="AW92" s="34">
        <f>+'A (2)'!AW89</f>
        <v>404</v>
      </c>
      <c r="AX92" s="34">
        <f>+'A (2)'!AX89</f>
        <v>2170</v>
      </c>
      <c r="AY92" s="34">
        <f>+'A (2)'!AY89</f>
        <v>13</v>
      </c>
      <c r="AZ92" s="61">
        <f>+'A (2)'!AZ89</f>
        <v>75</v>
      </c>
      <c r="BA92" s="34">
        <f>+'A (2)'!BA89</f>
        <v>2848</v>
      </c>
      <c r="BB92" s="34">
        <f>+'A (2)'!BB89</f>
        <v>1574</v>
      </c>
      <c r="BC92" s="34">
        <f>+'A (2)'!BC89</f>
        <v>812</v>
      </c>
      <c r="BD92" s="34">
        <f>+'A (2)'!BD89</f>
        <v>571</v>
      </c>
      <c r="BE92" s="34">
        <f>+'A (2)'!BE89</f>
        <v>1499</v>
      </c>
      <c r="BF92" s="61">
        <f>+'A (2)'!BF89</f>
        <v>2041</v>
      </c>
      <c r="BG92" s="39">
        <f>+'A (2)'!BG89</f>
        <v>5303</v>
      </c>
      <c r="BH92" s="114">
        <f>+'A (2)'!BH89</f>
        <v>567</v>
      </c>
      <c r="BI92" s="34">
        <f>+'A (2)'!BI89</f>
        <v>0</v>
      </c>
      <c r="BJ92" s="39">
        <f>+'A (2)'!BJ89</f>
        <v>0</v>
      </c>
      <c r="BK92" s="114">
        <f>+'A (2)'!BK89</f>
        <v>0</v>
      </c>
      <c r="BL92" s="34">
        <f>+'A (2)'!BL89</f>
        <v>1613</v>
      </c>
      <c r="BM92" s="34">
        <f>+'A (2)'!BM89</f>
        <v>566</v>
      </c>
      <c r="BN92" s="34">
        <f>+'A (2)'!BN89</f>
        <v>159</v>
      </c>
      <c r="BO92" s="34">
        <f>+'A (2)'!BO89</f>
        <v>55</v>
      </c>
      <c r="BP92" s="34">
        <f>+'A (2)'!BP89</f>
        <v>8</v>
      </c>
      <c r="BQ92" s="61">
        <f>+'A (2)'!BQ89</f>
        <v>1</v>
      </c>
      <c r="BR92" s="34">
        <f>+'A (2)'!BR89</f>
        <v>3</v>
      </c>
      <c r="BS92" s="34">
        <f>+'A (2)'!BS89</f>
        <v>66</v>
      </c>
      <c r="BT92" s="34">
        <f>+'A (2)'!BT89</f>
        <v>757</v>
      </c>
      <c r="BU92" s="34">
        <f>+'A (2)'!BU89</f>
        <v>322</v>
      </c>
      <c r="BV92" s="34">
        <f>+'A (2)'!BV89</f>
        <v>365</v>
      </c>
      <c r="BW92" s="34">
        <f>+'A (2)'!BW89</f>
        <v>303</v>
      </c>
      <c r="BX92" s="34">
        <f>+'A (2)'!BX89</f>
        <v>201</v>
      </c>
      <c r="BY92" s="34">
        <f>+'A (2)'!BY89</f>
        <v>132</v>
      </c>
      <c r="BZ92" s="34">
        <f>+'A (2)'!BZ89</f>
        <v>81</v>
      </c>
      <c r="CA92" s="34">
        <f>+'A (2)'!CA89</f>
        <v>37</v>
      </c>
      <c r="CB92" s="34">
        <f>+'A (2)'!CB89</f>
        <v>24</v>
      </c>
      <c r="CC92" s="20">
        <f>+'A (2)'!CC89</f>
        <v>111</v>
      </c>
      <c r="CD92" s="107">
        <f>+'A (2)'!CD89</f>
        <v>5204</v>
      </c>
      <c r="CE92" s="34">
        <f>+'A (2)'!CE89</f>
        <v>69</v>
      </c>
      <c r="CF92" s="13">
        <f>+'A (2)'!CF89</f>
        <v>0</v>
      </c>
      <c r="CG92">
        <f>+'A (2)'!CG89</f>
        <v>4288</v>
      </c>
      <c r="CH92">
        <f>+'A (2)'!CH89</f>
        <v>448</v>
      </c>
      <c r="CI92" s="583">
        <f>+'A (2)'!CI89</f>
        <v>0</v>
      </c>
      <c r="CJ92" s="34">
        <f>+'A (2)'!CJ89</f>
        <v>13</v>
      </c>
      <c r="CK92" s="34">
        <f>+'A (2)'!CK89</f>
        <v>103</v>
      </c>
      <c r="CL92" s="34">
        <f>+'A (2)'!CL89</f>
        <v>213</v>
      </c>
      <c r="CM92" s="34">
        <f>+'A (2)'!CM89</f>
        <v>117</v>
      </c>
      <c r="CN92" s="34">
        <f>+'A (2)'!CN89</f>
        <v>1</v>
      </c>
      <c r="CO92" s="61">
        <f>+'A (2)'!CO89</f>
        <v>1</v>
      </c>
      <c r="CP92">
        <f>+'A (2)'!CP89</f>
        <v>2759</v>
      </c>
      <c r="CQ92">
        <f>+'A (2)'!CQ89</f>
        <v>26</v>
      </c>
      <c r="CR92" s="34">
        <f>+'A (2)'!CR89</f>
        <v>509</v>
      </c>
      <c r="CS92" s="20">
        <f>+'A (2)'!CS89</f>
        <v>28</v>
      </c>
      <c r="CT92" s="34">
        <f>+'A (2)'!CT89</f>
        <v>155</v>
      </c>
      <c r="CU92" s="34">
        <f>+'A (2)'!CU89</f>
        <v>21</v>
      </c>
      <c r="CV92" s="34">
        <f>+'A (2)'!CV89</f>
        <v>610</v>
      </c>
      <c r="CW92" s="34">
        <f>+'A (2)'!CW89</f>
        <v>440</v>
      </c>
      <c r="CX92" s="34">
        <f>+'A (2)'!CX89</f>
        <v>539</v>
      </c>
      <c r="CY92" s="34">
        <f>+'A (2)'!CY89</f>
        <v>591</v>
      </c>
      <c r="CZ92" s="34">
        <f>+'A (2)'!CZ89</f>
        <v>444</v>
      </c>
      <c r="DA92" s="34">
        <f>+'A (2)'!DA89</f>
        <v>526</v>
      </c>
      <c r="DB92" s="34">
        <f>+'A (2)'!DB89</f>
        <v>562</v>
      </c>
      <c r="DC92" s="34">
        <f>+'A (2)'!DC89</f>
        <v>400</v>
      </c>
      <c r="DD92" s="112">
        <f>+'A (2)'!DD89</f>
        <v>17</v>
      </c>
      <c r="DE92" s="61">
        <f>+'A (2)'!DE89</f>
        <v>4</v>
      </c>
      <c r="DF92" s="162">
        <f>+'A (2)'!DF89</f>
        <v>38.700000000000003</v>
      </c>
      <c r="DG92" s="34">
        <f>+'A (2)'!DG89</f>
        <v>7</v>
      </c>
      <c r="DH92" s="34">
        <f>+'A (2)'!DH89</f>
        <v>3</v>
      </c>
      <c r="DI92" s="34">
        <f>+'A (2)'!DI89</f>
        <v>1106</v>
      </c>
      <c r="DJ92" s="34">
        <f>+'A (2)'!DJ89</f>
        <v>3</v>
      </c>
      <c r="DK92" s="34">
        <f>+'A (2)'!DK89</f>
        <v>153</v>
      </c>
      <c r="DL92" s="34">
        <f>+'A (2)'!DL89</f>
        <v>1533</v>
      </c>
      <c r="DM92" s="34">
        <f>+'A (2)'!DM89</f>
        <v>56</v>
      </c>
      <c r="DN92" s="34">
        <f>+'A (2)'!DN89</f>
        <v>133</v>
      </c>
      <c r="DO92" s="34">
        <f>+'A (2)'!DO89</f>
        <v>267</v>
      </c>
      <c r="DP92" s="34">
        <f>+'A (2)'!DP89</f>
        <v>773</v>
      </c>
      <c r="DQ92" s="34">
        <f>+'A (2)'!DQ89</f>
        <v>31</v>
      </c>
      <c r="DR92" s="34">
        <f>+'A (2)'!DR89</f>
        <v>70</v>
      </c>
      <c r="DS92" s="34">
        <f>+'A (2)'!DS89</f>
        <v>150</v>
      </c>
      <c r="DT92" s="61">
        <f>+'A (2)'!DT89</f>
        <v>3</v>
      </c>
      <c r="DU92" s="34">
        <f>+'A (2)'!DU89</f>
        <v>6</v>
      </c>
      <c r="DV92" s="34">
        <f>+'A (2)'!DV89</f>
        <v>312</v>
      </c>
      <c r="DW92" s="34">
        <f>+'A (2)'!DW89</f>
        <v>605</v>
      </c>
      <c r="DX92" s="34">
        <f>+'A (2)'!DX89</f>
        <v>235</v>
      </c>
      <c r="DY92" s="34">
        <f>+'A (2)'!DY89</f>
        <v>1212</v>
      </c>
      <c r="DZ92" s="34">
        <f>+'A (2)'!DZ89</f>
        <v>171</v>
      </c>
      <c r="EA92" s="34">
        <f>+'A (2)'!EA89</f>
        <v>500</v>
      </c>
      <c r="EB92" s="34">
        <f>+'A (2)'!EB89</f>
        <v>131</v>
      </c>
      <c r="EC92" s="34">
        <f>+'A (2)'!EC89</f>
        <v>1093</v>
      </c>
      <c r="ED92" s="34">
        <f>+'A (2)'!ED89</f>
        <v>1</v>
      </c>
      <c r="EE92" s="61">
        <f>+'A (2)'!EE89</f>
        <v>22</v>
      </c>
      <c r="EF92" s="34">
        <f>+'A (2)'!EF89</f>
        <v>964</v>
      </c>
      <c r="EG92" s="34">
        <f>+'A (2)'!EG89</f>
        <v>829</v>
      </c>
      <c r="EH92" s="34">
        <f>+'A (2)'!EH89</f>
        <v>401</v>
      </c>
      <c r="EI92" s="34">
        <f>+'A (2)'!EI89</f>
        <v>292</v>
      </c>
      <c r="EJ92" s="34">
        <f>+'A (2)'!EJ89</f>
        <v>766</v>
      </c>
      <c r="EK92" s="39">
        <f>+'A (2)'!EK89</f>
        <v>1036</v>
      </c>
      <c r="EL92" s="24">
        <f>+'A (2)'!EL89</f>
        <v>2655</v>
      </c>
      <c r="EM92" s="114">
        <f>+'A (2)'!EM89</f>
        <v>619</v>
      </c>
      <c r="EN92" s="39">
        <f>+'A (2)'!EN89</f>
        <v>0</v>
      </c>
      <c r="EO92" s="34">
        <f>+'A (2)'!EO89</f>
        <v>0</v>
      </c>
      <c r="EP92" s="114">
        <f>+'A (2)'!EP89</f>
        <v>0</v>
      </c>
      <c r="EQ92" s="34">
        <f>+'A (2)'!EQ89</f>
        <v>497</v>
      </c>
      <c r="ER92" s="34">
        <f>+'A (2)'!ER89</f>
        <v>320</v>
      </c>
      <c r="ES92" s="34">
        <f>+'A (2)'!ES89</f>
        <v>67</v>
      </c>
      <c r="ET92" s="34">
        <f>+'A (2)'!ET89</f>
        <v>27</v>
      </c>
      <c r="EU92" s="34">
        <f>+'A (2)'!EU89</f>
        <v>2</v>
      </c>
      <c r="EV92" s="61">
        <f>+'A (2)'!EV89</f>
        <v>0</v>
      </c>
      <c r="EW92">
        <f>+'A (2)'!EW89</f>
        <v>0</v>
      </c>
      <c r="EX92">
        <f>+'A (2)'!EX89</f>
        <v>39</v>
      </c>
      <c r="EY92">
        <f>+'A (2)'!EY89</f>
        <v>303</v>
      </c>
      <c r="EZ92">
        <f>+'A (2)'!EZ89</f>
        <v>179</v>
      </c>
      <c r="FA92">
        <f>+'A (2)'!FA89</f>
        <v>150</v>
      </c>
      <c r="FB92">
        <f>+'A (2)'!FB89</f>
        <v>85</v>
      </c>
      <c r="FC92">
        <f>+'A (2)'!FC89</f>
        <v>55</v>
      </c>
      <c r="FD92">
        <f>+'A (2)'!FD89</f>
        <v>33</v>
      </c>
      <c r="FE92">
        <f>+'A (2)'!FE89</f>
        <v>21</v>
      </c>
      <c r="FF92" s="34">
        <f>+'A (2)'!FF89</f>
        <v>6</v>
      </c>
      <c r="FG92" s="39">
        <f>+'A (2)'!FG89</f>
        <v>6</v>
      </c>
      <c r="FH92" s="114">
        <f>+'A (2)'!FH89</f>
        <v>36</v>
      </c>
      <c r="FI92" s="114">
        <f>+'A (2)'!FI89</f>
        <v>4765</v>
      </c>
      <c r="FJ92" s="39">
        <f>+'A (2)'!FJ89</f>
        <v>23</v>
      </c>
      <c r="FK92" s="447">
        <f>+'A (2)'!FK89</f>
        <v>0</v>
      </c>
      <c r="FL92" s="34"/>
      <c r="FM92" s="34"/>
      <c r="FN92" s="39"/>
      <c r="FO92" s="34"/>
      <c r="FP92" s="34"/>
      <c r="FQ92" s="34"/>
      <c r="FR92" s="34"/>
      <c r="FS92" s="34"/>
      <c r="FT92" s="34"/>
      <c r="FU92" s="34"/>
      <c r="FV92" s="34"/>
      <c r="FW92" s="34"/>
      <c r="FX92" s="34"/>
      <c r="FY92" s="34"/>
      <c r="FZ92" s="61"/>
      <c r="GA92" s="34"/>
      <c r="GB92" s="34"/>
      <c r="GC92" s="34"/>
      <c r="GD92" s="34"/>
      <c r="GE92" s="34"/>
      <c r="GF92" s="34"/>
      <c r="GG92" s="34"/>
      <c r="GH92" s="34"/>
      <c r="GI92" s="34"/>
      <c r="GJ92" s="52"/>
      <c r="GK92" s="34"/>
      <c r="GL92" s="34"/>
      <c r="GM92" s="34"/>
      <c r="GN92" s="34"/>
      <c r="GO92" s="34"/>
      <c r="GP92" s="34"/>
      <c r="GQ92" s="34"/>
      <c r="GR92" s="52"/>
      <c r="GT92">
        <f t="shared" si="84"/>
        <v>2402</v>
      </c>
      <c r="GU92">
        <f t="shared" si="85"/>
        <v>12500008</v>
      </c>
      <c r="GW92">
        <f t="shared" si="86"/>
        <v>913</v>
      </c>
      <c r="GX92">
        <f t="shared" si="87"/>
        <v>4350445</v>
      </c>
      <c r="GZ92">
        <f t="shared" si="88"/>
        <v>9345</v>
      </c>
      <c r="HA92">
        <f t="shared" si="89"/>
        <v>367258.5</v>
      </c>
      <c r="HC92">
        <f t="shared" si="90"/>
        <v>4288</v>
      </c>
      <c r="HD92">
        <f t="shared" si="91"/>
        <v>165945.60000000001</v>
      </c>
    </row>
    <row r="93" spans="1:213" x14ac:dyDescent="0.2">
      <c r="A93" s="7" t="s">
        <v>137</v>
      </c>
      <c r="B93" s="7">
        <f>+'A (2)'!B90</f>
        <v>19409</v>
      </c>
      <c r="C93">
        <f>+'A (2)'!C90</f>
        <v>1928</v>
      </c>
      <c r="D93" s="583">
        <f>+'A (2)'!D90</f>
        <v>0</v>
      </c>
      <c r="E93" s="34">
        <f>+'A (2)'!E90</f>
        <v>21</v>
      </c>
      <c r="F93" s="34">
        <f>+'A (2)'!F90</f>
        <v>183</v>
      </c>
      <c r="G93" s="34">
        <f>+'A (2)'!G90</f>
        <v>1289</v>
      </c>
      <c r="H93" s="34">
        <f>+'A (2)'!H90</f>
        <v>423</v>
      </c>
      <c r="I93" s="34">
        <f>+'A (2)'!I90</f>
        <v>8</v>
      </c>
      <c r="J93" s="34">
        <f>+'A (2)'!J90</f>
        <v>4</v>
      </c>
      <c r="K93" s="583">
        <f>+'A (2)'!K90</f>
        <v>12389</v>
      </c>
      <c r="L93">
        <f>+'A (2)'!L90</f>
        <v>181</v>
      </c>
      <c r="M93">
        <f>+'A (2)'!M90</f>
        <v>2496</v>
      </c>
      <c r="N93" s="20">
        <f>+'A (2)'!N90</f>
        <v>705</v>
      </c>
      <c r="O93">
        <f>+'A (2)'!O90</f>
        <v>887</v>
      </c>
      <c r="P93">
        <f>+'A (2)'!P90</f>
        <v>238</v>
      </c>
      <c r="Q93">
        <f>+'A (2)'!Q90</f>
        <v>2315</v>
      </c>
      <c r="R93">
        <f>+'A (2)'!R90</f>
        <v>2130</v>
      </c>
      <c r="S93">
        <f>+'A (2)'!S90</f>
        <v>2180</v>
      </c>
      <c r="T93">
        <f>+'A (2)'!T90</f>
        <v>2313</v>
      </c>
      <c r="U93">
        <f>+'A (2)'!U90</f>
        <v>2052</v>
      </c>
      <c r="V93">
        <f>+'A (2)'!V90</f>
        <v>2219</v>
      </c>
      <c r="W93">
        <f>+'A (2)'!W90</f>
        <v>2375</v>
      </c>
      <c r="X93">
        <f>+'A (2)'!X90</f>
        <v>2366</v>
      </c>
      <c r="Y93">
        <f>+'A (2)'!Y90</f>
        <v>556</v>
      </c>
      <c r="Z93" s="103">
        <f>+'A (2)'!Z90</f>
        <v>16</v>
      </c>
      <c r="AA93" s="152">
        <f>+'A (2)'!AA90</f>
        <v>39.799999999999997</v>
      </c>
      <c r="AB93">
        <f>+'A (2)'!AB90</f>
        <v>22</v>
      </c>
      <c r="AC93">
        <f>+'A (2)'!AC90</f>
        <v>136</v>
      </c>
      <c r="AD93">
        <f>+'A (2)'!AD90</f>
        <v>6805</v>
      </c>
      <c r="AE93">
        <f>+'A (2)'!AE90</f>
        <v>5</v>
      </c>
      <c r="AF93">
        <f>+'A (2)'!AF90</f>
        <v>504</v>
      </c>
      <c r="AG93">
        <f>+'A (2)'!AG90</f>
        <v>7015</v>
      </c>
      <c r="AH93">
        <f>+'A (2)'!AH90</f>
        <v>83</v>
      </c>
      <c r="AI93">
        <f>+'A (2)'!AI90</f>
        <v>497</v>
      </c>
      <c r="AJ93">
        <f>+'A (2)'!AJ90</f>
        <v>882</v>
      </c>
      <c r="AK93">
        <f>+'A (2)'!AK90</f>
        <v>2256</v>
      </c>
      <c r="AL93">
        <f>+'A (2)'!AL90</f>
        <v>79</v>
      </c>
      <c r="AM93">
        <f>+'A (2)'!AM90</f>
        <v>232</v>
      </c>
      <c r="AN93" s="34">
        <f>+'A (2)'!AN90</f>
        <v>866</v>
      </c>
      <c r="AO93" s="61">
        <f>+'A (2)'!AO90</f>
        <v>27</v>
      </c>
      <c r="AP93" s="34">
        <f>+'A (2)'!AP90</f>
        <v>178</v>
      </c>
      <c r="AQ93" s="34">
        <f>+'A (2)'!AQ90</f>
        <v>572</v>
      </c>
      <c r="AR93" s="34">
        <f>+'A (2)'!AR90</f>
        <v>1368</v>
      </c>
      <c r="AS93" s="34">
        <f>+'A (2)'!AS90</f>
        <v>1548</v>
      </c>
      <c r="AT93" s="34">
        <f>+'A (2)'!AT90</f>
        <v>3423</v>
      </c>
      <c r="AU93" s="34">
        <f>+'A (2)'!AU90</f>
        <v>70</v>
      </c>
      <c r="AV93" s="34">
        <f>+'A (2)'!AV90</f>
        <v>1826</v>
      </c>
      <c r="AW93" s="34">
        <f>+'A (2)'!AW90</f>
        <v>1091</v>
      </c>
      <c r="AX93" s="34">
        <f>+'A (2)'!AX90</f>
        <v>7312</v>
      </c>
      <c r="AY93" s="34">
        <f>+'A (2)'!AY90</f>
        <v>0</v>
      </c>
      <c r="AZ93" s="61">
        <f>+'A (2)'!AZ90</f>
        <v>2021</v>
      </c>
      <c r="BA93" s="34">
        <f>+'A (2)'!BA90</f>
        <v>4781</v>
      </c>
      <c r="BB93" s="34">
        <f>+'A (2)'!BB90</f>
        <v>3181</v>
      </c>
      <c r="BC93" s="34">
        <f>+'A (2)'!BC90</f>
        <v>1763</v>
      </c>
      <c r="BD93" s="34">
        <f>+'A (2)'!BD90</f>
        <v>1250</v>
      </c>
      <c r="BE93" s="34">
        <f>+'A (2)'!BE90</f>
        <v>3127</v>
      </c>
      <c r="BF93" s="61">
        <f>+'A (2)'!BF90</f>
        <v>5307</v>
      </c>
      <c r="BG93" s="39">
        <f>+'A (2)'!BG90</f>
        <v>14478</v>
      </c>
      <c r="BH93" s="114">
        <f>+'A (2)'!BH90</f>
        <v>746</v>
      </c>
      <c r="BI93" s="34">
        <f>+'A (2)'!BI90</f>
        <v>0</v>
      </c>
      <c r="BJ93" s="39">
        <f>+'A (2)'!BJ90</f>
        <v>0</v>
      </c>
      <c r="BK93" s="114">
        <f>+'A (2)'!BK90</f>
        <v>0</v>
      </c>
      <c r="BL93" s="34">
        <f>+'A (2)'!BL90</f>
        <v>2141</v>
      </c>
      <c r="BM93" s="34">
        <f>+'A (2)'!BM90</f>
        <v>1160</v>
      </c>
      <c r="BN93" s="34">
        <f>+'A (2)'!BN90</f>
        <v>325</v>
      </c>
      <c r="BO93" s="34">
        <f>+'A (2)'!BO90</f>
        <v>86</v>
      </c>
      <c r="BP93" s="34">
        <f>+'A (2)'!BP90</f>
        <v>26</v>
      </c>
      <c r="BQ93" s="61">
        <f>+'A (2)'!BQ90</f>
        <v>0</v>
      </c>
      <c r="BR93" s="34">
        <f>+'A (2)'!BR90</f>
        <v>43</v>
      </c>
      <c r="BS93" s="34">
        <f>+'A (2)'!BS90</f>
        <v>113</v>
      </c>
      <c r="BT93" s="34">
        <f>+'A (2)'!BT90</f>
        <v>851</v>
      </c>
      <c r="BU93" s="34">
        <f>+'A (2)'!BU90</f>
        <v>570</v>
      </c>
      <c r="BV93" s="34">
        <f>+'A (2)'!BV90</f>
        <v>556</v>
      </c>
      <c r="BW93" s="34">
        <f>+'A (2)'!BW90</f>
        <v>443</v>
      </c>
      <c r="BX93" s="34">
        <f>+'A (2)'!BX90</f>
        <v>354</v>
      </c>
      <c r="BY93" s="34">
        <f>+'A (2)'!BY90</f>
        <v>267</v>
      </c>
      <c r="BZ93" s="34">
        <f>+'A (2)'!BZ90</f>
        <v>185</v>
      </c>
      <c r="CA93" s="34">
        <f>+'A (2)'!CA90</f>
        <v>96</v>
      </c>
      <c r="CB93" s="34">
        <f>+'A (2)'!CB90</f>
        <v>73</v>
      </c>
      <c r="CC93" s="20">
        <f>+'A (2)'!CC90</f>
        <v>187</v>
      </c>
      <c r="CD93" s="107">
        <f>+'A (2)'!CD90</f>
        <v>5582</v>
      </c>
      <c r="CE93" s="34">
        <f>+'A (2)'!CE90</f>
        <v>95</v>
      </c>
      <c r="CF93" s="13">
        <f>+'A (2)'!CF90</f>
        <v>0</v>
      </c>
      <c r="CG93">
        <f>+'A (2)'!CG90</f>
        <v>9422</v>
      </c>
      <c r="CH93">
        <f>+'A (2)'!CH90</f>
        <v>693</v>
      </c>
      <c r="CI93" s="583">
        <f>+'A (2)'!CI90</f>
        <v>0</v>
      </c>
      <c r="CJ93" s="34">
        <f>+'A (2)'!CJ90</f>
        <v>6</v>
      </c>
      <c r="CK93" s="34">
        <f>+'A (2)'!CK90</f>
        <v>85</v>
      </c>
      <c r="CL93" s="34">
        <f>+'A (2)'!CL90</f>
        <v>426</v>
      </c>
      <c r="CM93" s="34">
        <f>+'A (2)'!CM90</f>
        <v>172</v>
      </c>
      <c r="CN93" s="34">
        <f>+'A (2)'!CN90</f>
        <v>3</v>
      </c>
      <c r="CO93" s="61">
        <f>+'A (2)'!CO90</f>
        <v>1</v>
      </c>
      <c r="CP93">
        <f>+'A (2)'!CP90</f>
        <v>6269</v>
      </c>
      <c r="CQ93">
        <f>+'A (2)'!CQ90</f>
        <v>181</v>
      </c>
      <c r="CR93" s="34">
        <f>+'A (2)'!CR90</f>
        <v>2470</v>
      </c>
      <c r="CS93" s="20">
        <f>+'A (2)'!CS90</f>
        <v>206</v>
      </c>
      <c r="CT93" s="34">
        <f>+'A (2)'!CT90</f>
        <v>414</v>
      </c>
      <c r="CU93" s="34">
        <f>+'A (2)'!CU90</f>
        <v>127</v>
      </c>
      <c r="CV93" s="34">
        <f>+'A (2)'!CV90</f>
        <v>1070</v>
      </c>
      <c r="CW93" s="34">
        <f>+'A (2)'!CW90</f>
        <v>1040</v>
      </c>
      <c r="CX93" s="34">
        <f>+'A (2)'!CX90</f>
        <v>1168</v>
      </c>
      <c r="CY93" s="34">
        <f>+'A (2)'!CY90</f>
        <v>1276</v>
      </c>
      <c r="CZ93" s="34">
        <f>+'A (2)'!CZ90</f>
        <v>1112</v>
      </c>
      <c r="DA93" s="34">
        <f>+'A (2)'!DA90</f>
        <v>1152</v>
      </c>
      <c r="DB93" s="34">
        <f>+'A (2)'!DB90</f>
        <v>1136</v>
      </c>
      <c r="DC93" s="34">
        <f>+'A (2)'!DC90</f>
        <v>970</v>
      </c>
      <c r="DD93" s="112">
        <f>+'A (2)'!DD90</f>
        <v>74</v>
      </c>
      <c r="DE93" s="61">
        <f>+'A (2)'!DE90</f>
        <v>10</v>
      </c>
      <c r="DF93" s="162">
        <f>+'A (2)'!DF90</f>
        <v>39.1</v>
      </c>
      <c r="DG93" s="34">
        <f>+'A (2)'!DG90</f>
        <v>16</v>
      </c>
      <c r="DH93" s="34">
        <f>+'A (2)'!DH90</f>
        <v>67</v>
      </c>
      <c r="DI93" s="34">
        <f>+'A (2)'!DI90</f>
        <v>3247</v>
      </c>
      <c r="DJ93" s="34">
        <f>+'A (2)'!DJ90</f>
        <v>4</v>
      </c>
      <c r="DK93" s="34">
        <f>+'A (2)'!DK90</f>
        <v>227</v>
      </c>
      <c r="DL93" s="34">
        <f>+'A (2)'!DL90</f>
        <v>3038</v>
      </c>
      <c r="DM93" s="34">
        <f>+'A (2)'!DM90</f>
        <v>71</v>
      </c>
      <c r="DN93" s="34">
        <f>+'A (2)'!DN90</f>
        <v>330</v>
      </c>
      <c r="DO93" s="34">
        <f>+'A (2)'!DO90</f>
        <v>426</v>
      </c>
      <c r="DP93" s="34">
        <f>+'A (2)'!DP90</f>
        <v>1373</v>
      </c>
      <c r="DQ93" s="34">
        <f>+'A (2)'!DQ90</f>
        <v>54</v>
      </c>
      <c r="DR93" s="34">
        <f>+'A (2)'!DR90</f>
        <v>126</v>
      </c>
      <c r="DS93" s="34">
        <f>+'A (2)'!DS90</f>
        <v>427</v>
      </c>
      <c r="DT93" s="61">
        <f>+'A (2)'!DT90</f>
        <v>16</v>
      </c>
      <c r="DU93" s="34">
        <f>+'A (2)'!DU90</f>
        <v>69</v>
      </c>
      <c r="DV93" s="34">
        <f>+'A (2)'!DV90</f>
        <v>296</v>
      </c>
      <c r="DW93" s="34">
        <f>+'A (2)'!DW90</f>
        <v>750</v>
      </c>
      <c r="DX93" s="34">
        <f>+'A (2)'!DX90</f>
        <v>1253</v>
      </c>
      <c r="DY93" s="34">
        <f>+'A (2)'!DY90</f>
        <v>2479</v>
      </c>
      <c r="DZ93" s="34">
        <f>+'A (2)'!DZ90</f>
        <v>50</v>
      </c>
      <c r="EA93" s="34">
        <f>+'A (2)'!EA90</f>
        <v>261</v>
      </c>
      <c r="EB93" s="34">
        <f>+'A (2)'!EB90</f>
        <v>139</v>
      </c>
      <c r="EC93" s="34">
        <f>+'A (2)'!EC90</f>
        <v>3336</v>
      </c>
      <c r="ED93" s="34">
        <f>+'A (2)'!ED90</f>
        <v>0</v>
      </c>
      <c r="EE93" s="61">
        <f>+'A (2)'!EE90</f>
        <v>789</v>
      </c>
      <c r="EF93" s="34">
        <f>+'A (2)'!EF90</f>
        <v>2044</v>
      </c>
      <c r="EG93" s="34">
        <f>+'A (2)'!EG90</f>
        <v>1618</v>
      </c>
      <c r="EH93" s="34">
        <f>+'A (2)'!EH90</f>
        <v>905</v>
      </c>
      <c r="EI93" s="34">
        <f>+'A (2)'!EI90</f>
        <v>660</v>
      </c>
      <c r="EJ93" s="34">
        <f>+'A (2)'!EJ90</f>
        <v>1678</v>
      </c>
      <c r="EK93" s="39">
        <f>+'A (2)'!EK90</f>
        <v>2517</v>
      </c>
      <c r="EL93" s="24">
        <f>+'A (2)'!EL90</f>
        <v>6642</v>
      </c>
      <c r="EM93" s="114">
        <f>+'A (2)'!EM90</f>
        <v>705</v>
      </c>
      <c r="EN93" s="39">
        <f>+'A (2)'!EN90</f>
        <v>0</v>
      </c>
      <c r="EO93" s="34">
        <f>+'A (2)'!EO90</f>
        <v>0</v>
      </c>
      <c r="EP93" s="114">
        <f>+'A (2)'!EP90</f>
        <v>0</v>
      </c>
      <c r="EQ93" s="34">
        <f>+'A (2)'!EQ90</f>
        <v>1006</v>
      </c>
      <c r="ER93" s="34">
        <f>+'A (2)'!ER90</f>
        <v>640</v>
      </c>
      <c r="ES93" s="34">
        <f>+'A (2)'!ES90</f>
        <v>171</v>
      </c>
      <c r="ET93" s="34">
        <f>+'A (2)'!ET90</f>
        <v>40</v>
      </c>
      <c r="EU93" s="34">
        <f>+'A (2)'!EU90</f>
        <v>19</v>
      </c>
      <c r="EV93" s="61">
        <f>+'A (2)'!EV90</f>
        <v>0</v>
      </c>
      <c r="EW93">
        <f>+'A (2)'!EW90</f>
        <v>20</v>
      </c>
      <c r="EX93">
        <f>+'A (2)'!EX90</f>
        <v>63</v>
      </c>
      <c r="EY93">
        <f>+'A (2)'!EY90</f>
        <v>583</v>
      </c>
      <c r="EZ93">
        <f>+'A (2)'!EZ90</f>
        <v>331</v>
      </c>
      <c r="FA93">
        <f>+'A (2)'!FA90</f>
        <v>315</v>
      </c>
      <c r="FB93">
        <f>+'A (2)'!FB90</f>
        <v>187</v>
      </c>
      <c r="FC93">
        <f>+'A (2)'!FC90</f>
        <v>119</v>
      </c>
      <c r="FD93">
        <f>+'A (2)'!FD90</f>
        <v>93</v>
      </c>
      <c r="FE93">
        <f>+'A (2)'!FE90</f>
        <v>62</v>
      </c>
      <c r="FF93" s="34">
        <f>+'A (2)'!FF90</f>
        <v>33</v>
      </c>
      <c r="FG93" s="39">
        <f>+'A (2)'!FG90</f>
        <v>24</v>
      </c>
      <c r="FH93" s="114">
        <f>+'A (2)'!FH90</f>
        <v>46</v>
      </c>
      <c r="FI93" s="114">
        <f>+'A (2)'!FI90</f>
        <v>4867</v>
      </c>
      <c r="FJ93" s="39">
        <f>+'A (2)'!FJ90</f>
        <v>24</v>
      </c>
      <c r="FK93" s="447">
        <f>+'A (2)'!FK90</f>
        <v>0</v>
      </c>
      <c r="FL93" s="34"/>
      <c r="FM93" s="34"/>
      <c r="FN93" s="39"/>
      <c r="FO93" s="34"/>
      <c r="FP93" s="34"/>
      <c r="FQ93" s="34"/>
      <c r="FR93" s="34"/>
      <c r="FS93" s="34"/>
      <c r="FT93" s="34"/>
      <c r="FU93" s="34"/>
      <c r="FV93" s="34"/>
      <c r="FW93" s="34"/>
      <c r="FX93" s="34"/>
      <c r="FY93" s="34"/>
      <c r="FZ93" s="61"/>
      <c r="GA93" s="34"/>
      <c r="GB93" s="34"/>
      <c r="GC93" s="34"/>
      <c r="GD93" s="34"/>
      <c r="GE93" s="34"/>
      <c r="GF93" s="34"/>
      <c r="GG93" s="34"/>
      <c r="GH93" s="34"/>
      <c r="GI93" s="121"/>
      <c r="GJ93" s="122"/>
      <c r="GK93" s="121"/>
      <c r="GL93" s="121"/>
      <c r="GM93" s="121"/>
      <c r="GN93" s="121"/>
      <c r="GO93" s="121"/>
      <c r="GP93" s="121"/>
      <c r="GQ93" s="121"/>
      <c r="GR93" s="122"/>
      <c r="GT93">
        <f t="shared" si="84"/>
        <v>3738</v>
      </c>
      <c r="GU93">
        <f t="shared" si="85"/>
        <v>20865516</v>
      </c>
      <c r="GW93">
        <f t="shared" si="86"/>
        <v>1876</v>
      </c>
      <c r="GX93">
        <f t="shared" si="87"/>
        <v>9130492</v>
      </c>
      <c r="GZ93">
        <f t="shared" si="88"/>
        <v>19409</v>
      </c>
      <c r="HA93">
        <f t="shared" si="89"/>
        <v>772478.2</v>
      </c>
      <c r="HC93">
        <f t="shared" si="90"/>
        <v>9422</v>
      </c>
      <c r="HD93">
        <f t="shared" si="91"/>
        <v>368400.2</v>
      </c>
    </row>
    <row r="94" spans="1:213" ht="13.5" thickBot="1" x14ac:dyDescent="0.25">
      <c r="A94" s="8" t="s">
        <v>173</v>
      </c>
      <c r="B94" s="8">
        <f t="shared" ref="B94:Z94" si="92">SUM(B88:B93)</f>
        <v>71266</v>
      </c>
      <c r="C94" s="16">
        <f t="shared" si="92"/>
        <v>8492</v>
      </c>
      <c r="D94" s="586">
        <f t="shared" si="92"/>
        <v>4</v>
      </c>
      <c r="E94" s="16">
        <f t="shared" si="92"/>
        <v>459</v>
      </c>
      <c r="F94" s="16">
        <f t="shared" si="92"/>
        <v>1594</v>
      </c>
      <c r="G94" s="16">
        <f>SUM(G88:G93)</f>
        <v>4845</v>
      </c>
      <c r="H94" s="16">
        <f>SUM(H88:H93)</f>
        <v>1558</v>
      </c>
      <c r="I94" s="16">
        <f>SUM(I88:I93)</f>
        <v>17</v>
      </c>
      <c r="J94" s="16">
        <f>SUM(J88:J93)</f>
        <v>15</v>
      </c>
      <c r="K94" s="586">
        <f t="shared" si="92"/>
        <v>43414</v>
      </c>
      <c r="L94" s="16">
        <f t="shared" si="92"/>
        <v>587</v>
      </c>
      <c r="M94" s="16">
        <f t="shared" si="92"/>
        <v>7705</v>
      </c>
      <c r="N94" s="21">
        <f t="shared" si="92"/>
        <v>1007</v>
      </c>
      <c r="O94" s="16">
        <f t="shared" si="92"/>
        <v>3028</v>
      </c>
      <c r="P94" s="16">
        <f t="shared" si="92"/>
        <v>628</v>
      </c>
      <c r="Q94" s="16">
        <f t="shared" si="92"/>
        <v>8941</v>
      </c>
      <c r="R94" s="16">
        <f t="shared" si="92"/>
        <v>7538</v>
      </c>
      <c r="S94" s="16">
        <f t="shared" si="92"/>
        <v>7589</v>
      </c>
      <c r="T94" s="16">
        <f t="shared" si="92"/>
        <v>8198</v>
      </c>
      <c r="U94" s="16">
        <f t="shared" si="92"/>
        <v>7522</v>
      </c>
      <c r="V94" s="16">
        <f t="shared" si="92"/>
        <v>8480</v>
      </c>
      <c r="W94" s="16">
        <f t="shared" si="92"/>
        <v>9179</v>
      </c>
      <c r="X94" s="16">
        <f t="shared" si="92"/>
        <v>8913</v>
      </c>
      <c r="Y94" s="16">
        <f t="shared" si="92"/>
        <v>1831</v>
      </c>
      <c r="Z94" s="105">
        <f t="shared" si="92"/>
        <v>47</v>
      </c>
      <c r="AA94" s="56">
        <f>+HB94</f>
        <v>39.977794460191397</v>
      </c>
      <c r="AB94" s="16">
        <f t="shared" ref="AB94:BG94" si="93">SUM(AB88:AB93)</f>
        <v>49</v>
      </c>
      <c r="AC94" s="16">
        <f t="shared" si="93"/>
        <v>642</v>
      </c>
      <c r="AD94" s="16">
        <f t="shared" si="93"/>
        <v>20592</v>
      </c>
      <c r="AE94" s="16">
        <f t="shared" si="93"/>
        <v>38</v>
      </c>
      <c r="AF94" s="16">
        <f t="shared" si="93"/>
        <v>2332</v>
      </c>
      <c r="AG94" s="16">
        <f t="shared" si="93"/>
        <v>29210</v>
      </c>
      <c r="AH94" s="16">
        <f t="shared" si="93"/>
        <v>432</v>
      </c>
      <c r="AI94" s="16">
        <f t="shared" si="93"/>
        <v>1932</v>
      </c>
      <c r="AJ94" s="16">
        <f t="shared" si="93"/>
        <v>3567</v>
      </c>
      <c r="AK94" s="16">
        <f t="shared" si="93"/>
        <v>8877</v>
      </c>
      <c r="AL94" s="16">
        <f t="shared" si="93"/>
        <v>333</v>
      </c>
      <c r="AM94" s="16">
        <f t="shared" si="93"/>
        <v>728</v>
      </c>
      <c r="AN94" s="16">
        <f t="shared" si="93"/>
        <v>2464</v>
      </c>
      <c r="AO94" s="62">
        <f t="shared" si="93"/>
        <v>70</v>
      </c>
      <c r="AP94" s="16">
        <f t="shared" si="93"/>
        <v>430</v>
      </c>
      <c r="AQ94" s="16">
        <f t="shared" si="93"/>
        <v>2481</v>
      </c>
      <c r="AR94" s="16">
        <f t="shared" si="93"/>
        <v>5293</v>
      </c>
      <c r="AS94" s="16">
        <f t="shared" si="93"/>
        <v>5788</v>
      </c>
      <c r="AT94" s="16">
        <f t="shared" si="93"/>
        <v>14459</v>
      </c>
      <c r="AU94" s="16">
        <f t="shared" si="93"/>
        <v>1123</v>
      </c>
      <c r="AV94" s="16">
        <f t="shared" si="93"/>
        <v>12624</v>
      </c>
      <c r="AW94" s="16">
        <f t="shared" si="93"/>
        <v>5192</v>
      </c>
      <c r="AX94" s="16">
        <f t="shared" si="93"/>
        <v>21188</v>
      </c>
      <c r="AY94" s="16">
        <f t="shared" si="93"/>
        <v>26</v>
      </c>
      <c r="AZ94" s="62">
        <f t="shared" si="93"/>
        <v>2662</v>
      </c>
      <c r="BA94" s="16">
        <f t="shared" si="93"/>
        <v>19736</v>
      </c>
      <c r="BB94" s="16">
        <f t="shared" si="93"/>
        <v>11564</v>
      </c>
      <c r="BC94" s="16">
        <f t="shared" si="93"/>
        <v>6238</v>
      </c>
      <c r="BD94" s="16">
        <f t="shared" si="93"/>
        <v>4468</v>
      </c>
      <c r="BE94" s="16">
        <f t="shared" si="93"/>
        <v>11475</v>
      </c>
      <c r="BF94" s="62">
        <f t="shared" si="93"/>
        <v>17785</v>
      </c>
      <c r="BG94" s="29">
        <f t="shared" si="93"/>
        <v>47793</v>
      </c>
      <c r="BH94" s="155">
        <f>+BG94*1000/B94</f>
        <v>670.62835012488426</v>
      </c>
      <c r="BI94" s="16">
        <f>SUM(BI88:BI93)</f>
        <v>0</v>
      </c>
      <c r="BJ94" s="29">
        <f>SUM(BJ88:BJ93)</f>
        <v>0</v>
      </c>
      <c r="BK94" s="156" t="e">
        <f>+BJ94*1000/BI94</f>
        <v>#DIV/0!</v>
      </c>
      <c r="BL94" s="16">
        <f t="shared" ref="BL94:CC94" si="94">SUM(BL88:BL93)</f>
        <v>9599</v>
      </c>
      <c r="BM94" s="16">
        <f t="shared" si="94"/>
        <v>4168</v>
      </c>
      <c r="BN94" s="16">
        <f t="shared" si="94"/>
        <v>1117</v>
      </c>
      <c r="BO94" s="16">
        <f t="shared" si="94"/>
        <v>338</v>
      </c>
      <c r="BP94" s="16">
        <f t="shared" si="94"/>
        <v>60</v>
      </c>
      <c r="BQ94" s="62">
        <f t="shared" si="94"/>
        <v>1</v>
      </c>
      <c r="BR94" s="16">
        <f t="shared" si="94"/>
        <v>107</v>
      </c>
      <c r="BS94" s="16">
        <f t="shared" si="94"/>
        <v>470</v>
      </c>
      <c r="BT94" s="16">
        <f t="shared" si="94"/>
        <v>4079</v>
      </c>
      <c r="BU94" s="16">
        <f t="shared" si="94"/>
        <v>2373</v>
      </c>
      <c r="BV94" s="16">
        <f t="shared" si="94"/>
        <v>2214</v>
      </c>
      <c r="BW94" s="16">
        <f t="shared" si="94"/>
        <v>1902</v>
      </c>
      <c r="BX94" s="16">
        <f t="shared" si="94"/>
        <v>1439</v>
      </c>
      <c r="BY94" s="16">
        <f t="shared" si="94"/>
        <v>951</v>
      </c>
      <c r="BZ94" s="16">
        <f t="shared" si="94"/>
        <v>599</v>
      </c>
      <c r="CA94" s="16">
        <f t="shared" si="94"/>
        <v>335</v>
      </c>
      <c r="CB94" s="16">
        <f t="shared" si="94"/>
        <v>240</v>
      </c>
      <c r="CC94" s="66">
        <f t="shared" si="94"/>
        <v>574</v>
      </c>
      <c r="CD94" s="159">
        <f>+GV94</f>
        <v>5302</v>
      </c>
      <c r="CE94" s="29">
        <f t="shared" ref="CE94:DE94" si="95">SUM(CE88:CE93)</f>
        <v>302</v>
      </c>
      <c r="CF94" s="18">
        <f t="shared" si="95"/>
        <v>0</v>
      </c>
      <c r="CG94" s="16">
        <f t="shared" si="95"/>
        <v>34435</v>
      </c>
      <c r="CH94" s="16">
        <f t="shared" si="95"/>
        <v>3312</v>
      </c>
      <c r="CI94" s="586">
        <f t="shared" si="95"/>
        <v>0</v>
      </c>
      <c r="CJ94" s="16">
        <f t="shared" si="95"/>
        <v>139</v>
      </c>
      <c r="CK94" s="16">
        <f t="shared" si="95"/>
        <v>822</v>
      </c>
      <c r="CL94" s="16">
        <f>SUM(CL88:CL93)</f>
        <v>1703</v>
      </c>
      <c r="CM94" s="16">
        <f>SUM(CM88:CM93)</f>
        <v>635</v>
      </c>
      <c r="CN94" s="16">
        <f>SUM(CN88:CN93)</f>
        <v>8</v>
      </c>
      <c r="CO94" s="62">
        <f>SUM(CO88:CO93)</f>
        <v>5</v>
      </c>
      <c r="CP94" s="16">
        <f t="shared" si="95"/>
        <v>22380</v>
      </c>
      <c r="CQ94" s="16">
        <f t="shared" si="95"/>
        <v>587</v>
      </c>
      <c r="CR94" s="16">
        <f t="shared" si="95"/>
        <v>7139</v>
      </c>
      <c r="CS94" s="21">
        <f t="shared" si="95"/>
        <v>295</v>
      </c>
      <c r="CT94" s="16">
        <f t="shared" si="95"/>
        <v>1414</v>
      </c>
      <c r="CU94" s="16">
        <f t="shared" si="95"/>
        <v>308</v>
      </c>
      <c r="CV94" s="16">
        <f t="shared" si="95"/>
        <v>4142</v>
      </c>
      <c r="CW94" s="16">
        <f t="shared" si="95"/>
        <v>3543</v>
      </c>
      <c r="CX94" s="16">
        <f t="shared" si="95"/>
        <v>4016</v>
      </c>
      <c r="CY94" s="16">
        <f t="shared" si="95"/>
        <v>4570</v>
      </c>
      <c r="CZ94" s="16">
        <f t="shared" si="95"/>
        <v>4032</v>
      </c>
      <c r="DA94" s="16">
        <f t="shared" si="95"/>
        <v>4336</v>
      </c>
      <c r="DB94" s="16">
        <f t="shared" si="95"/>
        <v>4583</v>
      </c>
      <c r="DC94" s="16">
        <f t="shared" si="95"/>
        <v>3528</v>
      </c>
      <c r="DD94" s="111">
        <f t="shared" si="95"/>
        <v>242</v>
      </c>
      <c r="DE94" s="62">
        <f t="shared" si="95"/>
        <v>29</v>
      </c>
      <c r="DF94" s="161">
        <f>+HE94</f>
        <v>39.328009292870625</v>
      </c>
      <c r="DG94" s="16">
        <f t="shared" ref="DG94:EL94" si="96">SUM(DG88:DG93)</f>
        <v>30</v>
      </c>
      <c r="DH94" s="16">
        <f t="shared" si="96"/>
        <v>275</v>
      </c>
      <c r="DI94" s="16">
        <f t="shared" si="96"/>
        <v>10263</v>
      </c>
      <c r="DJ94" s="16">
        <f t="shared" si="96"/>
        <v>19</v>
      </c>
      <c r="DK94" s="16">
        <f t="shared" si="96"/>
        <v>1080</v>
      </c>
      <c r="DL94" s="16">
        <f t="shared" si="96"/>
        <v>12129</v>
      </c>
      <c r="DM94" s="16">
        <f t="shared" si="96"/>
        <v>335</v>
      </c>
      <c r="DN94" s="16">
        <f t="shared" si="96"/>
        <v>1253</v>
      </c>
      <c r="DO94" s="16">
        <f t="shared" si="96"/>
        <v>1765</v>
      </c>
      <c r="DP94" s="16">
        <f t="shared" si="96"/>
        <v>5400</v>
      </c>
      <c r="DQ94" s="16">
        <f t="shared" si="96"/>
        <v>234</v>
      </c>
      <c r="DR94" s="16">
        <f t="shared" si="96"/>
        <v>426</v>
      </c>
      <c r="DS94" s="16">
        <f t="shared" si="96"/>
        <v>1187</v>
      </c>
      <c r="DT94" s="62">
        <f t="shared" si="96"/>
        <v>39</v>
      </c>
      <c r="DU94" s="16">
        <f t="shared" si="96"/>
        <v>146</v>
      </c>
      <c r="DV94" s="16">
        <f t="shared" si="96"/>
        <v>1366</v>
      </c>
      <c r="DW94" s="16">
        <f t="shared" si="96"/>
        <v>2716</v>
      </c>
      <c r="DX94" s="16">
        <f t="shared" si="96"/>
        <v>4673</v>
      </c>
      <c r="DY94" s="16">
        <f t="shared" si="96"/>
        <v>10338</v>
      </c>
      <c r="DZ94" s="16">
        <f t="shared" si="96"/>
        <v>597</v>
      </c>
      <c r="EA94" s="16">
        <f t="shared" si="96"/>
        <v>2193</v>
      </c>
      <c r="EB94" s="16">
        <f t="shared" si="96"/>
        <v>1029</v>
      </c>
      <c r="EC94" s="16">
        <f t="shared" si="96"/>
        <v>10324</v>
      </c>
      <c r="ED94" s="16">
        <f t="shared" si="96"/>
        <v>2</v>
      </c>
      <c r="EE94" s="62">
        <f t="shared" si="96"/>
        <v>1051</v>
      </c>
      <c r="EF94" s="16">
        <f t="shared" si="96"/>
        <v>7884</v>
      </c>
      <c r="EG94" s="16">
        <f t="shared" si="96"/>
        <v>6052</v>
      </c>
      <c r="EH94" s="16">
        <f t="shared" si="96"/>
        <v>3176</v>
      </c>
      <c r="EI94" s="16">
        <f t="shared" si="96"/>
        <v>2372</v>
      </c>
      <c r="EJ94" s="16">
        <f t="shared" si="96"/>
        <v>6198</v>
      </c>
      <c r="EK94" s="29">
        <f t="shared" si="96"/>
        <v>8753</v>
      </c>
      <c r="EL94" s="25">
        <f t="shared" si="96"/>
        <v>22564</v>
      </c>
      <c r="EM94" s="154">
        <f>+EL94*1000/CG94</f>
        <v>655.26354000290405</v>
      </c>
      <c r="EN94" s="29">
        <f>SUM(EN88:EN93)</f>
        <v>0</v>
      </c>
      <c r="EO94" s="16">
        <f>SUM(EO88:EO93)</f>
        <v>0</v>
      </c>
      <c r="EP94" s="101" t="e">
        <f>+EO94*1000/EN94</f>
        <v>#DIV/0!</v>
      </c>
      <c r="EQ94" s="16">
        <f t="shared" ref="EQ94:FH94" si="97">SUM(EQ88:EQ93)</f>
        <v>3872</v>
      </c>
      <c r="ER94" s="16">
        <f t="shared" si="97"/>
        <v>2389</v>
      </c>
      <c r="ES94" s="16">
        <f t="shared" si="97"/>
        <v>588</v>
      </c>
      <c r="ET94" s="16">
        <f t="shared" si="97"/>
        <v>153</v>
      </c>
      <c r="EU94" s="16">
        <f t="shared" si="97"/>
        <v>37</v>
      </c>
      <c r="EV94" s="62">
        <f t="shared" si="97"/>
        <v>0</v>
      </c>
      <c r="EW94" s="16">
        <f t="shared" si="97"/>
        <v>50</v>
      </c>
      <c r="EX94" s="16">
        <f t="shared" si="97"/>
        <v>275</v>
      </c>
      <c r="EY94" s="16">
        <f t="shared" si="97"/>
        <v>2231</v>
      </c>
      <c r="EZ94" s="16">
        <f t="shared" si="97"/>
        <v>1309</v>
      </c>
      <c r="FA94" s="16">
        <f t="shared" si="97"/>
        <v>1139</v>
      </c>
      <c r="FB94" s="16">
        <f t="shared" si="97"/>
        <v>758</v>
      </c>
      <c r="FC94" s="16">
        <f t="shared" si="97"/>
        <v>508</v>
      </c>
      <c r="FD94" s="16">
        <f t="shared" si="97"/>
        <v>277</v>
      </c>
      <c r="FE94" s="16">
        <f t="shared" si="97"/>
        <v>185</v>
      </c>
      <c r="FF94" s="16">
        <f t="shared" si="97"/>
        <v>96</v>
      </c>
      <c r="FG94" s="29">
        <f t="shared" si="97"/>
        <v>69</v>
      </c>
      <c r="FH94" s="115">
        <f t="shared" si="97"/>
        <v>142</v>
      </c>
      <c r="FI94" s="113">
        <f>+GY94</f>
        <v>4733</v>
      </c>
      <c r="FJ94" s="16">
        <f>SUM(FJ88:FJ93)</f>
        <v>79</v>
      </c>
      <c r="FK94" s="18">
        <f>SUM(FK88:FK93)</f>
        <v>0</v>
      </c>
      <c r="FL94" s="16"/>
      <c r="FM94" s="16"/>
      <c r="FN94" s="16"/>
      <c r="FO94" s="16"/>
      <c r="FP94" s="16"/>
      <c r="FQ94" s="16"/>
      <c r="FR94" s="16"/>
      <c r="FS94" s="16"/>
      <c r="FT94" s="16"/>
      <c r="FU94" s="16"/>
      <c r="FV94" s="16"/>
      <c r="FW94" s="16"/>
      <c r="FX94" s="16"/>
      <c r="FY94" s="16"/>
      <c r="FZ94" s="62"/>
      <c r="GA94" s="16"/>
      <c r="GB94" s="16"/>
      <c r="GC94" s="16"/>
      <c r="GD94" s="16"/>
      <c r="GE94" s="16"/>
      <c r="GF94" s="16"/>
      <c r="GG94" s="16"/>
      <c r="GH94" s="16"/>
      <c r="GI94" s="117"/>
      <c r="GJ94" s="118"/>
      <c r="GK94" s="117"/>
      <c r="GL94" s="117"/>
      <c r="GM94" s="117"/>
      <c r="GN94" s="117"/>
      <c r="GO94" s="117"/>
      <c r="GP94" s="117"/>
      <c r="GQ94" s="117"/>
      <c r="GR94" s="118"/>
      <c r="GT94">
        <f>SUM(GT88:GT93)</f>
        <v>15283</v>
      </c>
      <c r="GU94">
        <f>SUM(GU88:GU93)</f>
        <v>81024844</v>
      </c>
      <c r="GV94">
        <f>+ROUND(GU94/GT94,0)</f>
        <v>5302</v>
      </c>
      <c r="GW94">
        <f>SUM(GW88:GW93)</f>
        <v>7039</v>
      </c>
      <c r="GX94">
        <f>SUM(GX88:GX93)</f>
        <v>33314718</v>
      </c>
      <c r="GY94">
        <f>+ROUND(GX94/GW94,0)</f>
        <v>4733</v>
      </c>
      <c r="GZ94">
        <f>SUM(GZ88:GZ93)</f>
        <v>71266</v>
      </c>
      <c r="HA94">
        <f>SUM(HA88:HA93)</f>
        <v>2849057.5</v>
      </c>
      <c r="HB94">
        <f>+HA94/GZ94</f>
        <v>39.977794460191397</v>
      </c>
      <c r="HC94">
        <f>SUM(HC88:HC93)</f>
        <v>34435</v>
      </c>
      <c r="HD94">
        <f>SUM(HD88:HD93)</f>
        <v>1354260</v>
      </c>
      <c r="HE94">
        <f>+HD94/HC94</f>
        <v>39.328009292870625</v>
      </c>
    </row>
    <row r="95" spans="1:213" ht="14.25" thickTop="1" thickBot="1" x14ac:dyDescent="0.25">
      <c r="A95" s="9" t="s">
        <v>142</v>
      </c>
      <c r="B95" s="9">
        <f t="shared" ref="B95:Z95" si="98">+B11+B24+B39+B50+B64+B77+B87+B94</f>
        <v>491958</v>
      </c>
      <c r="C95" s="35">
        <f t="shared" si="98"/>
        <v>58988</v>
      </c>
      <c r="D95" s="587">
        <f t="shared" si="98"/>
        <v>43</v>
      </c>
      <c r="E95" s="35">
        <f t="shared" si="98"/>
        <v>4747</v>
      </c>
      <c r="F95" s="35">
        <f t="shared" si="98"/>
        <v>7923</v>
      </c>
      <c r="G95" s="35">
        <f>+G11+G24+G39+G50+G64+G77+G87+G94</f>
        <v>31628</v>
      </c>
      <c r="H95" s="35">
        <f>+H11+H24+H39+H50+H64+H77+H87+H94</f>
        <v>14365</v>
      </c>
      <c r="I95" s="35">
        <f>+I11+I24+I39+I50+I64+I77+I87+I94</f>
        <v>78</v>
      </c>
      <c r="J95" s="35">
        <f>+J11+J24+J39+J50+J64+J77+J87+J94</f>
        <v>205</v>
      </c>
      <c r="K95" s="587">
        <f t="shared" si="98"/>
        <v>268100</v>
      </c>
      <c r="L95" s="35">
        <f t="shared" si="98"/>
        <v>3820</v>
      </c>
      <c r="M95" s="35">
        <f t="shared" si="98"/>
        <v>59967</v>
      </c>
      <c r="N95" s="36">
        <f t="shared" si="98"/>
        <v>3672</v>
      </c>
      <c r="O95" s="35">
        <f t="shared" si="98"/>
        <v>22730</v>
      </c>
      <c r="P95" s="35">
        <f t="shared" si="98"/>
        <v>4249</v>
      </c>
      <c r="Q95" s="35">
        <f t="shared" si="98"/>
        <v>67756</v>
      </c>
      <c r="R95" s="35">
        <f t="shared" si="98"/>
        <v>55386</v>
      </c>
      <c r="S95" s="35">
        <f t="shared" si="98"/>
        <v>56788</v>
      </c>
      <c r="T95" s="35">
        <f t="shared" si="98"/>
        <v>61047</v>
      </c>
      <c r="U95" s="35">
        <f t="shared" si="98"/>
        <v>49984</v>
      </c>
      <c r="V95" s="35">
        <f t="shared" si="98"/>
        <v>52581</v>
      </c>
      <c r="W95" s="35">
        <f t="shared" si="98"/>
        <v>57014</v>
      </c>
      <c r="X95" s="35">
        <f t="shared" si="98"/>
        <v>59314</v>
      </c>
      <c r="Y95" s="35">
        <f t="shared" si="98"/>
        <v>9046</v>
      </c>
      <c r="Z95" s="106">
        <f t="shared" si="98"/>
        <v>312</v>
      </c>
      <c r="AA95" s="153">
        <f>+HB95</f>
        <v>39.013969078661184</v>
      </c>
      <c r="AB95" s="35">
        <f t="shared" ref="AB95:BG95" si="99">+AB11+AB24+AB39+AB50+AB64+AB77+AB87+AB94</f>
        <v>410</v>
      </c>
      <c r="AC95" s="35">
        <f t="shared" si="99"/>
        <v>2472</v>
      </c>
      <c r="AD95" s="35">
        <f t="shared" si="99"/>
        <v>131206</v>
      </c>
      <c r="AE95" s="2">
        <f t="shared" si="99"/>
        <v>350</v>
      </c>
      <c r="AF95" s="2">
        <f t="shared" si="99"/>
        <v>13497</v>
      </c>
      <c r="AG95" s="2">
        <f t="shared" si="99"/>
        <v>194837</v>
      </c>
      <c r="AH95" s="2">
        <f t="shared" si="99"/>
        <v>3475</v>
      </c>
      <c r="AI95" s="2">
        <f t="shared" si="99"/>
        <v>13418</v>
      </c>
      <c r="AJ95" s="2">
        <f t="shared" si="99"/>
        <v>24049</v>
      </c>
      <c r="AK95" s="2">
        <f t="shared" si="99"/>
        <v>76787</v>
      </c>
      <c r="AL95" s="2">
        <f t="shared" si="99"/>
        <v>3668</v>
      </c>
      <c r="AM95" s="2">
        <f t="shared" si="99"/>
        <v>6029</v>
      </c>
      <c r="AN95" s="2">
        <f t="shared" si="99"/>
        <v>21187</v>
      </c>
      <c r="AO95" s="108">
        <f t="shared" si="99"/>
        <v>573</v>
      </c>
      <c r="AP95" s="2">
        <f t="shared" si="99"/>
        <v>5018</v>
      </c>
      <c r="AQ95" s="2">
        <f t="shared" si="99"/>
        <v>20603</v>
      </c>
      <c r="AR95" s="2">
        <f t="shared" si="99"/>
        <v>40046</v>
      </c>
      <c r="AS95" s="2">
        <f t="shared" si="99"/>
        <v>51367</v>
      </c>
      <c r="AT95" s="2">
        <f t="shared" si="99"/>
        <v>93184</v>
      </c>
      <c r="AU95" s="2">
        <f t="shared" si="99"/>
        <v>6990</v>
      </c>
      <c r="AV95" s="2">
        <f t="shared" si="99"/>
        <v>75343</v>
      </c>
      <c r="AW95" s="2">
        <f t="shared" si="99"/>
        <v>41017</v>
      </c>
      <c r="AX95" s="2">
        <f t="shared" si="99"/>
        <v>124887</v>
      </c>
      <c r="AY95" s="2">
        <f t="shared" si="99"/>
        <v>131</v>
      </c>
      <c r="AZ95" s="108">
        <f t="shared" si="99"/>
        <v>33372</v>
      </c>
      <c r="BA95" s="2">
        <f t="shared" si="99"/>
        <v>150802</v>
      </c>
      <c r="BB95" s="2">
        <f t="shared" si="99"/>
        <v>90018</v>
      </c>
      <c r="BC95" s="2">
        <f t="shared" si="99"/>
        <v>45036</v>
      </c>
      <c r="BD95" s="2">
        <f t="shared" si="99"/>
        <v>32143</v>
      </c>
      <c r="BE95" s="2">
        <f t="shared" si="99"/>
        <v>78198</v>
      </c>
      <c r="BF95" s="108">
        <f t="shared" si="99"/>
        <v>95761</v>
      </c>
      <c r="BG95" s="30">
        <f t="shared" si="99"/>
        <v>243892</v>
      </c>
      <c r="BH95" s="158">
        <f>+BG95*1000/B95</f>
        <v>495.75776793953958</v>
      </c>
      <c r="BI95" s="2">
        <f>+BI11+BI24+BI39+BI50+BI64+BI77+BI87+BI94</f>
        <v>0</v>
      </c>
      <c r="BJ95" s="30">
        <f>+BJ11+BJ24+BJ39+BJ50+BJ64+BJ77+BJ87+BJ94</f>
        <v>0</v>
      </c>
      <c r="BK95" s="157" t="e">
        <f>+BJ95*1000/BI95</f>
        <v>#DIV/0!</v>
      </c>
      <c r="BL95" s="2">
        <f t="shared" ref="BL95:CC95" si="100">+BL11+BL24+BL39+BL50+BL64+BL77+BL87+BL94</f>
        <v>80253</v>
      </c>
      <c r="BM95" s="2">
        <f t="shared" si="100"/>
        <v>34990</v>
      </c>
      <c r="BN95" s="2">
        <f t="shared" si="100"/>
        <v>9308</v>
      </c>
      <c r="BO95" s="2">
        <f t="shared" si="100"/>
        <v>2804</v>
      </c>
      <c r="BP95" s="2">
        <f t="shared" si="100"/>
        <v>323</v>
      </c>
      <c r="BQ95" s="108">
        <f t="shared" si="100"/>
        <v>2</v>
      </c>
      <c r="BR95" s="2">
        <f t="shared" si="100"/>
        <v>749</v>
      </c>
      <c r="BS95" s="2">
        <f t="shared" si="100"/>
        <v>2552</v>
      </c>
      <c r="BT95" s="2">
        <f t="shared" si="100"/>
        <v>33066</v>
      </c>
      <c r="BU95" s="2">
        <f t="shared" si="100"/>
        <v>18428</v>
      </c>
      <c r="BV95" s="2">
        <f t="shared" si="100"/>
        <v>17387</v>
      </c>
      <c r="BW95" s="2">
        <f t="shared" si="100"/>
        <v>15553</v>
      </c>
      <c r="BX95" s="35">
        <f t="shared" si="100"/>
        <v>12373</v>
      </c>
      <c r="BY95" s="35">
        <f t="shared" si="100"/>
        <v>8894</v>
      </c>
      <c r="BZ95" s="35">
        <f t="shared" si="100"/>
        <v>5770</v>
      </c>
      <c r="CA95" s="35">
        <f t="shared" si="100"/>
        <v>4022</v>
      </c>
      <c r="CB95" s="35">
        <f t="shared" si="100"/>
        <v>2498</v>
      </c>
      <c r="CC95" s="67">
        <f t="shared" si="100"/>
        <v>6388</v>
      </c>
      <c r="CD95" s="160">
        <f>+GV95</f>
        <v>5586</v>
      </c>
      <c r="CE95" s="38">
        <f t="shared" ref="CE95:DE95" si="101">+CE11+CE24+CE39+CE50+CE64+CE77+CE87+CE94</f>
        <v>3660</v>
      </c>
      <c r="CF95" s="51">
        <f t="shared" si="101"/>
        <v>0</v>
      </c>
      <c r="CG95" s="2">
        <f t="shared" si="101"/>
        <v>241476</v>
      </c>
      <c r="CH95" s="2">
        <f t="shared" si="101"/>
        <v>28531</v>
      </c>
      <c r="CI95" s="593">
        <f t="shared" si="101"/>
        <v>13</v>
      </c>
      <c r="CJ95" s="2">
        <f t="shared" si="101"/>
        <v>2234</v>
      </c>
      <c r="CK95" s="2">
        <f t="shared" si="101"/>
        <v>4408</v>
      </c>
      <c r="CL95" s="2">
        <f>+CL11+CL24+CL39+CL50+CL64+CL77+CL87+CL94</f>
        <v>15227</v>
      </c>
      <c r="CM95" s="2">
        <f>+CM11+CM24+CM39+CM50+CM64+CM77+CM87+CM94</f>
        <v>6546</v>
      </c>
      <c r="CN95" s="2">
        <f>+CN11+CN24+CN39+CN50+CN64+CN77+CN87+CN94</f>
        <v>31</v>
      </c>
      <c r="CO95" s="108">
        <f>+CO11+CO24+CO39+CO50+CO64+CO77+CO87+CO94</f>
        <v>73</v>
      </c>
      <c r="CP95" s="2">
        <f t="shared" si="101"/>
        <v>142708</v>
      </c>
      <c r="CQ95" s="2">
        <f t="shared" si="101"/>
        <v>3819</v>
      </c>
      <c r="CR95" s="2">
        <f t="shared" si="101"/>
        <v>56605</v>
      </c>
      <c r="CS95" s="22">
        <f t="shared" si="101"/>
        <v>1247</v>
      </c>
      <c r="CT95" s="2">
        <f t="shared" si="101"/>
        <v>10303</v>
      </c>
      <c r="CU95" s="2">
        <f t="shared" si="101"/>
        <v>2163</v>
      </c>
      <c r="CV95" s="2">
        <f t="shared" si="101"/>
        <v>29957</v>
      </c>
      <c r="CW95" s="2">
        <f t="shared" si="101"/>
        <v>25644</v>
      </c>
      <c r="CX95" s="2">
        <f t="shared" si="101"/>
        <v>29814</v>
      </c>
      <c r="CY95" s="2">
        <f t="shared" si="101"/>
        <v>34912</v>
      </c>
      <c r="CZ95" s="2">
        <f t="shared" si="101"/>
        <v>27778</v>
      </c>
      <c r="DA95" s="2">
        <f t="shared" si="101"/>
        <v>28037</v>
      </c>
      <c r="DB95" s="2">
        <f t="shared" si="101"/>
        <v>29895</v>
      </c>
      <c r="DC95" s="2">
        <f t="shared" si="101"/>
        <v>23855</v>
      </c>
      <c r="DD95" s="111">
        <f t="shared" si="101"/>
        <v>1116</v>
      </c>
      <c r="DE95" s="108">
        <f t="shared" si="101"/>
        <v>165</v>
      </c>
      <c r="DF95" s="161">
        <f>+HE95</f>
        <v>38.785022528118745</v>
      </c>
      <c r="DG95" s="2">
        <f t="shared" ref="DG95:EL95" si="102">+DG11+DG24+DG39+DG50+DG64+DG77+DG87+DG94</f>
        <v>248</v>
      </c>
      <c r="DH95" s="2">
        <f t="shared" si="102"/>
        <v>1052</v>
      </c>
      <c r="DI95" s="2">
        <f t="shared" si="102"/>
        <v>66334</v>
      </c>
      <c r="DJ95" s="2">
        <f t="shared" si="102"/>
        <v>226</v>
      </c>
      <c r="DK95" s="2">
        <f t="shared" si="102"/>
        <v>5738</v>
      </c>
      <c r="DL95" s="2">
        <f t="shared" si="102"/>
        <v>82307</v>
      </c>
      <c r="DM95" s="2">
        <f t="shared" si="102"/>
        <v>2706</v>
      </c>
      <c r="DN95" s="2">
        <f t="shared" si="102"/>
        <v>8415</v>
      </c>
      <c r="DO95" s="2">
        <f t="shared" si="102"/>
        <v>11550</v>
      </c>
      <c r="DP95" s="2">
        <f t="shared" si="102"/>
        <v>46284</v>
      </c>
      <c r="DQ95" s="2">
        <f t="shared" si="102"/>
        <v>2502</v>
      </c>
      <c r="DR95" s="2">
        <f t="shared" si="102"/>
        <v>3669</v>
      </c>
      <c r="DS95" s="2">
        <f t="shared" si="102"/>
        <v>10171</v>
      </c>
      <c r="DT95" s="108">
        <f t="shared" si="102"/>
        <v>274</v>
      </c>
      <c r="DU95" s="2">
        <f t="shared" si="102"/>
        <v>1438</v>
      </c>
      <c r="DV95" s="2">
        <f t="shared" si="102"/>
        <v>10836</v>
      </c>
      <c r="DW95" s="2">
        <f t="shared" si="102"/>
        <v>19521</v>
      </c>
      <c r="DX95" s="2">
        <f t="shared" si="102"/>
        <v>40353</v>
      </c>
      <c r="DY95" s="2">
        <f t="shared" si="102"/>
        <v>66577</v>
      </c>
      <c r="DZ95" s="2">
        <f t="shared" si="102"/>
        <v>3718</v>
      </c>
      <c r="EA95" s="2">
        <f t="shared" si="102"/>
        <v>10863</v>
      </c>
      <c r="EB95" s="2">
        <f t="shared" si="102"/>
        <v>8588</v>
      </c>
      <c r="EC95" s="2">
        <f t="shared" si="102"/>
        <v>64750</v>
      </c>
      <c r="ED95" s="2">
        <f t="shared" si="102"/>
        <v>30</v>
      </c>
      <c r="EE95" s="108">
        <f t="shared" si="102"/>
        <v>14802</v>
      </c>
      <c r="EF95" s="2">
        <f t="shared" si="102"/>
        <v>61388</v>
      </c>
      <c r="EG95" s="2">
        <f t="shared" si="102"/>
        <v>47060</v>
      </c>
      <c r="EH95" s="2">
        <f t="shared" si="102"/>
        <v>23234</v>
      </c>
      <c r="EI95" s="2">
        <f t="shared" si="102"/>
        <v>16153</v>
      </c>
      <c r="EJ95" s="2">
        <f t="shared" si="102"/>
        <v>41398</v>
      </c>
      <c r="EK95" s="30">
        <f t="shared" si="102"/>
        <v>52243</v>
      </c>
      <c r="EL95" s="26">
        <f t="shared" si="102"/>
        <v>129767</v>
      </c>
      <c r="EM95" s="154">
        <f>+EL95*1000/CG95</f>
        <v>537.39087942487038</v>
      </c>
      <c r="EN95" s="30">
        <f>+EN11+EN24+EN39+EN50+EN64+EN77+EN87+EN94</f>
        <v>0</v>
      </c>
      <c r="EO95" s="2">
        <f>+EO11+EO24+EO39+EO50+EO64+EO77+EO87+EO94</f>
        <v>0</v>
      </c>
      <c r="EP95" s="101" t="e">
        <f>+EO95*1000/EN95</f>
        <v>#DIV/0!</v>
      </c>
      <c r="EQ95" s="2">
        <f t="shared" ref="EQ95:FH95" si="103">+EQ11+EQ24+EQ39+EQ50+EQ64+EQ77+EQ87+EQ94</f>
        <v>33268</v>
      </c>
      <c r="ER95" s="2">
        <f t="shared" si="103"/>
        <v>19971</v>
      </c>
      <c r="ES95" s="2">
        <f t="shared" si="103"/>
        <v>4652</v>
      </c>
      <c r="ET95" s="2">
        <f t="shared" si="103"/>
        <v>1195</v>
      </c>
      <c r="EU95" s="2">
        <f t="shared" si="103"/>
        <v>180</v>
      </c>
      <c r="EV95" s="108">
        <f t="shared" si="103"/>
        <v>0</v>
      </c>
      <c r="EW95" s="2">
        <f t="shared" si="103"/>
        <v>351</v>
      </c>
      <c r="EX95" s="2">
        <f t="shared" si="103"/>
        <v>1431</v>
      </c>
      <c r="EY95" s="2">
        <f t="shared" si="103"/>
        <v>17505</v>
      </c>
      <c r="EZ95" s="2">
        <f t="shared" si="103"/>
        <v>9881</v>
      </c>
      <c r="FA95" s="2">
        <f t="shared" si="103"/>
        <v>9518</v>
      </c>
      <c r="FB95" s="35">
        <f t="shared" si="103"/>
        <v>7050</v>
      </c>
      <c r="FC95" s="35">
        <f t="shared" si="103"/>
        <v>4666</v>
      </c>
      <c r="FD95" s="35">
        <f t="shared" si="103"/>
        <v>3021</v>
      </c>
      <c r="FE95" s="35">
        <f t="shared" si="103"/>
        <v>1895</v>
      </c>
      <c r="FF95" s="35">
        <f t="shared" si="103"/>
        <v>1263</v>
      </c>
      <c r="FG95" s="38">
        <f t="shared" si="103"/>
        <v>785</v>
      </c>
      <c r="FH95" s="116">
        <f t="shared" si="103"/>
        <v>1900</v>
      </c>
      <c r="FI95" s="113">
        <f>+GY95</f>
        <v>5082</v>
      </c>
      <c r="FJ95" s="35">
        <f>+FJ11+FJ24+FJ39+FJ50+FJ64+FJ77+FJ87+FJ94</f>
        <v>1019</v>
      </c>
      <c r="FK95" s="10">
        <f>+FK11+FK24+FK39+FK50+FK64+FK77+FK87+FK94</f>
        <v>0</v>
      </c>
      <c r="FL95" s="2"/>
      <c r="FM95" s="2"/>
      <c r="FN95" s="2"/>
      <c r="FO95" s="2"/>
      <c r="FP95" s="2"/>
      <c r="FQ95" s="2"/>
      <c r="FR95" s="2"/>
      <c r="FS95" s="2"/>
      <c r="FT95" s="2"/>
      <c r="FU95" s="2"/>
      <c r="FV95" s="2"/>
      <c r="FW95" s="2"/>
      <c r="FX95" s="2"/>
      <c r="FY95" s="2"/>
      <c r="FZ95" s="108"/>
      <c r="GA95" s="2"/>
      <c r="GB95" s="2"/>
      <c r="GC95" s="2"/>
      <c r="GD95" s="2"/>
      <c r="GE95" s="2"/>
      <c r="GF95" s="2"/>
      <c r="GG95" s="2"/>
      <c r="GH95" s="2"/>
      <c r="GI95" s="117"/>
      <c r="GJ95" s="118"/>
      <c r="GK95" s="117"/>
      <c r="GL95" s="117"/>
      <c r="GM95" s="117"/>
      <c r="GN95" s="117"/>
      <c r="GO95" s="117"/>
      <c r="GP95" s="117"/>
      <c r="GQ95" s="117"/>
      <c r="GR95" s="118"/>
      <c r="GT95">
        <f>+BL95+BM95+BN95+BO95+BP95+BQ95</f>
        <v>127680</v>
      </c>
      <c r="GU95">
        <f>+GU94+GU87+GU77+GU64+GU50+GU39+GU24+GU11</f>
        <v>713156667</v>
      </c>
      <c r="GV95">
        <f>+ROUND(GU95/GT95,0)</f>
        <v>5586</v>
      </c>
      <c r="GW95">
        <f>+GW94+GW87+GW77+GW64+GW50+GW39+GW24+GW11</f>
        <v>59266</v>
      </c>
      <c r="GX95">
        <f>+GX94+GX87+GX77+GX64+GX50+GX39+GX24+GX11</f>
        <v>301205688</v>
      </c>
      <c r="GY95">
        <f>+ROUND(GX95/GW95,0)</f>
        <v>5082</v>
      </c>
      <c r="GZ95">
        <f>+GZ94+GZ87+GZ77+GZ64+GZ50+GZ39+GZ24+GZ11</f>
        <v>491958</v>
      </c>
      <c r="HA95">
        <f>+HA94+HA87+HA77+HA64+HA50+HA39+HA24+HA11</f>
        <v>19193234.199999999</v>
      </c>
      <c r="HB95" s="126">
        <f>+HA95/GZ95</f>
        <v>39.013969078661184</v>
      </c>
      <c r="HC95">
        <f>+HC94+HC87+HC77+HC64+HC50+HC39+HC24+HC11</f>
        <v>241476</v>
      </c>
      <c r="HD95">
        <f>+HD94+HD87+HD77+HD64+HD50+HD39+HD24+HD11</f>
        <v>9365652.1000000015</v>
      </c>
      <c r="HE95" s="126">
        <f>+HD95/HC95</f>
        <v>38.785022528118745</v>
      </c>
    </row>
    <row r="96" spans="1:213" ht="13.5" thickTop="1" x14ac:dyDescent="0.2"/>
  </sheetData>
  <mergeCells count="45">
    <mergeCell ref="CH7:CH10"/>
    <mergeCell ref="CG7:CG10"/>
    <mergeCell ref="CP7:CP10"/>
    <mergeCell ref="CQ7:CQ10"/>
    <mergeCell ref="CR7:CR10"/>
    <mergeCell ref="CL8:CL9"/>
    <mergeCell ref="CM8:CM9"/>
    <mergeCell ref="CN8:CN9"/>
    <mergeCell ref="CO8:CO10"/>
    <mergeCell ref="CI7:CO7"/>
    <mergeCell ref="CI8:CI10"/>
    <mergeCell ref="CJ8:CJ10"/>
    <mergeCell ref="CK8:CK10"/>
    <mergeCell ref="CE8:CE10"/>
    <mergeCell ref="GQ8:GQ10"/>
    <mergeCell ref="GR8:GR10"/>
    <mergeCell ref="GM8:GM10"/>
    <mergeCell ref="GN8:GN10"/>
    <mergeCell ref="GO8:GO10"/>
    <mergeCell ref="GP8:GP10"/>
    <mergeCell ref="GK8:GK10"/>
    <mergeCell ref="GL8:GL10"/>
    <mergeCell ref="FJ8:FJ10"/>
    <mergeCell ref="FK8:FK10"/>
    <mergeCell ref="CS7:CS10"/>
    <mergeCell ref="FL7:FY7"/>
    <mergeCell ref="GK6:GR7"/>
    <mergeCell ref="CF8:CF10"/>
    <mergeCell ref="DG7:DT7"/>
    <mergeCell ref="N7:N9"/>
    <mergeCell ref="O7:AA7"/>
    <mergeCell ref="AB7:AO7"/>
    <mergeCell ref="B7:B9"/>
    <mergeCell ref="C7:C9"/>
    <mergeCell ref="K7:K9"/>
    <mergeCell ref="L7:L9"/>
    <mergeCell ref="M7:M9"/>
    <mergeCell ref="E8:E9"/>
    <mergeCell ref="F8:F9"/>
    <mergeCell ref="D7:J7"/>
    <mergeCell ref="G8:G9"/>
    <mergeCell ref="H8:H9"/>
    <mergeCell ref="I8:I9"/>
    <mergeCell ref="J8:J10"/>
    <mergeCell ref="D8:D9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/>
  <dimension ref="A3:HT109"/>
  <sheetViews>
    <sheetView zoomScale="75" workbookViewId="0">
      <pane xSplit="1" ySplit="10" topLeftCell="B49" activePane="bottomRight" state="frozen"/>
      <selection activeCell="F75" sqref="F75"/>
      <selection pane="topRight" activeCell="F75" sqref="F75"/>
      <selection pane="bottomLeft" activeCell="F75" sqref="F75"/>
      <selection pane="bottomRight" activeCell="F75" sqref="F75"/>
    </sheetView>
  </sheetViews>
  <sheetFormatPr defaultColWidth="10.28515625" defaultRowHeight="12.75" x14ac:dyDescent="0.2"/>
  <cols>
    <col min="1" max="1" width="22.42578125" customWidth="1"/>
    <col min="2" max="14" width="10.28515625" customWidth="1"/>
    <col min="15" max="27" width="8.42578125" customWidth="1"/>
    <col min="28" max="32" width="10.28515625" customWidth="1"/>
    <col min="33" max="33" width="12.140625" customWidth="1"/>
    <col min="34" max="109" width="10.28515625" customWidth="1"/>
    <col min="110" max="110" width="8.28515625" customWidth="1"/>
    <col min="111" max="124" width="10.28515625" customWidth="1"/>
    <col min="125" max="135" width="8.5703125" customWidth="1"/>
    <col min="136" max="141" width="9" customWidth="1"/>
    <col min="142" max="142" width="9.28515625" customWidth="1"/>
    <col min="143" max="143" width="8.7109375" customWidth="1"/>
    <col min="144" max="162" width="10.28515625" customWidth="1"/>
    <col min="163" max="163" width="10.140625" style="1" customWidth="1"/>
    <col min="164" max="165" width="9.28515625" style="1" customWidth="1"/>
    <col min="166" max="168" width="8.140625" customWidth="1"/>
    <col min="169" max="169" width="9.28515625" customWidth="1"/>
    <col min="170" max="170" width="9.5703125" customWidth="1"/>
    <col min="171" max="171" width="10" customWidth="1"/>
    <col min="172" max="172" width="10.28515625" customWidth="1"/>
    <col min="173" max="190" width="8.140625" customWidth="1"/>
    <col min="191" max="193" width="10.28515625" customWidth="1"/>
    <col min="194" max="194" width="14.7109375" customWidth="1"/>
    <col min="195" max="205" width="10.28515625" customWidth="1"/>
    <col min="206" max="206" width="12" customWidth="1"/>
    <col min="207" max="209" width="10.28515625" customWidth="1"/>
    <col min="210" max="212" width="10.28515625" style="59" customWidth="1"/>
    <col min="213" max="214" width="10.28515625" customWidth="1"/>
    <col min="215" max="215" width="13.85546875" customWidth="1"/>
    <col min="216" max="216" width="13.28515625" customWidth="1"/>
    <col min="217" max="217" width="2.7109375" customWidth="1"/>
    <col min="218" max="218" width="18.85546875" customWidth="1"/>
    <col min="219" max="219" width="10.28515625" customWidth="1"/>
    <col min="220" max="220" width="18.7109375" customWidth="1"/>
    <col min="221" max="225" width="10.28515625" customWidth="1"/>
    <col min="226" max="226" width="20.85546875" customWidth="1"/>
    <col min="227" max="227" width="10.28515625" customWidth="1"/>
    <col min="228" max="228" width="16.5703125" customWidth="1"/>
  </cols>
  <sheetData>
    <row r="3" spans="1:228" x14ac:dyDescent="0.2">
      <c r="EP3" s="470"/>
    </row>
    <row r="4" spans="1:228" ht="15.75" x14ac:dyDescent="0.25">
      <c r="B4" s="3" t="e">
        <f>+'A (2)'!B4</f>
        <v>#REF!</v>
      </c>
    </row>
    <row r="5" spans="1:228" ht="13.5" thickBot="1" x14ac:dyDescent="0.25">
      <c r="AB5" s="194"/>
      <c r="AC5" s="194"/>
      <c r="AE5" s="194"/>
      <c r="AF5" s="194"/>
      <c r="AG5" s="194"/>
      <c r="AH5" s="194"/>
      <c r="AI5" s="194"/>
      <c r="AJ5" s="194"/>
      <c r="AK5" s="194"/>
    </row>
    <row r="6" spans="1:228" ht="15" thickTop="1" x14ac:dyDescent="0.2">
      <c r="A6" s="11"/>
      <c r="B6" s="68" t="s">
        <v>0</v>
      </c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9"/>
      <c r="AZ6" s="69"/>
      <c r="BA6" s="69"/>
      <c r="BB6" s="69"/>
      <c r="BC6" s="69"/>
      <c r="BD6" s="69"/>
      <c r="BE6" s="69"/>
      <c r="BF6" s="69"/>
      <c r="BG6" s="69"/>
      <c r="BH6" s="69"/>
      <c r="BI6" s="69"/>
      <c r="BJ6" s="69"/>
      <c r="BK6" s="69"/>
      <c r="BL6" s="69"/>
      <c r="BM6" s="69"/>
      <c r="BN6" s="69"/>
      <c r="BO6" s="69"/>
      <c r="BP6" s="69"/>
      <c r="BQ6" s="69"/>
      <c r="BR6" s="69"/>
      <c r="BS6" s="69"/>
      <c r="BT6" s="69"/>
      <c r="BU6" s="69"/>
      <c r="BV6" s="69"/>
      <c r="BW6" s="69"/>
      <c r="BX6" s="69"/>
      <c r="BY6" s="69"/>
      <c r="BZ6" s="69"/>
      <c r="CA6" s="69"/>
      <c r="CB6" s="69"/>
      <c r="CC6" s="69"/>
      <c r="CD6" s="69"/>
      <c r="CE6" s="69"/>
      <c r="CF6" s="69"/>
      <c r="CG6" s="68"/>
      <c r="CH6" s="69"/>
      <c r="CI6" s="69"/>
      <c r="CJ6" s="69"/>
      <c r="CK6" s="69"/>
      <c r="CL6" s="69"/>
      <c r="CM6" s="69"/>
      <c r="CN6" s="69"/>
      <c r="CO6" s="69"/>
      <c r="CP6" s="69"/>
      <c r="CQ6" s="69"/>
      <c r="CR6" s="69"/>
      <c r="CS6" s="69"/>
      <c r="CT6" s="69" t="s">
        <v>1</v>
      </c>
      <c r="CU6" s="69"/>
      <c r="CV6" s="69"/>
      <c r="CW6" s="69"/>
      <c r="CX6" s="69"/>
      <c r="CY6" s="69"/>
      <c r="CZ6" s="69"/>
      <c r="DA6" s="69"/>
      <c r="DB6" s="69"/>
      <c r="DC6" s="69"/>
      <c r="DD6" s="69"/>
      <c r="DE6" s="69"/>
      <c r="DF6" s="69"/>
      <c r="DG6" s="69"/>
      <c r="DH6" s="69"/>
      <c r="DI6" s="69"/>
      <c r="DJ6" s="69"/>
      <c r="DK6" s="69"/>
      <c r="DL6" s="69"/>
      <c r="DM6" s="69"/>
      <c r="DN6" s="69"/>
      <c r="DO6" s="69"/>
      <c r="DP6" s="69"/>
      <c r="DQ6" s="69"/>
      <c r="DR6" s="69"/>
      <c r="DS6" s="69"/>
      <c r="DT6" s="69"/>
      <c r="DU6" s="69"/>
      <c r="DV6" s="69"/>
      <c r="DW6" s="69"/>
      <c r="DX6" s="69"/>
      <c r="DY6" s="69"/>
      <c r="DZ6" s="69"/>
      <c r="EA6" s="69"/>
      <c r="EB6" s="69"/>
      <c r="EC6" s="69"/>
      <c r="ED6" s="69"/>
      <c r="EE6" s="69"/>
      <c r="EF6" s="69"/>
      <c r="EG6" s="69"/>
      <c r="EH6" s="69"/>
      <c r="EI6" s="69"/>
      <c r="EJ6" s="69"/>
      <c r="EK6" s="69"/>
      <c r="EL6" s="69"/>
      <c r="EM6" s="69"/>
      <c r="EN6" s="69"/>
      <c r="EO6" s="69"/>
      <c r="EP6" s="69"/>
      <c r="EQ6" s="69"/>
      <c r="ER6" s="69"/>
      <c r="ES6" s="69"/>
      <c r="ET6" s="69"/>
      <c r="EU6" s="69"/>
      <c r="EV6" s="69"/>
      <c r="EW6" s="69"/>
      <c r="EX6" s="69"/>
      <c r="EY6" s="69"/>
      <c r="EZ6" s="69"/>
      <c r="FA6" s="69"/>
      <c r="FB6" s="69"/>
      <c r="FC6" s="69"/>
      <c r="FD6" s="69"/>
      <c r="FE6" s="69"/>
      <c r="FF6" s="69"/>
      <c r="FG6" s="69"/>
      <c r="FH6" s="69"/>
      <c r="FI6" s="70"/>
      <c r="FJ6" s="69"/>
      <c r="FK6" s="69"/>
      <c r="FL6" s="68" t="s">
        <v>2</v>
      </c>
      <c r="FM6" s="69"/>
      <c r="FN6" s="69"/>
      <c r="FO6" s="69"/>
      <c r="FP6" s="69"/>
      <c r="FQ6" s="69"/>
      <c r="FR6" s="69"/>
      <c r="FS6" s="69"/>
      <c r="FT6" s="69"/>
      <c r="FU6" s="69"/>
      <c r="FV6" s="69"/>
      <c r="FW6" s="69"/>
      <c r="FX6" s="69"/>
      <c r="FY6" s="69"/>
      <c r="FZ6" s="69"/>
      <c r="GA6" s="69"/>
      <c r="GB6" s="69"/>
      <c r="GC6" s="69"/>
      <c r="GD6" s="69"/>
      <c r="GE6" s="69"/>
      <c r="GF6" s="69"/>
      <c r="GG6" s="69"/>
      <c r="GH6" s="69"/>
      <c r="GI6" s="69"/>
      <c r="GJ6" s="70"/>
      <c r="GK6" s="857" t="s">
        <v>207</v>
      </c>
      <c r="GL6" s="858"/>
      <c r="GM6" s="858"/>
      <c r="GN6" s="858"/>
      <c r="GO6" s="858"/>
      <c r="GP6" s="858"/>
      <c r="GQ6" s="858"/>
      <c r="GR6" s="859"/>
      <c r="GT6" s="55" t="s">
        <v>183</v>
      </c>
      <c r="GY6" s="54" t="s">
        <v>182</v>
      </c>
      <c r="HB6"/>
      <c r="HC6"/>
      <c r="HD6"/>
    </row>
    <row r="7" spans="1:228" ht="12.75" customHeight="1" x14ac:dyDescent="0.2">
      <c r="A7" s="12"/>
      <c r="B7" s="831" t="s">
        <v>23</v>
      </c>
      <c r="C7" s="833" t="s">
        <v>208</v>
      </c>
      <c r="D7" s="853" t="s">
        <v>7</v>
      </c>
      <c r="E7" s="854"/>
      <c r="F7" s="854"/>
      <c r="G7" s="854"/>
      <c r="H7" s="854"/>
      <c r="I7" s="854"/>
      <c r="J7" s="854"/>
      <c r="K7" s="835" t="s">
        <v>365</v>
      </c>
      <c r="L7" s="833" t="s">
        <v>210</v>
      </c>
      <c r="M7" s="833" t="s">
        <v>211</v>
      </c>
      <c r="N7" s="837" t="s">
        <v>212</v>
      </c>
      <c r="O7" s="850" t="s">
        <v>6</v>
      </c>
      <c r="P7" s="851"/>
      <c r="Q7" s="851"/>
      <c r="R7" s="851"/>
      <c r="S7" s="851"/>
      <c r="T7" s="851"/>
      <c r="U7" s="851"/>
      <c r="V7" s="851"/>
      <c r="W7" s="851"/>
      <c r="X7" s="851"/>
      <c r="Y7" s="851"/>
      <c r="Z7" s="851"/>
      <c r="AA7" s="852"/>
      <c r="AB7" s="850" t="s">
        <v>143</v>
      </c>
      <c r="AC7" s="851"/>
      <c r="AD7" s="851"/>
      <c r="AE7" s="851"/>
      <c r="AF7" s="851"/>
      <c r="AG7" s="851"/>
      <c r="AH7" s="851"/>
      <c r="AI7" s="851"/>
      <c r="AJ7" s="851"/>
      <c r="AK7" s="851"/>
      <c r="AL7" s="851"/>
      <c r="AM7" s="851"/>
      <c r="AN7" s="851"/>
      <c r="AO7" s="852"/>
      <c r="AP7" s="71" t="s">
        <v>385</v>
      </c>
      <c r="AQ7" s="72"/>
      <c r="AR7" s="72"/>
      <c r="AS7" s="72"/>
      <c r="AT7" s="72"/>
      <c r="AU7" s="72"/>
      <c r="AV7" s="72"/>
      <c r="AW7" s="72"/>
      <c r="AX7" s="72"/>
      <c r="AY7" s="72"/>
      <c r="AZ7" s="73"/>
      <c r="BA7" s="71" t="s">
        <v>3</v>
      </c>
      <c r="BB7" s="72"/>
      <c r="BC7" s="72"/>
      <c r="BD7" s="72"/>
      <c r="BE7" s="72"/>
      <c r="BF7" s="72"/>
      <c r="BG7" s="72"/>
      <c r="BH7" s="73"/>
      <c r="BI7" s="71" t="s">
        <v>4</v>
      </c>
      <c r="BJ7" s="72"/>
      <c r="BK7" s="72"/>
      <c r="BL7" s="71" t="s">
        <v>351</v>
      </c>
      <c r="BM7" s="72"/>
      <c r="BN7" s="72"/>
      <c r="BO7" s="72"/>
      <c r="BP7" s="72"/>
      <c r="BQ7" s="72"/>
      <c r="BR7" s="71" t="s">
        <v>5</v>
      </c>
      <c r="BS7" s="72"/>
      <c r="BT7" s="72"/>
      <c r="BU7" s="72"/>
      <c r="BV7" s="72"/>
      <c r="BW7" s="72"/>
      <c r="BX7" s="72"/>
      <c r="BY7" s="72"/>
      <c r="BZ7" s="72"/>
      <c r="CA7" s="72"/>
      <c r="CB7" s="72"/>
      <c r="CC7" s="72"/>
      <c r="CD7" s="72"/>
      <c r="CE7" s="72"/>
      <c r="CF7" s="72"/>
      <c r="CG7" s="831" t="s">
        <v>23</v>
      </c>
      <c r="CH7" s="833" t="s">
        <v>208</v>
      </c>
      <c r="CI7" s="853" t="s">
        <v>7</v>
      </c>
      <c r="CJ7" s="854"/>
      <c r="CK7" s="854"/>
      <c r="CL7" s="854"/>
      <c r="CM7" s="854"/>
      <c r="CN7" s="854"/>
      <c r="CO7" s="866"/>
      <c r="CP7" s="835" t="s">
        <v>365</v>
      </c>
      <c r="CQ7" s="833" t="s">
        <v>210</v>
      </c>
      <c r="CR7" s="833" t="s">
        <v>211</v>
      </c>
      <c r="CS7" s="837" t="s">
        <v>212</v>
      </c>
      <c r="CT7" s="71" t="s">
        <v>6</v>
      </c>
      <c r="CU7" s="72"/>
      <c r="CV7" s="72"/>
      <c r="CW7" s="72"/>
      <c r="CX7" s="72"/>
      <c r="CY7" s="72"/>
      <c r="CZ7" s="72"/>
      <c r="DA7" s="72"/>
      <c r="DB7" s="72"/>
      <c r="DC7" s="72"/>
      <c r="DD7" s="72"/>
      <c r="DE7" s="72"/>
      <c r="DF7" s="72"/>
      <c r="DG7" s="850" t="s">
        <v>143</v>
      </c>
      <c r="DH7" s="851"/>
      <c r="DI7" s="851"/>
      <c r="DJ7" s="851"/>
      <c r="DK7" s="851"/>
      <c r="DL7" s="851"/>
      <c r="DM7" s="851"/>
      <c r="DN7" s="851"/>
      <c r="DO7" s="851"/>
      <c r="DP7" s="851"/>
      <c r="DQ7" s="851"/>
      <c r="DR7" s="851"/>
      <c r="DS7" s="851"/>
      <c r="DT7" s="852"/>
      <c r="DU7" s="71" t="s">
        <v>385</v>
      </c>
      <c r="DV7" s="72"/>
      <c r="DW7" s="72"/>
      <c r="DX7" s="72"/>
      <c r="DY7" s="72"/>
      <c r="DZ7" s="72"/>
      <c r="EA7" s="72"/>
      <c r="EB7" s="72"/>
      <c r="EC7" s="72"/>
      <c r="ED7" s="72"/>
      <c r="EE7" s="73"/>
      <c r="EF7" s="71" t="s">
        <v>3</v>
      </c>
      <c r="EG7" s="72"/>
      <c r="EH7" s="72"/>
      <c r="EI7" s="72"/>
      <c r="EJ7" s="72"/>
      <c r="EK7" s="72"/>
      <c r="EL7" s="72"/>
      <c r="EM7" s="73"/>
      <c r="EN7" s="71" t="s">
        <v>4</v>
      </c>
      <c r="EO7" s="72"/>
      <c r="EP7" s="72"/>
      <c r="EQ7" s="71" t="s">
        <v>351</v>
      </c>
      <c r="ER7" s="72"/>
      <c r="ES7" s="72"/>
      <c r="ET7" s="72"/>
      <c r="EU7" s="72"/>
      <c r="EV7" s="72"/>
      <c r="EW7" s="71" t="s">
        <v>5</v>
      </c>
      <c r="EX7" s="72"/>
      <c r="EY7" s="72"/>
      <c r="EZ7" s="72"/>
      <c r="FA7" s="72"/>
      <c r="FB7" s="72"/>
      <c r="FC7" s="72"/>
      <c r="FD7" s="72"/>
      <c r="FE7" s="72"/>
      <c r="FF7" s="72"/>
      <c r="FG7" s="72"/>
      <c r="FH7" s="72"/>
      <c r="FI7" s="76"/>
      <c r="FJ7" s="72"/>
      <c r="FK7" s="76"/>
      <c r="FL7" s="851" t="s">
        <v>143</v>
      </c>
      <c r="FM7" s="851"/>
      <c r="FN7" s="851"/>
      <c r="FO7" s="851"/>
      <c r="FP7" s="851"/>
      <c r="FQ7" s="851"/>
      <c r="FR7" s="851"/>
      <c r="FS7" s="851"/>
      <c r="FT7" s="851"/>
      <c r="FU7" s="851"/>
      <c r="FV7" s="851"/>
      <c r="FW7" s="851"/>
      <c r="FX7" s="851"/>
      <c r="FY7" s="851"/>
      <c r="FZ7" s="73"/>
      <c r="GA7" s="71" t="s">
        <v>386</v>
      </c>
      <c r="GB7" s="72"/>
      <c r="GC7" s="72"/>
      <c r="GD7" s="72"/>
      <c r="GE7" s="72"/>
      <c r="GF7" s="72"/>
      <c r="GG7" s="72"/>
      <c r="GH7" s="72"/>
      <c r="GI7" s="72"/>
      <c r="GJ7" s="76"/>
      <c r="GK7" s="860"/>
      <c r="GL7" s="861"/>
      <c r="GM7" s="861"/>
      <c r="GN7" s="861"/>
      <c r="GO7" s="861"/>
      <c r="GP7" s="861"/>
      <c r="GQ7" s="861"/>
      <c r="GR7" s="862"/>
      <c r="HB7"/>
      <c r="HC7"/>
      <c r="HD7"/>
    </row>
    <row r="8" spans="1:228" ht="13.5" customHeight="1" thickBot="1" x14ac:dyDescent="0.25">
      <c r="A8" s="12"/>
      <c r="B8" s="832"/>
      <c r="C8" s="834"/>
      <c r="D8" s="836" t="s">
        <v>235</v>
      </c>
      <c r="E8" s="834" t="s">
        <v>236</v>
      </c>
      <c r="F8" s="834" t="s">
        <v>237</v>
      </c>
      <c r="G8" s="834" t="s">
        <v>400</v>
      </c>
      <c r="H8" s="834" t="s">
        <v>401</v>
      </c>
      <c r="I8" s="844" t="s">
        <v>382</v>
      </c>
      <c r="J8" s="844" t="s">
        <v>383</v>
      </c>
      <c r="K8" s="836"/>
      <c r="L8" s="834"/>
      <c r="M8" s="834"/>
      <c r="N8" s="838"/>
      <c r="O8" s="77"/>
      <c r="P8" s="78" t="s">
        <v>7</v>
      </c>
      <c r="Q8" s="78"/>
      <c r="R8" s="78"/>
      <c r="S8" s="78"/>
      <c r="T8" s="78"/>
      <c r="U8" s="78"/>
      <c r="V8" s="78"/>
      <c r="W8" s="78"/>
      <c r="X8" s="78"/>
      <c r="Y8" s="78"/>
      <c r="Z8" s="78"/>
      <c r="AA8" s="77" t="s">
        <v>8</v>
      </c>
      <c r="AB8" s="195" t="s">
        <v>9</v>
      </c>
      <c r="AC8" s="196" t="s">
        <v>144</v>
      </c>
      <c r="AD8" s="200" t="s">
        <v>10</v>
      </c>
      <c r="AE8" s="201" t="s">
        <v>146</v>
      </c>
      <c r="AF8" s="201" t="s">
        <v>148</v>
      </c>
      <c r="AG8" s="196" t="s">
        <v>150</v>
      </c>
      <c r="AH8" s="196" t="s">
        <v>152</v>
      </c>
      <c r="AI8" s="200"/>
      <c r="AJ8" s="200" t="s">
        <v>166</v>
      </c>
      <c r="AK8" s="200" t="s">
        <v>221</v>
      </c>
      <c r="AL8" s="196" t="s">
        <v>11</v>
      </c>
      <c r="AM8" s="196" t="s">
        <v>157</v>
      </c>
      <c r="AN8" s="200" t="s">
        <v>53</v>
      </c>
      <c r="AO8" s="204" t="s">
        <v>158</v>
      </c>
      <c r="AP8" s="79"/>
      <c r="AQ8" s="75"/>
      <c r="AR8" s="75"/>
      <c r="AS8" s="75"/>
      <c r="AT8" s="75"/>
      <c r="AU8" s="75"/>
      <c r="AV8" s="75"/>
      <c r="AW8" s="75"/>
      <c r="AX8" s="75"/>
      <c r="AY8" s="75"/>
      <c r="AZ8" s="80"/>
      <c r="BA8" s="79" t="s">
        <v>12</v>
      </c>
      <c r="BB8" s="75" t="s">
        <v>13</v>
      </c>
      <c r="BC8" s="75" t="s">
        <v>14</v>
      </c>
      <c r="BD8" s="75" t="s">
        <v>15</v>
      </c>
      <c r="BE8" s="75" t="s">
        <v>16</v>
      </c>
      <c r="BF8" s="78" t="s">
        <v>17</v>
      </c>
      <c r="BG8" s="77" t="s">
        <v>18</v>
      </c>
      <c r="BH8" s="81" t="s">
        <v>19</v>
      </c>
      <c r="BI8" s="77" t="s">
        <v>20</v>
      </c>
      <c r="BJ8" s="78" t="s">
        <v>18</v>
      </c>
      <c r="BK8" s="78" t="s">
        <v>19</v>
      </c>
      <c r="BL8" s="79" t="s">
        <v>12</v>
      </c>
      <c r="BM8" s="75" t="s">
        <v>13</v>
      </c>
      <c r="BN8" s="75" t="s">
        <v>14</v>
      </c>
      <c r="BO8" s="75" t="s">
        <v>15</v>
      </c>
      <c r="BP8" s="75" t="s">
        <v>16</v>
      </c>
      <c r="BQ8" s="78" t="s">
        <v>17</v>
      </c>
      <c r="BR8" s="79" t="s">
        <v>161</v>
      </c>
      <c r="BS8" s="75" t="s">
        <v>21</v>
      </c>
      <c r="BT8" s="75" t="s">
        <v>22</v>
      </c>
      <c r="BU8" s="75" t="s">
        <v>162</v>
      </c>
      <c r="BV8" s="75" t="s">
        <v>163</v>
      </c>
      <c r="BW8" s="75" t="s">
        <v>164</v>
      </c>
      <c r="BX8" s="75" t="s">
        <v>165</v>
      </c>
      <c r="BY8" s="75" t="s">
        <v>202</v>
      </c>
      <c r="BZ8" s="75" t="s">
        <v>203</v>
      </c>
      <c r="CA8" s="75" t="s">
        <v>204</v>
      </c>
      <c r="CB8" s="75" t="s">
        <v>205</v>
      </c>
      <c r="CC8" s="82">
        <v>11501</v>
      </c>
      <c r="CD8" s="83" t="s">
        <v>8</v>
      </c>
      <c r="CE8" s="818" t="s">
        <v>361</v>
      </c>
      <c r="CF8" s="821" t="s">
        <v>362</v>
      </c>
      <c r="CG8" s="832"/>
      <c r="CH8" s="834"/>
      <c r="CI8" s="867" t="s">
        <v>235</v>
      </c>
      <c r="CJ8" s="868" t="s">
        <v>236</v>
      </c>
      <c r="CK8" s="868" t="s">
        <v>237</v>
      </c>
      <c r="CL8" s="844" t="s">
        <v>380</v>
      </c>
      <c r="CM8" s="844" t="s">
        <v>381</v>
      </c>
      <c r="CN8" s="844" t="s">
        <v>382</v>
      </c>
      <c r="CO8" s="845" t="s">
        <v>383</v>
      </c>
      <c r="CP8" s="836"/>
      <c r="CQ8" s="834"/>
      <c r="CR8" s="834"/>
      <c r="CS8" s="838"/>
      <c r="CT8" s="79"/>
      <c r="CU8" s="78" t="s">
        <v>7</v>
      </c>
      <c r="CV8" s="75"/>
      <c r="CW8" s="75"/>
      <c r="CX8" s="75"/>
      <c r="CY8" s="75"/>
      <c r="CZ8" s="75"/>
      <c r="DA8" s="75"/>
      <c r="DB8" s="75"/>
      <c r="DC8" s="75"/>
      <c r="DD8" s="75"/>
      <c r="DE8" s="75"/>
      <c r="DF8" s="77" t="s">
        <v>8</v>
      </c>
      <c r="DG8" s="79" t="s">
        <v>9</v>
      </c>
      <c r="DH8" s="75" t="s">
        <v>144</v>
      </c>
      <c r="DI8" s="75" t="s">
        <v>10</v>
      </c>
      <c r="DJ8" s="75" t="s">
        <v>146</v>
      </c>
      <c r="DK8" s="75" t="s">
        <v>148</v>
      </c>
      <c r="DL8" s="75" t="s">
        <v>150</v>
      </c>
      <c r="DM8" s="75" t="s">
        <v>152</v>
      </c>
      <c r="DN8" s="75"/>
      <c r="DO8" s="75" t="s">
        <v>166</v>
      </c>
      <c r="DP8" s="75" t="s">
        <v>166</v>
      </c>
      <c r="DQ8" s="75" t="s">
        <v>11</v>
      </c>
      <c r="DR8" s="75" t="s">
        <v>157</v>
      </c>
      <c r="DS8" s="75" t="s">
        <v>53</v>
      </c>
      <c r="DT8" s="80" t="s">
        <v>158</v>
      </c>
      <c r="DU8" s="79"/>
      <c r="DV8" s="75"/>
      <c r="DW8" s="75"/>
      <c r="DX8" s="75"/>
      <c r="DY8" s="75"/>
      <c r="DZ8" s="75"/>
      <c r="EA8" s="75"/>
      <c r="EB8" s="75"/>
      <c r="EC8" s="75"/>
      <c r="ED8" s="75"/>
      <c r="EE8" s="80"/>
      <c r="EF8" s="171" t="s">
        <v>12</v>
      </c>
      <c r="EG8" s="172" t="s">
        <v>13</v>
      </c>
      <c r="EH8" s="172" t="s">
        <v>14</v>
      </c>
      <c r="EI8" s="172" t="s">
        <v>15</v>
      </c>
      <c r="EJ8" s="172" t="s">
        <v>16</v>
      </c>
      <c r="EK8" s="78" t="s">
        <v>17</v>
      </c>
      <c r="EL8" s="77" t="s">
        <v>18</v>
      </c>
      <c r="EM8" s="81" t="s">
        <v>19</v>
      </c>
      <c r="EN8" s="77" t="s">
        <v>20</v>
      </c>
      <c r="EO8" s="78" t="s">
        <v>18</v>
      </c>
      <c r="EP8" s="78" t="s">
        <v>19</v>
      </c>
      <c r="EQ8" s="79" t="s">
        <v>12</v>
      </c>
      <c r="ER8" s="75" t="s">
        <v>13</v>
      </c>
      <c r="ES8" s="75" t="s">
        <v>14</v>
      </c>
      <c r="ET8" s="75" t="s">
        <v>15</v>
      </c>
      <c r="EU8" s="75" t="s">
        <v>16</v>
      </c>
      <c r="EV8" s="78" t="s">
        <v>17</v>
      </c>
      <c r="EW8" s="79" t="s">
        <v>161</v>
      </c>
      <c r="EX8" s="75" t="s">
        <v>21</v>
      </c>
      <c r="EY8" s="75" t="s">
        <v>22</v>
      </c>
      <c r="EZ8" s="75" t="s">
        <v>162</v>
      </c>
      <c r="FA8" s="75" t="s">
        <v>163</v>
      </c>
      <c r="FB8" s="75" t="s">
        <v>164</v>
      </c>
      <c r="FC8" s="75" t="s">
        <v>165</v>
      </c>
      <c r="FD8" s="75" t="s">
        <v>202</v>
      </c>
      <c r="FE8" s="75" t="s">
        <v>213</v>
      </c>
      <c r="FF8" s="75" t="s">
        <v>204</v>
      </c>
      <c r="FG8" s="75" t="s">
        <v>205</v>
      </c>
      <c r="FH8" s="75">
        <v>11501</v>
      </c>
      <c r="FI8" s="83" t="s">
        <v>8</v>
      </c>
      <c r="FJ8" s="818" t="s">
        <v>361</v>
      </c>
      <c r="FK8" s="821" t="s">
        <v>362</v>
      </c>
      <c r="FL8" s="78" t="s">
        <v>9</v>
      </c>
      <c r="FM8" s="78" t="s">
        <v>144</v>
      </c>
      <c r="FN8" s="78" t="s">
        <v>10</v>
      </c>
      <c r="FO8" s="78" t="s">
        <v>146</v>
      </c>
      <c r="FP8" s="78" t="s">
        <v>148</v>
      </c>
      <c r="FQ8" s="78" t="s">
        <v>150</v>
      </c>
      <c r="FR8" s="78" t="s">
        <v>152</v>
      </c>
      <c r="FS8" s="78"/>
      <c r="FT8" s="75" t="s">
        <v>166</v>
      </c>
      <c r="FU8" s="75" t="s">
        <v>166</v>
      </c>
      <c r="FV8" s="78" t="s">
        <v>11</v>
      </c>
      <c r="FW8" s="78" t="s">
        <v>157</v>
      </c>
      <c r="FX8" s="78" t="s">
        <v>53</v>
      </c>
      <c r="FY8" s="78" t="s">
        <v>158</v>
      </c>
      <c r="FZ8" s="81" t="s">
        <v>159</v>
      </c>
      <c r="GA8" s="79"/>
      <c r="GB8" s="75"/>
      <c r="GC8" s="75"/>
      <c r="GD8" s="78"/>
      <c r="GE8" s="78"/>
      <c r="GF8" s="78"/>
      <c r="GG8" s="78"/>
      <c r="GH8" s="78"/>
      <c r="GI8" s="78"/>
      <c r="GJ8" s="84"/>
      <c r="GK8" s="832" t="s">
        <v>208</v>
      </c>
      <c r="GL8" s="834" t="s">
        <v>214</v>
      </c>
      <c r="GM8" s="834" t="s">
        <v>209</v>
      </c>
      <c r="GN8" s="834" t="s">
        <v>210</v>
      </c>
      <c r="GO8" s="834" t="s">
        <v>211</v>
      </c>
      <c r="GP8" s="838" t="s">
        <v>215</v>
      </c>
      <c r="GQ8" s="838" t="s">
        <v>216</v>
      </c>
      <c r="GR8" s="855" t="s">
        <v>212</v>
      </c>
      <c r="HB8"/>
      <c r="HC8"/>
      <c r="HD8"/>
      <c r="HL8" s="872" t="s">
        <v>229</v>
      </c>
      <c r="HM8" s="872"/>
      <c r="HN8" s="872"/>
      <c r="HO8" s="872"/>
      <c r="HP8" s="872"/>
    </row>
    <row r="9" spans="1:228" ht="13.5" customHeight="1" thickTop="1" x14ac:dyDescent="0.2">
      <c r="A9" s="12"/>
      <c r="B9" s="832"/>
      <c r="C9" s="834"/>
      <c r="D9" s="836"/>
      <c r="E9" s="834"/>
      <c r="F9" s="834"/>
      <c r="G9" s="834"/>
      <c r="H9" s="834"/>
      <c r="I9" s="844"/>
      <c r="J9" s="844"/>
      <c r="K9" s="836"/>
      <c r="L9" s="834"/>
      <c r="M9" s="834"/>
      <c r="N9" s="838"/>
      <c r="O9" s="85" t="s">
        <v>24</v>
      </c>
      <c r="P9" s="86" t="s">
        <v>25</v>
      </c>
      <c r="Q9" s="86" t="s">
        <v>26</v>
      </c>
      <c r="R9" s="86" t="s">
        <v>27</v>
      </c>
      <c r="S9" s="86" t="s">
        <v>28</v>
      </c>
      <c r="T9" s="86" t="s">
        <v>29</v>
      </c>
      <c r="U9" s="86" t="s">
        <v>30</v>
      </c>
      <c r="V9" s="86" t="s">
        <v>31</v>
      </c>
      <c r="W9" s="86" t="s">
        <v>32</v>
      </c>
      <c r="X9" s="86" t="s">
        <v>33</v>
      </c>
      <c r="Y9" s="86" t="s">
        <v>217</v>
      </c>
      <c r="Z9" s="86" t="s">
        <v>218</v>
      </c>
      <c r="AA9" s="85" t="s">
        <v>34</v>
      </c>
      <c r="AB9" s="197" t="s">
        <v>35</v>
      </c>
      <c r="AC9" s="198" t="s">
        <v>145</v>
      </c>
      <c r="AD9" s="202" t="s">
        <v>35</v>
      </c>
      <c r="AE9" s="203" t="s">
        <v>147</v>
      </c>
      <c r="AF9" s="203" t="s">
        <v>149</v>
      </c>
      <c r="AG9" s="199" t="s">
        <v>151</v>
      </c>
      <c r="AH9" s="199" t="s">
        <v>153</v>
      </c>
      <c r="AI9" s="202" t="s">
        <v>36</v>
      </c>
      <c r="AJ9" s="202" t="s">
        <v>154</v>
      </c>
      <c r="AK9" s="202" t="s">
        <v>220</v>
      </c>
      <c r="AL9" s="199" t="s">
        <v>156</v>
      </c>
      <c r="AM9" s="199" t="s">
        <v>35</v>
      </c>
      <c r="AN9" s="202"/>
      <c r="AO9" s="205" t="s">
        <v>35</v>
      </c>
      <c r="AP9" s="85" t="s">
        <v>37</v>
      </c>
      <c r="AQ9" s="86" t="s">
        <v>38</v>
      </c>
      <c r="AR9" s="86" t="s">
        <v>39</v>
      </c>
      <c r="AS9" s="86" t="s">
        <v>40</v>
      </c>
      <c r="AT9" s="86" t="s">
        <v>41</v>
      </c>
      <c r="AU9" s="86" t="s">
        <v>42</v>
      </c>
      <c r="AV9" s="86" t="s">
        <v>43</v>
      </c>
      <c r="AW9" s="86" t="s">
        <v>44</v>
      </c>
      <c r="AX9" s="86" t="s">
        <v>45</v>
      </c>
      <c r="AY9" s="86" t="s">
        <v>46</v>
      </c>
      <c r="AZ9" s="175" t="s">
        <v>47</v>
      </c>
      <c r="BA9" s="87" t="s">
        <v>48</v>
      </c>
      <c r="BB9" s="89" t="s">
        <v>48</v>
      </c>
      <c r="BC9" s="89" t="s">
        <v>48</v>
      </c>
      <c r="BD9" s="89" t="s">
        <v>48</v>
      </c>
      <c r="BE9" s="89" t="s">
        <v>48</v>
      </c>
      <c r="BF9" s="86" t="s">
        <v>48</v>
      </c>
      <c r="BG9" s="85" t="s">
        <v>49</v>
      </c>
      <c r="BH9" s="91" t="s">
        <v>50</v>
      </c>
      <c r="BI9" s="85" t="s">
        <v>51</v>
      </c>
      <c r="BJ9" s="86" t="s">
        <v>49</v>
      </c>
      <c r="BK9" s="86" t="s">
        <v>50</v>
      </c>
      <c r="BL9" s="87" t="s">
        <v>48</v>
      </c>
      <c r="BM9" s="89" t="s">
        <v>48</v>
      </c>
      <c r="BN9" s="89" t="s">
        <v>48</v>
      </c>
      <c r="BO9" s="89" t="s">
        <v>48</v>
      </c>
      <c r="BP9" s="89" t="s">
        <v>48</v>
      </c>
      <c r="BQ9" s="86" t="s">
        <v>48</v>
      </c>
      <c r="BR9" s="173" t="s">
        <v>379</v>
      </c>
      <c r="BS9" s="89">
        <v>-2500</v>
      </c>
      <c r="BT9" s="89">
        <v>-3500</v>
      </c>
      <c r="BU9" s="89">
        <v>-4500</v>
      </c>
      <c r="BV9" s="89">
        <v>-5500</v>
      </c>
      <c r="BW9" s="89">
        <v>-6500</v>
      </c>
      <c r="BX9" s="89">
        <v>-7500</v>
      </c>
      <c r="BY9" s="89">
        <v>-8500</v>
      </c>
      <c r="BZ9" s="89">
        <v>9500</v>
      </c>
      <c r="CA9" s="89">
        <v>-10500</v>
      </c>
      <c r="CB9" s="89">
        <v>11501</v>
      </c>
      <c r="CC9" s="89" t="s">
        <v>206</v>
      </c>
      <c r="CD9" s="92" t="s">
        <v>52</v>
      </c>
      <c r="CE9" s="819"/>
      <c r="CF9" s="822"/>
      <c r="CG9" s="832"/>
      <c r="CH9" s="834"/>
      <c r="CI9" s="836"/>
      <c r="CJ9" s="834"/>
      <c r="CK9" s="834"/>
      <c r="CL9" s="844"/>
      <c r="CM9" s="844"/>
      <c r="CN9" s="844"/>
      <c r="CO9" s="845"/>
      <c r="CP9" s="836"/>
      <c r="CQ9" s="834"/>
      <c r="CR9" s="834"/>
      <c r="CS9" s="838"/>
      <c r="CT9" s="87" t="s">
        <v>24</v>
      </c>
      <c r="CU9" s="86" t="s">
        <v>25</v>
      </c>
      <c r="CV9" s="89" t="s">
        <v>26</v>
      </c>
      <c r="CW9" s="89" t="s">
        <v>27</v>
      </c>
      <c r="CX9" s="89" t="s">
        <v>28</v>
      </c>
      <c r="CY9" s="89" t="s">
        <v>29</v>
      </c>
      <c r="CZ9" s="89" t="s">
        <v>30</v>
      </c>
      <c r="DA9" s="89" t="s">
        <v>31</v>
      </c>
      <c r="DB9" s="89" t="s">
        <v>32</v>
      </c>
      <c r="DC9" s="89" t="s">
        <v>33</v>
      </c>
      <c r="DD9" s="89" t="s">
        <v>217</v>
      </c>
      <c r="DE9" s="89" t="s">
        <v>218</v>
      </c>
      <c r="DF9" s="85" t="s">
        <v>34</v>
      </c>
      <c r="DG9" s="87" t="s">
        <v>35</v>
      </c>
      <c r="DH9" s="88" t="s">
        <v>145</v>
      </c>
      <c r="DI9" s="89" t="s">
        <v>35</v>
      </c>
      <c r="DJ9" s="89" t="s">
        <v>147</v>
      </c>
      <c r="DK9" s="89" t="s">
        <v>149</v>
      </c>
      <c r="DL9" s="89" t="s">
        <v>151</v>
      </c>
      <c r="DM9" s="89" t="s">
        <v>153</v>
      </c>
      <c r="DN9" s="89" t="s">
        <v>36</v>
      </c>
      <c r="DO9" s="89" t="s">
        <v>154</v>
      </c>
      <c r="DP9" s="89" t="s">
        <v>155</v>
      </c>
      <c r="DQ9" s="89" t="s">
        <v>156</v>
      </c>
      <c r="DR9" s="89" t="s">
        <v>35</v>
      </c>
      <c r="DS9" s="89"/>
      <c r="DT9" s="90" t="s">
        <v>35</v>
      </c>
      <c r="DU9" s="85" t="s">
        <v>37</v>
      </c>
      <c r="DV9" s="86" t="s">
        <v>38</v>
      </c>
      <c r="DW9" s="86" t="s">
        <v>39</v>
      </c>
      <c r="DX9" s="86" t="s">
        <v>40</v>
      </c>
      <c r="DY9" s="86" t="s">
        <v>41</v>
      </c>
      <c r="DZ9" s="86" t="s">
        <v>42</v>
      </c>
      <c r="EA9" s="86" t="s">
        <v>43</v>
      </c>
      <c r="EB9" s="86" t="s">
        <v>44</v>
      </c>
      <c r="EC9" s="86" t="s">
        <v>45</v>
      </c>
      <c r="ED9" s="86" t="s">
        <v>46</v>
      </c>
      <c r="EE9" s="90" t="s">
        <v>47</v>
      </c>
      <c r="EF9" s="173" t="s">
        <v>48</v>
      </c>
      <c r="EG9" s="174" t="s">
        <v>48</v>
      </c>
      <c r="EH9" s="174" t="s">
        <v>48</v>
      </c>
      <c r="EI9" s="174" t="s">
        <v>48</v>
      </c>
      <c r="EJ9" s="174" t="s">
        <v>48</v>
      </c>
      <c r="EK9" s="86" t="s">
        <v>48</v>
      </c>
      <c r="EL9" s="85" t="s">
        <v>49</v>
      </c>
      <c r="EM9" s="91" t="s">
        <v>50</v>
      </c>
      <c r="EN9" s="85" t="s">
        <v>51</v>
      </c>
      <c r="EO9" s="86" t="s">
        <v>49</v>
      </c>
      <c r="EP9" s="86" t="s">
        <v>50</v>
      </c>
      <c r="EQ9" s="87" t="s">
        <v>48</v>
      </c>
      <c r="ER9" s="89" t="s">
        <v>48</v>
      </c>
      <c r="ES9" s="89" t="s">
        <v>48</v>
      </c>
      <c r="ET9" s="89" t="s">
        <v>48</v>
      </c>
      <c r="EU9" s="89" t="s">
        <v>48</v>
      </c>
      <c r="EV9" s="86" t="s">
        <v>48</v>
      </c>
      <c r="EW9" s="173" t="s">
        <v>379</v>
      </c>
      <c r="EX9" s="89">
        <v>-2500</v>
      </c>
      <c r="EY9" s="89">
        <v>-3500</v>
      </c>
      <c r="EZ9" s="89">
        <v>-4500</v>
      </c>
      <c r="FA9" s="89">
        <v>-5500</v>
      </c>
      <c r="FB9" s="89">
        <v>-6500</v>
      </c>
      <c r="FC9" s="89">
        <v>-7500</v>
      </c>
      <c r="FD9" s="89">
        <v>8500</v>
      </c>
      <c r="FE9" s="89">
        <v>9500</v>
      </c>
      <c r="FF9" s="89">
        <v>10500</v>
      </c>
      <c r="FG9" s="89">
        <v>11500</v>
      </c>
      <c r="FH9" s="89" t="s">
        <v>219</v>
      </c>
      <c r="FI9" s="92" t="s">
        <v>52</v>
      </c>
      <c r="FJ9" s="819"/>
      <c r="FK9" s="822"/>
      <c r="FL9" s="94" t="s">
        <v>35</v>
      </c>
      <c r="FM9" s="94" t="s">
        <v>145</v>
      </c>
      <c r="FN9" s="94" t="s">
        <v>35</v>
      </c>
      <c r="FO9" s="94" t="s">
        <v>147</v>
      </c>
      <c r="FP9" s="94" t="s">
        <v>149</v>
      </c>
      <c r="FQ9" s="94" t="s">
        <v>151</v>
      </c>
      <c r="FR9" s="94" t="s">
        <v>153</v>
      </c>
      <c r="FS9" s="94" t="s">
        <v>36</v>
      </c>
      <c r="FT9" s="94" t="s">
        <v>154</v>
      </c>
      <c r="FU9" s="94" t="s">
        <v>155</v>
      </c>
      <c r="FV9" s="94" t="s">
        <v>156</v>
      </c>
      <c r="FW9" s="94" t="s">
        <v>35</v>
      </c>
      <c r="FX9" s="94"/>
      <c r="FY9" s="94" t="s">
        <v>35</v>
      </c>
      <c r="FZ9" s="95" t="s">
        <v>160</v>
      </c>
      <c r="GA9" s="85" t="s">
        <v>37</v>
      </c>
      <c r="GB9" s="86" t="s">
        <v>38</v>
      </c>
      <c r="GC9" s="86" t="s">
        <v>39</v>
      </c>
      <c r="GD9" s="86" t="s">
        <v>40</v>
      </c>
      <c r="GE9" s="86" t="s">
        <v>41</v>
      </c>
      <c r="GF9" s="86" t="s">
        <v>42</v>
      </c>
      <c r="GG9" s="86" t="s">
        <v>43</v>
      </c>
      <c r="GH9" s="86" t="s">
        <v>44</v>
      </c>
      <c r="GI9" s="86" t="s">
        <v>45</v>
      </c>
      <c r="GJ9" s="93" t="s">
        <v>46</v>
      </c>
      <c r="GK9" s="832"/>
      <c r="GL9" s="834"/>
      <c r="GM9" s="834"/>
      <c r="GN9" s="834"/>
      <c r="GO9" s="834"/>
      <c r="GP9" s="838"/>
      <c r="GQ9" s="838"/>
      <c r="GR9" s="855"/>
      <c r="GT9" s="27"/>
      <c r="GU9" s="27" t="s">
        <v>54</v>
      </c>
      <c r="GV9" s="27"/>
      <c r="GW9" s="27" t="s">
        <v>55</v>
      </c>
      <c r="GX9" s="27"/>
      <c r="GY9" s="27"/>
      <c r="GZ9" s="27" t="s">
        <v>56</v>
      </c>
      <c r="HA9" s="27"/>
      <c r="HB9" s="27"/>
      <c r="HC9" s="27" t="s">
        <v>56</v>
      </c>
      <c r="HD9" s="27"/>
      <c r="HE9" s="27"/>
      <c r="HL9" s="186"/>
      <c r="HM9" s="873" t="s">
        <v>223</v>
      </c>
      <c r="HN9" s="873"/>
      <c r="HO9" s="869" t="s">
        <v>224</v>
      </c>
      <c r="HP9" s="870"/>
    </row>
    <row r="10" spans="1:228" x14ac:dyDescent="0.2">
      <c r="A10" s="4"/>
      <c r="B10" s="96"/>
      <c r="C10" s="97"/>
      <c r="D10" s="579"/>
      <c r="E10" s="580"/>
      <c r="F10" s="580"/>
      <c r="G10" s="577"/>
      <c r="H10" s="577"/>
      <c r="I10" s="577"/>
      <c r="J10" s="849"/>
      <c r="K10" s="581"/>
      <c r="L10" s="97"/>
      <c r="M10" s="97"/>
      <c r="N10" s="98"/>
      <c r="O10" s="99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7"/>
      <c r="AB10" s="77" t="s">
        <v>188</v>
      </c>
      <c r="AC10" s="78" t="s">
        <v>189</v>
      </c>
      <c r="AD10" s="78" t="s">
        <v>190</v>
      </c>
      <c r="AE10" s="78" t="s">
        <v>191</v>
      </c>
      <c r="AF10" s="78" t="s">
        <v>192</v>
      </c>
      <c r="AG10" s="78" t="s">
        <v>193</v>
      </c>
      <c r="AH10" s="78" t="s">
        <v>194</v>
      </c>
      <c r="AI10" s="78" t="s">
        <v>195</v>
      </c>
      <c r="AJ10" s="78" t="s">
        <v>196</v>
      </c>
      <c r="AK10" s="78" t="s">
        <v>197</v>
      </c>
      <c r="AL10" s="78" t="s">
        <v>198</v>
      </c>
      <c r="AM10" s="78" t="s">
        <v>199</v>
      </c>
      <c r="AN10" s="78" t="s">
        <v>200</v>
      </c>
      <c r="AO10" s="81" t="s">
        <v>201</v>
      </c>
      <c r="AP10" s="78"/>
      <c r="AQ10" s="78"/>
      <c r="AR10" s="78"/>
      <c r="AS10" s="78"/>
      <c r="AT10" s="78"/>
      <c r="AU10" s="78"/>
      <c r="AV10" s="78"/>
      <c r="AW10" s="78"/>
      <c r="AX10" s="78"/>
      <c r="AY10" s="78"/>
      <c r="AZ10" s="78"/>
      <c r="BA10" s="77"/>
      <c r="BB10" s="78"/>
      <c r="BC10" s="78"/>
      <c r="BD10" s="78"/>
      <c r="BE10" s="78"/>
      <c r="BF10" s="81"/>
      <c r="BG10" s="75"/>
      <c r="BH10" s="75"/>
      <c r="BI10" s="79"/>
      <c r="BJ10" s="75"/>
      <c r="BK10" s="80"/>
      <c r="BL10" s="78"/>
      <c r="BM10" s="78"/>
      <c r="BN10" s="78"/>
      <c r="BO10" s="78"/>
      <c r="BP10" s="78"/>
      <c r="BQ10" s="78"/>
      <c r="BR10" s="77"/>
      <c r="BS10" s="78"/>
      <c r="BT10" s="78"/>
      <c r="BU10" s="78"/>
      <c r="BV10" s="78"/>
      <c r="BW10" s="78"/>
      <c r="BX10" s="78"/>
      <c r="BY10" s="78"/>
      <c r="BZ10" s="78"/>
      <c r="CA10" s="78"/>
      <c r="CB10" s="78"/>
      <c r="CC10" s="78"/>
      <c r="CD10" s="100"/>
      <c r="CE10" s="820"/>
      <c r="CF10" s="823"/>
      <c r="CG10" s="864"/>
      <c r="CH10" s="863"/>
      <c r="CI10" s="865"/>
      <c r="CJ10" s="863"/>
      <c r="CK10" s="863"/>
      <c r="CL10" s="573"/>
      <c r="CM10" s="573"/>
      <c r="CN10" s="573"/>
      <c r="CO10" s="846"/>
      <c r="CP10" s="865"/>
      <c r="CQ10" s="863"/>
      <c r="CR10" s="863"/>
      <c r="CS10" s="856"/>
      <c r="CT10" s="99"/>
      <c r="CU10" s="78"/>
      <c r="CV10" s="78"/>
      <c r="CW10" s="78"/>
      <c r="CX10" s="78"/>
      <c r="CY10" s="78"/>
      <c r="CZ10" s="78"/>
      <c r="DA10" s="78"/>
      <c r="DB10" s="78"/>
      <c r="DC10" s="78"/>
      <c r="DD10" s="78"/>
      <c r="DE10" s="78"/>
      <c r="DF10" s="77"/>
      <c r="DG10" s="77" t="s">
        <v>188</v>
      </c>
      <c r="DH10" s="78" t="s">
        <v>189</v>
      </c>
      <c r="DI10" s="78" t="s">
        <v>190</v>
      </c>
      <c r="DJ10" s="78" t="s">
        <v>191</v>
      </c>
      <c r="DK10" s="78" t="s">
        <v>192</v>
      </c>
      <c r="DL10" s="78" t="s">
        <v>193</v>
      </c>
      <c r="DM10" s="78" t="s">
        <v>194</v>
      </c>
      <c r="DN10" s="78" t="s">
        <v>195</v>
      </c>
      <c r="DO10" s="78" t="s">
        <v>196</v>
      </c>
      <c r="DP10" s="78" t="s">
        <v>197</v>
      </c>
      <c r="DQ10" s="78" t="s">
        <v>198</v>
      </c>
      <c r="DR10" s="78" t="s">
        <v>199</v>
      </c>
      <c r="DS10" s="78" t="s">
        <v>200</v>
      </c>
      <c r="DT10" s="81" t="s">
        <v>201</v>
      </c>
      <c r="DU10" s="78"/>
      <c r="DV10" s="78"/>
      <c r="DW10" s="78"/>
      <c r="DX10" s="78"/>
      <c r="DY10" s="78"/>
      <c r="DZ10" s="78"/>
      <c r="EA10" s="78"/>
      <c r="EB10" s="78"/>
      <c r="EC10" s="78"/>
      <c r="ED10" s="78"/>
      <c r="EE10" s="78"/>
      <c r="EF10" s="77"/>
      <c r="EG10" s="78"/>
      <c r="EH10" s="78"/>
      <c r="EI10" s="78"/>
      <c r="EJ10" s="78"/>
      <c r="EK10" s="81"/>
      <c r="EL10" s="75"/>
      <c r="EM10" s="75"/>
      <c r="EN10" s="79"/>
      <c r="EO10" s="75"/>
      <c r="EP10" s="80"/>
      <c r="EQ10" s="78"/>
      <c r="ER10" s="78"/>
      <c r="ES10" s="78"/>
      <c r="ET10" s="78"/>
      <c r="EU10" s="78"/>
      <c r="EV10" s="78"/>
      <c r="EW10" s="77"/>
      <c r="EX10" s="78"/>
      <c r="EY10" s="78"/>
      <c r="EZ10" s="78"/>
      <c r="FA10" s="78"/>
      <c r="FB10" s="78"/>
      <c r="FC10" s="78"/>
      <c r="FD10" s="78"/>
      <c r="FE10" s="78"/>
      <c r="FF10" s="78"/>
      <c r="FG10" s="78"/>
      <c r="FH10" s="78"/>
      <c r="FI10" s="100"/>
      <c r="FJ10" s="820"/>
      <c r="FK10" s="823"/>
      <c r="FL10" s="78" t="s">
        <v>188</v>
      </c>
      <c r="FM10" s="78" t="s">
        <v>189</v>
      </c>
      <c r="FN10" s="78" t="s">
        <v>190</v>
      </c>
      <c r="FO10" s="78" t="s">
        <v>191</v>
      </c>
      <c r="FP10" s="78" t="s">
        <v>192</v>
      </c>
      <c r="FQ10" s="78" t="s">
        <v>193</v>
      </c>
      <c r="FR10" s="78" t="s">
        <v>194</v>
      </c>
      <c r="FS10" s="78" t="s">
        <v>195</v>
      </c>
      <c r="FT10" s="78" t="s">
        <v>196</v>
      </c>
      <c r="FU10" s="78" t="s">
        <v>197</v>
      </c>
      <c r="FV10" s="78" t="s">
        <v>198</v>
      </c>
      <c r="FW10" s="78" t="s">
        <v>199</v>
      </c>
      <c r="FX10" s="78" t="s">
        <v>200</v>
      </c>
      <c r="FY10" s="78" t="s">
        <v>201</v>
      </c>
      <c r="FZ10" s="81"/>
      <c r="GA10" s="77"/>
      <c r="GB10" s="78"/>
      <c r="GC10" s="78"/>
      <c r="GD10" s="78"/>
      <c r="GE10" s="78"/>
      <c r="GF10" s="78"/>
      <c r="GG10" s="78"/>
      <c r="GH10" s="78"/>
      <c r="GI10" s="78"/>
      <c r="GJ10" s="84"/>
      <c r="GK10" s="832"/>
      <c r="GL10" s="834"/>
      <c r="GM10" s="834"/>
      <c r="GN10" s="834"/>
      <c r="GO10" s="834"/>
      <c r="GP10" s="838"/>
      <c r="GQ10" s="838"/>
      <c r="GR10" s="855"/>
      <c r="GT10" s="27"/>
      <c r="GU10" s="27" t="s">
        <v>23</v>
      </c>
      <c r="GV10" s="27"/>
      <c r="GW10" s="27" t="s">
        <v>57</v>
      </c>
      <c r="GX10" s="27"/>
      <c r="GY10" s="27"/>
      <c r="GZ10" s="27" t="s">
        <v>23</v>
      </c>
      <c r="HA10" s="27"/>
      <c r="HB10" s="27"/>
      <c r="HC10" s="27" t="s">
        <v>57</v>
      </c>
      <c r="HD10" s="27"/>
      <c r="HE10" s="27"/>
      <c r="HL10" s="187" t="s">
        <v>227</v>
      </c>
      <c r="HM10" s="181">
        <v>2004</v>
      </c>
      <c r="HN10" s="181">
        <v>2003</v>
      </c>
      <c r="HO10" s="182" t="s">
        <v>225</v>
      </c>
      <c r="HP10" s="183" t="s">
        <v>226</v>
      </c>
      <c r="HR10" s="871" t="s">
        <v>228</v>
      </c>
      <c r="HS10" s="871"/>
    </row>
    <row r="11" spans="1:228" x14ac:dyDescent="0.2">
      <c r="A11" s="5" t="s">
        <v>58</v>
      </c>
      <c r="B11" s="5">
        <f>+'A (2)'!B11</f>
        <v>31019</v>
      </c>
      <c r="C11" s="14">
        <f>+'A (2)'!C11</f>
        <v>2165</v>
      </c>
      <c r="D11" s="582">
        <f>+'A (2)'!D11</f>
        <v>10</v>
      </c>
      <c r="E11" s="14">
        <f>+'A (2)'!E11</f>
        <v>385</v>
      </c>
      <c r="F11" s="14">
        <f>+'A (2)'!F11</f>
        <v>143</v>
      </c>
      <c r="G11" s="14">
        <f>+'A (2)'!G11</f>
        <v>855</v>
      </c>
      <c r="H11" s="14">
        <f>+'A (2)'!H11</f>
        <v>742</v>
      </c>
      <c r="I11" s="14">
        <f>+'A (2)'!I11</f>
        <v>3</v>
      </c>
      <c r="J11" s="14">
        <f>+'A (2)'!J11</f>
        <v>27</v>
      </c>
      <c r="K11" s="582">
        <f>+'A (2)'!K11</f>
        <v>15359</v>
      </c>
      <c r="L11" s="14">
        <f>+'A (2)'!L11</f>
        <v>160</v>
      </c>
      <c r="M11" s="14">
        <f>+'A (2)'!M11</f>
        <v>2647</v>
      </c>
      <c r="N11" s="19">
        <f>+'A (2)'!N11</f>
        <v>7</v>
      </c>
      <c r="O11" s="14">
        <f>+'A (2)'!O11</f>
        <v>1021</v>
      </c>
      <c r="P11" s="14">
        <f>+'A (2)'!P11</f>
        <v>150</v>
      </c>
      <c r="Q11" s="14">
        <f>+'A (2)'!Q11</f>
        <v>3947</v>
      </c>
      <c r="R11" s="14">
        <f>+'A (2)'!R11</f>
        <v>4099</v>
      </c>
      <c r="S11" s="14">
        <f>+'A (2)'!S11</f>
        <v>4014</v>
      </c>
      <c r="T11" s="14">
        <f>+'A (2)'!T11</f>
        <v>4101</v>
      </c>
      <c r="U11" s="14">
        <f>+'A (2)'!U11</f>
        <v>3074</v>
      </c>
      <c r="V11" s="14">
        <f>+'A (2)'!V11</f>
        <v>3074</v>
      </c>
      <c r="W11" s="14">
        <f>+'A (2)'!W11</f>
        <v>3076</v>
      </c>
      <c r="X11" s="14">
        <f>+'A (2)'!X11</f>
        <v>3784</v>
      </c>
      <c r="Y11" s="14">
        <f>+'A (2)'!Y11</f>
        <v>800</v>
      </c>
      <c r="Z11" s="102">
        <f>+'A (2)'!Z11</f>
        <v>29</v>
      </c>
      <c r="AA11" s="163">
        <f>+'A (2)'!AA11</f>
        <v>39</v>
      </c>
      <c r="AB11" s="14">
        <f>+'A (2)'!AB11</f>
        <v>25</v>
      </c>
      <c r="AC11" s="14">
        <f>+'A (2)'!AC11</f>
        <v>28</v>
      </c>
      <c r="AD11" s="14">
        <f>+'A (2)'!AD11</f>
        <v>5156</v>
      </c>
      <c r="AE11" s="14">
        <f>+'A (2)'!AE11</f>
        <v>63</v>
      </c>
      <c r="AF11" s="14">
        <f>+'A (2)'!AF11</f>
        <v>297</v>
      </c>
      <c r="AG11" s="14">
        <f>+'A (2)'!AG11</f>
        <v>8664</v>
      </c>
      <c r="AH11" s="14">
        <f>+'A (2)'!AH11</f>
        <v>400</v>
      </c>
      <c r="AI11" s="14">
        <f>+'A (2)'!AI11</f>
        <v>1396</v>
      </c>
      <c r="AJ11" s="14">
        <f>+'A (2)'!AJ11</f>
        <v>1807</v>
      </c>
      <c r="AK11" s="14">
        <f>+'A (2)'!AK11</f>
        <v>7739</v>
      </c>
      <c r="AL11" s="14">
        <f>+'A (2)'!AL11</f>
        <v>535</v>
      </c>
      <c r="AM11" s="14">
        <f>+'A (2)'!AM11</f>
        <v>702</v>
      </c>
      <c r="AN11" s="14">
        <f>+'A (2)'!AN11</f>
        <v>4120</v>
      </c>
      <c r="AO11" s="60">
        <f>+'A (2)'!AO11</f>
        <v>87</v>
      </c>
      <c r="AP11" s="28">
        <f>+'A (2)'!AP11</f>
        <v>1090</v>
      </c>
      <c r="AQ11" s="14">
        <f>+'A (2)'!AQ11</f>
        <v>3790</v>
      </c>
      <c r="AR11" s="14">
        <f>+'A (2)'!AR11</f>
        <v>4789</v>
      </c>
      <c r="AS11" s="14">
        <f>+'A (2)'!AS11</f>
        <v>5461</v>
      </c>
      <c r="AT11" s="14">
        <f>+'A (2)'!AT11</f>
        <v>6846</v>
      </c>
      <c r="AU11" s="14">
        <f>+'A (2)'!AU11</f>
        <v>184</v>
      </c>
      <c r="AV11" s="14">
        <f>+'A (2)'!AV11</f>
        <v>2507</v>
      </c>
      <c r="AW11" s="14">
        <f>+'A (2)'!AW11</f>
        <v>1965</v>
      </c>
      <c r="AX11" s="14">
        <f>+'A (2)'!AX11</f>
        <v>3316</v>
      </c>
      <c r="AY11" s="14">
        <f>+'A (2)'!AY11</f>
        <v>2</v>
      </c>
      <c r="AZ11" s="60">
        <f>+'A (2)'!AZ11</f>
        <v>1069</v>
      </c>
      <c r="BA11" s="28">
        <f>+'A (2)'!BA11</f>
        <v>10227</v>
      </c>
      <c r="BB11" s="14">
        <f>+'A (2)'!BB11</f>
        <v>7259</v>
      </c>
      <c r="BC11" s="14">
        <f>+'A (2)'!BC11</f>
        <v>3629</v>
      </c>
      <c r="BD11" s="14">
        <f>+'A (2)'!BD11</f>
        <v>2598</v>
      </c>
      <c r="BE11" s="14">
        <f>+'A (2)'!BE11</f>
        <v>4510</v>
      </c>
      <c r="BF11" s="60">
        <f>+'A (2)'!BF11</f>
        <v>2796</v>
      </c>
      <c r="BG11" s="28">
        <f>+'A (2)'!BG11</f>
        <v>8876</v>
      </c>
      <c r="BH11" s="113">
        <f>+'A (2)'!BH11</f>
        <v>286</v>
      </c>
      <c r="BI11" s="14">
        <f>+'A (2)'!BI11</f>
        <v>0</v>
      </c>
      <c r="BJ11" s="28">
        <f>+'A (2)'!BJ11</f>
        <v>0</v>
      </c>
      <c r="BK11" s="113">
        <f>+'A (2)'!BK11</f>
        <v>0</v>
      </c>
      <c r="BL11" s="14">
        <f>+'A (2)'!BL11</f>
        <v>4448</v>
      </c>
      <c r="BM11" s="14">
        <f>+'A (2)'!BM11</f>
        <v>3308</v>
      </c>
      <c r="BN11" s="14">
        <f>+'A (2)'!BN11</f>
        <v>899</v>
      </c>
      <c r="BO11" s="14">
        <f>+'A (2)'!BO11</f>
        <v>318</v>
      </c>
      <c r="BP11" s="14">
        <f>+'A (2)'!BP11</f>
        <v>12</v>
      </c>
      <c r="BQ11" s="60">
        <f>+'A (2)'!BQ11</f>
        <v>0</v>
      </c>
      <c r="BR11" s="28">
        <f>+'A (2)'!BR11</f>
        <v>51</v>
      </c>
      <c r="BS11" s="14">
        <f>+'A (2)'!BS11</f>
        <v>132</v>
      </c>
      <c r="BT11" s="14">
        <f>+'A (2)'!BT11</f>
        <v>1882</v>
      </c>
      <c r="BU11" s="14">
        <f>+'A (2)'!BU11</f>
        <v>967</v>
      </c>
      <c r="BV11" s="14">
        <f>+'A (2)'!BV11</f>
        <v>655</v>
      </c>
      <c r="BW11" s="14">
        <f>+'A (2)'!BW11</f>
        <v>793</v>
      </c>
      <c r="BX11" s="14">
        <f>+'A (2)'!BX11</f>
        <v>771</v>
      </c>
      <c r="BY11" s="14">
        <f>+'A (2)'!BY11</f>
        <v>840</v>
      </c>
      <c r="BZ11" s="14">
        <f>+'A (2)'!BZ11</f>
        <v>647</v>
      </c>
      <c r="CA11" s="14">
        <f>+'A (2)'!CA11</f>
        <v>504</v>
      </c>
      <c r="CB11" s="14">
        <f>+'A (2)'!CB11</f>
        <v>355</v>
      </c>
      <c r="CC11" s="19">
        <f>+'A (2)'!CC11</f>
        <v>1388</v>
      </c>
      <c r="CD11" s="109">
        <f>+'A (2)'!CD11</f>
        <v>6971</v>
      </c>
      <c r="CE11" s="14">
        <f>+'A (2)'!CE11</f>
        <v>914</v>
      </c>
      <c r="CF11" s="15">
        <f>+'A (2)'!CF11</f>
        <v>0</v>
      </c>
      <c r="CG11" s="14">
        <f>+'A (2)'!CG11</f>
        <v>15446</v>
      </c>
      <c r="CH11" s="14">
        <f>+'A (2)'!CH11</f>
        <v>1154</v>
      </c>
      <c r="CI11" s="582">
        <f>+'A (2)'!CI11</f>
        <v>3</v>
      </c>
      <c r="CJ11" s="14">
        <f>+'A (2)'!CJ11</f>
        <v>205</v>
      </c>
      <c r="CK11" s="14">
        <f>+'A (2)'!CK11</f>
        <v>80</v>
      </c>
      <c r="CL11" s="14">
        <f>+'A (2)'!CL11</f>
        <v>475</v>
      </c>
      <c r="CM11" s="14">
        <f>+'A (2)'!CM11</f>
        <v>380</v>
      </c>
      <c r="CN11" s="14">
        <f>+'A (2)'!CN11</f>
        <v>2</v>
      </c>
      <c r="CO11" s="14">
        <f>+'A (2)'!CO11</f>
        <v>9</v>
      </c>
      <c r="CP11" s="14">
        <f>+'A (2)'!CP11</f>
        <v>7730</v>
      </c>
      <c r="CQ11" s="14">
        <f>+'A (2)'!CQ11</f>
        <v>160</v>
      </c>
      <c r="CR11" s="14">
        <f>+'A (2)'!CR11</f>
        <v>2522</v>
      </c>
      <c r="CS11" s="60">
        <f>+'A (2)'!CS11</f>
        <v>3</v>
      </c>
      <c r="CT11" s="14">
        <f>+'A (2)'!CT11</f>
        <v>464</v>
      </c>
      <c r="CU11" s="14">
        <f>+'A (2)'!CU11</f>
        <v>78</v>
      </c>
      <c r="CV11" s="14">
        <f>+'A (2)'!CV11</f>
        <v>1705</v>
      </c>
      <c r="CW11" s="14">
        <f>+'A (2)'!CW11</f>
        <v>2008</v>
      </c>
      <c r="CX11" s="14">
        <f>+'A (2)'!CX11</f>
        <v>2054</v>
      </c>
      <c r="CY11" s="14">
        <f>+'A (2)'!CY11</f>
        <v>2316</v>
      </c>
      <c r="CZ11" s="14">
        <f>+'A (2)'!CZ11</f>
        <v>1700</v>
      </c>
      <c r="DA11" s="14">
        <f>+'A (2)'!DA11</f>
        <v>1656</v>
      </c>
      <c r="DB11" s="14">
        <f>+'A (2)'!DB11</f>
        <v>1688</v>
      </c>
      <c r="DC11" s="14">
        <f>+'A (2)'!DC11</f>
        <v>1711</v>
      </c>
      <c r="DD11" s="111">
        <f>+'A (2)'!DD11</f>
        <v>134</v>
      </c>
      <c r="DE11" s="60">
        <f>+'A (2)'!DE11</f>
        <v>10</v>
      </c>
      <c r="DF11" s="161">
        <f>+'A (2)'!DF11</f>
        <v>39</v>
      </c>
      <c r="DG11" s="28">
        <f>+'A (2)'!DG11</f>
        <v>17</v>
      </c>
      <c r="DH11" s="28">
        <f>+'A (2)'!DH11</f>
        <v>14</v>
      </c>
      <c r="DI11" s="28">
        <f>+'A (2)'!DI11</f>
        <v>2544</v>
      </c>
      <c r="DJ11" s="28">
        <f>+'A (2)'!DJ11</f>
        <v>37</v>
      </c>
      <c r="DK11" s="28">
        <f>+'A (2)'!DK11</f>
        <v>127</v>
      </c>
      <c r="DL11" s="28">
        <f>+'A (2)'!DL11</f>
        <v>3696</v>
      </c>
      <c r="DM11" s="28">
        <f>+'A (2)'!DM11</f>
        <v>256</v>
      </c>
      <c r="DN11" s="28">
        <f>+'A (2)'!DN11</f>
        <v>829</v>
      </c>
      <c r="DO11" s="28">
        <f>+'A (2)'!DO11</f>
        <v>774</v>
      </c>
      <c r="DP11" s="28">
        <f>+'A (2)'!DP11</f>
        <v>4383</v>
      </c>
      <c r="DQ11" s="28">
        <f>+'A (2)'!DQ11</f>
        <v>336</v>
      </c>
      <c r="DR11" s="28">
        <f>+'A (2)'!DR11</f>
        <v>382</v>
      </c>
      <c r="DS11" s="28">
        <f>+'A (2)'!DS11</f>
        <v>2011</v>
      </c>
      <c r="DT11" s="113">
        <f>+'A (2)'!DT11</f>
        <v>40</v>
      </c>
      <c r="DU11" s="28">
        <f>+'A (2)'!DU11</f>
        <v>354</v>
      </c>
      <c r="DV11" s="28">
        <f>+'A (2)'!DV11</f>
        <v>1824</v>
      </c>
      <c r="DW11" s="28">
        <f>+'A (2)'!DW11</f>
        <v>2411</v>
      </c>
      <c r="DX11" s="28">
        <f>+'A (2)'!DX11</f>
        <v>4045</v>
      </c>
      <c r="DY11" s="28">
        <f>+'A (2)'!DY11</f>
        <v>4122</v>
      </c>
      <c r="DZ11" s="28">
        <f>+'A (2)'!DZ11</f>
        <v>105</v>
      </c>
      <c r="EA11" s="28">
        <f>+'A (2)'!EA11</f>
        <v>369</v>
      </c>
      <c r="EB11" s="28">
        <f>+'A (2)'!EB11</f>
        <v>91</v>
      </c>
      <c r="EC11" s="28">
        <f>+'A (2)'!EC11</f>
        <v>1618</v>
      </c>
      <c r="ED11" s="28">
        <f>+'A (2)'!ED11</f>
        <v>1</v>
      </c>
      <c r="EE11" s="113">
        <f>+'A (2)'!EE11</f>
        <v>506</v>
      </c>
      <c r="EF11" s="28">
        <f>+'A (2)'!EF11</f>
        <v>4888</v>
      </c>
      <c r="EG11" s="28">
        <f>+'A (2)'!EG11</f>
        <v>3745</v>
      </c>
      <c r="EH11" s="28">
        <f>+'A (2)'!EH11</f>
        <v>1784</v>
      </c>
      <c r="EI11" s="28">
        <f>+'A (2)'!EI11</f>
        <v>1257</v>
      </c>
      <c r="EJ11" s="28">
        <f>+'A (2)'!EJ11</f>
        <v>2315</v>
      </c>
      <c r="EK11" s="28">
        <f>+'A (2)'!EK11</f>
        <v>1457</v>
      </c>
      <c r="EL11" s="444">
        <f>+'A (2)'!EL11</f>
        <v>4562</v>
      </c>
      <c r="EM11" s="113">
        <f>+'A (2)'!EM11</f>
        <v>295</v>
      </c>
      <c r="EN11" s="28">
        <f>+'A (2)'!EN11</f>
        <v>0</v>
      </c>
      <c r="EO11" s="28">
        <f>+'A (2)'!EO11</f>
        <v>0</v>
      </c>
      <c r="EP11" s="113">
        <f>+'A (2)'!EP11</f>
        <v>0</v>
      </c>
      <c r="EQ11" s="28">
        <f>+'A (2)'!EQ11</f>
        <v>2341</v>
      </c>
      <c r="ER11" s="28">
        <f>+'A (2)'!ER11</f>
        <v>1898</v>
      </c>
      <c r="ES11" s="28">
        <f>+'A (2)'!ES11</f>
        <v>431</v>
      </c>
      <c r="ET11" s="28">
        <f>+'A (2)'!ET11</f>
        <v>136</v>
      </c>
      <c r="EU11" s="28">
        <f>+'A (2)'!EU11</f>
        <v>7</v>
      </c>
      <c r="EV11" s="113">
        <f>+'A (2)'!EV11</f>
        <v>0</v>
      </c>
      <c r="EW11" s="28">
        <f>+'A (2)'!EW11</f>
        <v>30</v>
      </c>
      <c r="EX11" s="28">
        <f>+'A (2)'!EX11</f>
        <v>72</v>
      </c>
      <c r="EY11" s="28">
        <f>+'A (2)'!EY11</f>
        <v>1253</v>
      </c>
      <c r="EZ11" s="28">
        <f>+'A (2)'!EZ11</f>
        <v>483</v>
      </c>
      <c r="FA11" s="28">
        <f>+'A (2)'!FA11</f>
        <v>351</v>
      </c>
      <c r="FB11" s="28">
        <f>+'A (2)'!FB11</f>
        <v>463</v>
      </c>
      <c r="FC11" s="28">
        <f>+'A (2)'!FC11</f>
        <v>410</v>
      </c>
      <c r="FD11" s="28">
        <f>+'A (2)'!FD11</f>
        <v>438</v>
      </c>
      <c r="FE11" s="28">
        <f>+'A (2)'!FE11</f>
        <v>328</v>
      </c>
      <c r="FF11" s="28">
        <f>+'A (2)'!FF11</f>
        <v>244</v>
      </c>
      <c r="FG11" s="28">
        <f>+'A (2)'!FG11</f>
        <v>174</v>
      </c>
      <c r="FH11" s="113">
        <f>+'A (2)'!FH11</f>
        <v>567</v>
      </c>
      <c r="FI11" s="113">
        <f>+'A (2)'!FI11</f>
        <v>6494</v>
      </c>
      <c r="FJ11" s="28">
        <f>+'A (2)'!FJ11</f>
        <v>361</v>
      </c>
      <c r="FK11" s="445">
        <f>+'A (2)'!FK11</f>
        <v>0</v>
      </c>
      <c r="FL11" s="14"/>
      <c r="FM11" s="14"/>
      <c r="FN11" s="28"/>
      <c r="FO11" s="14"/>
      <c r="FP11" s="14"/>
      <c r="FQ11" s="14"/>
      <c r="FR11" s="14"/>
      <c r="FS11" s="14"/>
      <c r="FT11" s="14"/>
      <c r="FU11" s="14"/>
      <c r="FV11" s="14"/>
      <c r="FW11" s="14"/>
      <c r="FX11" s="14"/>
      <c r="FY11" s="14"/>
      <c r="FZ11" s="60"/>
      <c r="GA11" s="14"/>
      <c r="GB11" s="14"/>
      <c r="GC11" s="14"/>
      <c r="GD11" s="14"/>
      <c r="GE11" s="14"/>
      <c r="GF11" s="14"/>
      <c r="GG11" s="14"/>
      <c r="GH11" s="14"/>
      <c r="GI11" s="121"/>
      <c r="GJ11" s="122"/>
      <c r="GK11" s="140"/>
      <c r="GL11" s="14"/>
      <c r="GM11" s="14"/>
      <c r="GN11" s="14"/>
      <c r="GO11" s="14"/>
      <c r="GP11" s="14"/>
      <c r="GQ11" s="14"/>
      <c r="GR11" s="141"/>
      <c r="GT11">
        <f t="shared" ref="GT11:GT23" si="0">+BL11+BM11+BN11+BO11+BP11+BQ11</f>
        <v>8985</v>
      </c>
      <c r="GU11">
        <f t="shared" ref="GU11:GU23" si="1">+GT11*CD11</f>
        <v>62634435</v>
      </c>
      <c r="GW11">
        <f t="shared" ref="GW11:GW23" si="2">+EU11+EV11+EQ11+ER11+ES11+ET11</f>
        <v>4813</v>
      </c>
      <c r="GX11">
        <f t="shared" ref="GX11:GX23" si="3">+GW11*FI11</f>
        <v>31255622</v>
      </c>
      <c r="GZ11">
        <f t="shared" ref="GZ11:GZ23" si="4">+B11</f>
        <v>31019</v>
      </c>
      <c r="HA11">
        <f t="shared" ref="HA11:HA23" si="5">+GZ11*AA11</f>
        <v>1209741</v>
      </c>
      <c r="HB11"/>
      <c r="HC11">
        <f t="shared" ref="HC11:HC23" si="6">+CG11</f>
        <v>15446</v>
      </c>
      <c r="HD11">
        <f t="shared" ref="HD11:HD23" si="7">+HC11*DF11</f>
        <v>602394</v>
      </c>
      <c r="HH11" s="53">
        <f t="shared" ref="HH11:HH42" si="8">+CF11/B11*100</f>
        <v>0</v>
      </c>
      <c r="HJ11" s="5" t="s">
        <v>74</v>
      </c>
      <c r="HK11" s="53">
        <v>61.466458658346333</v>
      </c>
      <c r="HL11" s="188" t="s">
        <v>58</v>
      </c>
      <c r="HM11" s="34">
        <f t="shared" ref="HM11:HM42" si="9">+SUM(FL11:FZ11)</f>
        <v>0</v>
      </c>
      <c r="HN11" s="34">
        <f>+SUM([1]NUTS3!$EN11:$FB11)</f>
        <v>8482</v>
      </c>
      <c r="HO11" s="34">
        <f t="shared" ref="HO11:HO42" si="10">+HM11-HN11</f>
        <v>-8482</v>
      </c>
      <c r="HP11" s="184">
        <f t="shared" ref="HP11:HP42" si="11">+(HM11/HN11-1)*100</f>
        <v>-100</v>
      </c>
      <c r="HR11" s="5" t="s">
        <v>132</v>
      </c>
      <c r="HS11" s="53">
        <v>236.73469387755102</v>
      </c>
      <c r="HT11" t="s">
        <v>230</v>
      </c>
    </row>
    <row r="12" spans="1:228" x14ac:dyDescent="0.2">
      <c r="A12" s="6" t="s">
        <v>59</v>
      </c>
      <c r="B12" s="7">
        <f>+'A (2)'!B12</f>
        <v>2852</v>
      </c>
      <c r="C12">
        <f>+'A (2)'!C12</f>
        <v>335</v>
      </c>
      <c r="D12" s="583">
        <f>+'A (2)'!D12</f>
        <v>1</v>
      </c>
      <c r="E12" s="34">
        <f>+'A (2)'!E12</f>
        <v>45</v>
      </c>
      <c r="F12" s="34">
        <f>+'A (2)'!F12</f>
        <v>9</v>
      </c>
      <c r="G12" s="34">
        <f>+'A (2)'!G12</f>
        <v>187</v>
      </c>
      <c r="H12" s="34">
        <f>+'A (2)'!H12</f>
        <v>92</v>
      </c>
      <c r="I12" s="34">
        <f>+'A (2)'!I12</f>
        <v>0</v>
      </c>
      <c r="J12" s="34">
        <f>+'A (2)'!J12</f>
        <v>1</v>
      </c>
      <c r="K12" s="583">
        <f>+'A (2)'!K12</f>
        <v>450</v>
      </c>
      <c r="L12">
        <f>+'A (2)'!L12</f>
        <v>19</v>
      </c>
      <c r="M12">
        <f>+'A (2)'!M12</f>
        <v>322</v>
      </c>
      <c r="N12" s="20">
        <f>+'A (2)'!N12</f>
        <v>4</v>
      </c>
      <c r="O12">
        <f>+'A (2)'!O12</f>
        <v>136</v>
      </c>
      <c r="P12">
        <f>+'A (2)'!P12</f>
        <v>10</v>
      </c>
      <c r="Q12">
        <f>+'A (2)'!Q12</f>
        <v>459</v>
      </c>
      <c r="R12">
        <f>+'A (2)'!R12</f>
        <v>329</v>
      </c>
      <c r="S12">
        <f>+'A (2)'!S12</f>
        <v>341</v>
      </c>
      <c r="T12">
        <f>+'A (2)'!T12</f>
        <v>349</v>
      </c>
      <c r="U12">
        <f>+'A (2)'!U12</f>
        <v>263</v>
      </c>
      <c r="V12">
        <f>+'A (2)'!V12</f>
        <v>247</v>
      </c>
      <c r="W12">
        <f>+'A (2)'!W12</f>
        <v>303</v>
      </c>
      <c r="X12">
        <f>+'A (2)'!X12</f>
        <v>381</v>
      </c>
      <c r="Y12">
        <f>+'A (2)'!Y12</f>
        <v>43</v>
      </c>
      <c r="Z12" s="103">
        <f>+'A (2)'!Z12</f>
        <v>1</v>
      </c>
      <c r="AA12" s="164">
        <f>+'A (2)'!AA12</f>
        <v>38.4</v>
      </c>
      <c r="AB12">
        <f>+'A (2)'!AB12</f>
        <v>1</v>
      </c>
      <c r="AC12">
        <f>+'A (2)'!AC12</f>
        <v>5</v>
      </c>
      <c r="AD12">
        <f>+'A (2)'!AD12</f>
        <v>466</v>
      </c>
      <c r="AE12">
        <f>+'A (2)'!AE12</f>
        <v>1</v>
      </c>
      <c r="AF12">
        <f>+'A (2)'!AF12</f>
        <v>57</v>
      </c>
      <c r="AG12">
        <f>+'A (2)'!AG12</f>
        <v>1214</v>
      </c>
      <c r="AH12">
        <f>+'A (2)'!AH12</f>
        <v>11</v>
      </c>
      <c r="AI12">
        <f>+'A (2)'!AI12</f>
        <v>91</v>
      </c>
      <c r="AJ12">
        <f>+'A (2)'!AJ12</f>
        <v>216</v>
      </c>
      <c r="AK12">
        <f>+'A (2)'!AK12</f>
        <v>569</v>
      </c>
      <c r="AL12">
        <f>+'A (2)'!AL12</f>
        <v>44</v>
      </c>
      <c r="AM12">
        <f>+'A (2)'!AM12</f>
        <v>31</v>
      </c>
      <c r="AN12" s="34">
        <f>+'A (2)'!AN12</f>
        <v>145</v>
      </c>
      <c r="AO12" s="61">
        <f>+'A (2)'!AO12</f>
        <v>1</v>
      </c>
      <c r="AP12" s="39">
        <f>+'A (2)'!AP12</f>
        <v>43</v>
      </c>
      <c r="AQ12" s="34">
        <f>+'A (2)'!AQ12</f>
        <v>124</v>
      </c>
      <c r="AR12" s="34">
        <f>+'A (2)'!AR12</f>
        <v>317</v>
      </c>
      <c r="AS12" s="34">
        <f>+'A (2)'!AS12</f>
        <v>322</v>
      </c>
      <c r="AT12" s="34">
        <f>+'A (2)'!AT12</f>
        <v>587</v>
      </c>
      <c r="AU12" s="34">
        <f>+'A (2)'!AU12</f>
        <v>49</v>
      </c>
      <c r="AV12" s="34">
        <f>+'A (2)'!AV12</f>
        <v>458</v>
      </c>
      <c r="AW12" s="34">
        <f>+'A (2)'!AW12</f>
        <v>225</v>
      </c>
      <c r="AX12" s="34">
        <f>+'A (2)'!AX12</f>
        <v>467</v>
      </c>
      <c r="AY12" s="34">
        <f>+'A (2)'!AY12</f>
        <v>0</v>
      </c>
      <c r="AZ12" s="61">
        <f>+'A (2)'!AZ12</f>
        <v>260</v>
      </c>
      <c r="BA12" s="39">
        <f>+'A (2)'!BA12</f>
        <v>1202</v>
      </c>
      <c r="BB12" s="34">
        <f>+'A (2)'!BB12</f>
        <v>621</v>
      </c>
      <c r="BC12" s="34">
        <f>+'A (2)'!BC12</f>
        <v>269</v>
      </c>
      <c r="BD12" s="34">
        <f>+'A (2)'!BD12</f>
        <v>194</v>
      </c>
      <c r="BE12" s="34">
        <f>+'A (2)'!BE12</f>
        <v>394</v>
      </c>
      <c r="BF12" s="61">
        <f>+'A (2)'!BF12</f>
        <v>172</v>
      </c>
      <c r="BG12" s="39">
        <f>+'A (2)'!BG12</f>
        <v>641</v>
      </c>
      <c r="BH12" s="114">
        <f>+'A (2)'!BH12</f>
        <v>225</v>
      </c>
      <c r="BI12" s="34">
        <f>+'A (2)'!BI12</f>
        <v>0</v>
      </c>
      <c r="BJ12" s="39">
        <f>+'A (2)'!BJ12</f>
        <v>0</v>
      </c>
      <c r="BK12" s="114">
        <f>+'A (2)'!BK12</f>
        <v>0</v>
      </c>
      <c r="BL12" s="34">
        <f>+'A (2)'!BL12</f>
        <v>672</v>
      </c>
      <c r="BM12" s="34">
        <f>+'A (2)'!BM12</f>
        <v>247</v>
      </c>
      <c r="BN12" s="34">
        <f>+'A (2)'!BN12</f>
        <v>74</v>
      </c>
      <c r="BO12" s="34">
        <f>+'A (2)'!BO12</f>
        <v>21</v>
      </c>
      <c r="BP12" s="34">
        <f>+'A (2)'!BP12</f>
        <v>4</v>
      </c>
      <c r="BQ12" s="61">
        <f>+'A (2)'!BQ12</f>
        <v>0</v>
      </c>
      <c r="BR12" s="39">
        <f>+'A (2)'!BR12</f>
        <v>8</v>
      </c>
      <c r="BS12" s="34">
        <f>+'A (2)'!BS12</f>
        <v>20</v>
      </c>
      <c r="BT12" s="34">
        <f>+'A (2)'!BT12</f>
        <v>330</v>
      </c>
      <c r="BU12" s="34">
        <f>+'A (2)'!BU12</f>
        <v>157</v>
      </c>
      <c r="BV12" s="34">
        <f>+'A (2)'!BV12</f>
        <v>106</v>
      </c>
      <c r="BW12" s="34">
        <f>+'A (2)'!BW12</f>
        <v>109</v>
      </c>
      <c r="BX12" s="34">
        <f>+'A (2)'!BX12</f>
        <v>82</v>
      </c>
      <c r="BY12" s="34">
        <f>+'A (2)'!BY12</f>
        <v>68</v>
      </c>
      <c r="BZ12" s="34">
        <f>+'A (2)'!BZ12</f>
        <v>48</v>
      </c>
      <c r="CA12" s="34">
        <f>+'A (2)'!CA12</f>
        <v>34</v>
      </c>
      <c r="CB12" s="34">
        <f>+'A (2)'!CB12</f>
        <v>20</v>
      </c>
      <c r="CC12" s="20">
        <f>+'A (2)'!CC12</f>
        <v>36</v>
      </c>
      <c r="CD12" s="110">
        <f>+'A (2)'!CD12</f>
        <v>5267</v>
      </c>
      <c r="CE12" s="34">
        <f>+'A (2)'!CE12</f>
        <v>19</v>
      </c>
      <c r="CF12" s="13">
        <f>+'A (2)'!CF12</f>
        <v>0</v>
      </c>
      <c r="CG12">
        <f>+'A (2)'!CG12</f>
        <v>1393</v>
      </c>
      <c r="CH12">
        <f>+'A (2)'!CH12</f>
        <v>164</v>
      </c>
      <c r="CI12" s="583">
        <f>+'A (2)'!CI12</f>
        <v>0</v>
      </c>
      <c r="CJ12" s="34">
        <f>+'A (2)'!CJ12</f>
        <v>20</v>
      </c>
      <c r="CK12" s="34">
        <f>+'A (2)'!CK12</f>
        <v>7</v>
      </c>
      <c r="CL12" s="34">
        <f>+'A (2)'!CL12</f>
        <v>99</v>
      </c>
      <c r="CM12" s="34">
        <f>+'A (2)'!CM12</f>
        <v>38</v>
      </c>
      <c r="CN12" s="34">
        <f>+'A (2)'!CN12</f>
        <v>0</v>
      </c>
      <c r="CO12" s="34">
        <f>+'A (2)'!CO12</f>
        <v>0</v>
      </c>
      <c r="CP12">
        <f>+'A (2)'!CP12</f>
        <v>262</v>
      </c>
      <c r="CQ12">
        <f>+'A (2)'!CQ12</f>
        <v>19</v>
      </c>
      <c r="CR12" s="34">
        <f>+'A (2)'!CR12</f>
        <v>282</v>
      </c>
      <c r="CS12" s="61">
        <f>+'A (2)'!CS12</f>
        <v>2</v>
      </c>
      <c r="CT12" s="34">
        <f>+'A (2)'!CT12</f>
        <v>61</v>
      </c>
      <c r="CU12" s="34">
        <f>+'A (2)'!CU12</f>
        <v>6</v>
      </c>
      <c r="CV12" s="34">
        <f>+'A (2)'!CV12</f>
        <v>200</v>
      </c>
      <c r="CW12" s="34">
        <f>+'A (2)'!CW12</f>
        <v>159</v>
      </c>
      <c r="CX12" s="34">
        <f>+'A (2)'!CX12</f>
        <v>184</v>
      </c>
      <c r="CY12" s="34">
        <f>+'A (2)'!CY12</f>
        <v>188</v>
      </c>
      <c r="CZ12" s="34">
        <f>+'A (2)'!CZ12</f>
        <v>149</v>
      </c>
      <c r="DA12" s="34">
        <f>+'A (2)'!DA12</f>
        <v>126</v>
      </c>
      <c r="DB12" s="34">
        <f>+'A (2)'!DB12</f>
        <v>170</v>
      </c>
      <c r="DC12" s="34">
        <f>+'A (2)'!DC12</f>
        <v>154</v>
      </c>
      <c r="DD12" s="112">
        <f>+'A (2)'!DD12</f>
        <v>2</v>
      </c>
      <c r="DE12" s="61">
        <f>+'A (2)'!DE12</f>
        <v>0</v>
      </c>
      <c r="DF12" s="162">
        <f>+'A (2)'!DF12</f>
        <v>38.1</v>
      </c>
      <c r="DG12" s="39">
        <f>+'A (2)'!DG12</f>
        <v>0</v>
      </c>
      <c r="DH12" s="39">
        <f>+'A (2)'!DH12</f>
        <v>2</v>
      </c>
      <c r="DI12" s="39">
        <f>+'A (2)'!DI12</f>
        <v>244</v>
      </c>
      <c r="DJ12" s="39">
        <f>+'A (2)'!DJ12</f>
        <v>1</v>
      </c>
      <c r="DK12" s="39">
        <f>+'A (2)'!DK12</f>
        <v>17</v>
      </c>
      <c r="DL12" s="39">
        <f>+'A (2)'!DL12</f>
        <v>497</v>
      </c>
      <c r="DM12" s="39">
        <f>+'A (2)'!DM12</f>
        <v>11</v>
      </c>
      <c r="DN12" s="39">
        <f>+'A (2)'!DN12</f>
        <v>56</v>
      </c>
      <c r="DO12" s="39">
        <f>+'A (2)'!DO12</f>
        <v>85</v>
      </c>
      <c r="DP12" s="39">
        <f>+'A (2)'!DP12</f>
        <v>360</v>
      </c>
      <c r="DQ12" s="39">
        <f>+'A (2)'!DQ12</f>
        <v>28</v>
      </c>
      <c r="DR12" s="39">
        <f>+'A (2)'!DR12</f>
        <v>22</v>
      </c>
      <c r="DS12" s="39">
        <f>+'A (2)'!DS12</f>
        <v>69</v>
      </c>
      <c r="DT12" s="114">
        <f>+'A (2)'!DT12</f>
        <v>1</v>
      </c>
      <c r="DU12" s="39">
        <f>+'A (2)'!DU12</f>
        <v>9</v>
      </c>
      <c r="DV12" s="39">
        <f>+'A (2)'!DV12</f>
        <v>73</v>
      </c>
      <c r="DW12" s="39">
        <f>+'A (2)'!DW12</f>
        <v>154</v>
      </c>
      <c r="DX12" s="39">
        <f>+'A (2)'!DX12</f>
        <v>256</v>
      </c>
      <c r="DY12" s="39">
        <f>+'A (2)'!DY12</f>
        <v>414</v>
      </c>
      <c r="DZ12" s="39">
        <f>+'A (2)'!DZ12</f>
        <v>33</v>
      </c>
      <c r="EA12" s="39">
        <f>+'A (2)'!EA12</f>
        <v>54</v>
      </c>
      <c r="EB12" s="39">
        <f>+'A (2)'!EB12</f>
        <v>29</v>
      </c>
      <c r="EC12" s="39">
        <f>+'A (2)'!EC12</f>
        <v>244</v>
      </c>
      <c r="ED12" s="39">
        <f>+'A (2)'!ED12</f>
        <v>0</v>
      </c>
      <c r="EE12" s="114">
        <f>+'A (2)'!EE12</f>
        <v>127</v>
      </c>
      <c r="EF12" s="39">
        <f>+'A (2)'!EF12</f>
        <v>514</v>
      </c>
      <c r="EG12" s="39">
        <f>+'A (2)'!EG12</f>
        <v>339</v>
      </c>
      <c r="EH12" s="39">
        <f>+'A (2)'!EH12</f>
        <v>135</v>
      </c>
      <c r="EI12" s="39">
        <f>+'A (2)'!EI12</f>
        <v>106</v>
      </c>
      <c r="EJ12" s="39">
        <f>+'A (2)'!EJ12</f>
        <v>213</v>
      </c>
      <c r="EK12" s="39">
        <f>+'A (2)'!EK12</f>
        <v>86</v>
      </c>
      <c r="EL12" s="446">
        <f>+'A (2)'!EL12</f>
        <v>336</v>
      </c>
      <c r="EM12" s="114">
        <f>+'A (2)'!EM12</f>
        <v>241</v>
      </c>
      <c r="EN12" s="39">
        <f>+'A (2)'!EN12</f>
        <v>0</v>
      </c>
      <c r="EO12" s="39">
        <f>+'A (2)'!EO12</f>
        <v>0</v>
      </c>
      <c r="EP12" s="114">
        <f>+'A (2)'!EP12</f>
        <v>0</v>
      </c>
      <c r="EQ12" s="39">
        <f>+'A (2)'!EQ12</f>
        <v>301</v>
      </c>
      <c r="ER12" s="39">
        <f>+'A (2)'!ER12</f>
        <v>155</v>
      </c>
      <c r="ES12" s="39">
        <f>+'A (2)'!ES12</f>
        <v>36</v>
      </c>
      <c r="ET12" s="39">
        <f>+'A (2)'!ET12</f>
        <v>9</v>
      </c>
      <c r="EU12" s="39">
        <f>+'A (2)'!EU12</f>
        <v>2</v>
      </c>
      <c r="EV12" s="114">
        <f>+'A (2)'!EV12</f>
        <v>0</v>
      </c>
      <c r="EW12" s="1">
        <f>+'A (2)'!EW12</f>
        <v>7</v>
      </c>
      <c r="EX12" s="1">
        <f>+'A (2)'!EX12</f>
        <v>15</v>
      </c>
      <c r="EY12" s="1">
        <f>+'A (2)'!EY12</f>
        <v>159</v>
      </c>
      <c r="EZ12" s="1">
        <f>+'A (2)'!EZ12</f>
        <v>92</v>
      </c>
      <c r="FA12" s="1">
        <f>+'A (2)'!FA12</f>
        <v>62</v>
      </c>
      <c r="FB12" s="1">
        <f>+'A (2)'!FB12</f>
        <v>53</v>
      </c>
      <c r="FC12" s="1">
        <f>+'A (2)'!FC12</f>
        <v>35</v>
      </c>
      <c r="FD12" s="1">
        <f>+'A (2)'!FD12</f>
        <v>30</v>
      </c>
      <c r="FE12" s="1">
        <f>+'A (2)'!FE12</f>
        <v>17</v>
      </c>
      <c r="FF12" s="39">
        <f>+'A (2)'!FF12</f>
        <v>14</v>
      </c>
      <c r="FG12" s="39">
        <f>+'A (2)'!FG12</f>
        <v>7</v>
      </c>
      <c r="FH12" s="114">
        <f>+'A (2)'!FH12</f>
        <v>12</v>
      </c>
      <c r="FI12" s="114">
        <f>+'A (2)'!FI12</f>
        <v>4934</v>
      </c>
      <c r="FJ12" s="39">
        <f>+'A (2)'!FJ12</f>
        <v>5</v>
      </c>
      <c r="FK12" s="447">
        <f>+'A (2)'!FK12</f>
        <v>0</v>
      </c>
      <c r="FL12" s="34"/>
      <c r="FM12" s="34"/>
      <c r="FN12" s="39"/>
      <c r="FO12" s="34"/>
      <c r="FP12" s="34"/>
      <c r="FQ12" s="34"/>
      <c r="FR12" s="34"/>
      <c r="FS12" s="34"/>
      <c r="FT12" s="34"/>
      <c r="FU12" s="34"/>
      <c r="FV12" s="34"/>
      <c r="FW12" s="34"/>
      <c r="FX12" s="34"/>
      <c r="FY12" s="34"/>
      <c r="FZ12" s="61"/>
      <c r="GA12" s="34"/>
      <c r="GB12" s="34"/>
      <c r="GC12" s="34"/>
      <c r="GD12" s="34"/>
      <c r="GE12" s="34"/>
      <c r="GF12" s="34"/>
      <c r="GG12" s="34"/>
      <c r="GH12" s="34"/>
      <c r="GI12" s="34"/>
      <c r="GJ12" s="52"/>
      <c r="GK12" s="142"/>
      <c r="GL12" s="34"/>
      <c r="GM12" s="34"/>
      <c r="GN12" s="34"/>
      <c r="GO12" s="34"/>
      <c r="GP12" s="34"/>
      <c r="GQ12" s="34"/>
      <c r="GR12" s="52"/>
      <c r="GT12">
        <f t="shared" si="0"/>
        <v>1018</v>
      </c>
      <c r="GU12">
        <f t="shared" si="1"/>
        <v>5361806</v>
      </c>
      <c r="GW12">
        <f t="shared" si="2"/>
        <v>503</v>
      </c>
      <c r="GX12">
        <f t="shared" si="3"/>
        <v>2481802</v>
      </c>
      <c r="GZ12">
        <f t="shared" si="4"/>
        <v>2852</v>
      </c>
      <c r="HA12">
        <f t="shared" si="5"/>
        <v>109516.8</v>
      </c>
      <c r="HB12"/>
      <c r="HC12">
        <f t="shared" si="6"/>
        <v>1393</v>
      </c>
      <c r="HD12">
        <f t="shared" si="7"/>
        <v>53073.3</v>
      </c>
      <c r="HH12" s="53">
        <f t="shared" si="8"/>
        <v>0</v>
      </c>
      <c r="HJ12" s="6" t="s">
        <v>103</v>
      </c>
      <c r="HK12" s="53">
        <v>58.702337023370234</v>
      </c>
      <c r="HL12" s="189" t="s">
        <v>59</v>
      </c>
      <c r="HM12" s="34">
        <f t="shared" si="9"/>
        <v>0</v>
      </c>
      <c r="HN12" s="34">
        <f>+SUM([1]NUTS3!$EN12:$FB12)</f>
        <v>437</v>
      </c>
      <c r="HO12" s="34">
        <f t="shared" si="10"/>
        <v>-437</v>
      </c>
      <c r="HP12" s="184">
        <f t="shared" si="11"/>
        <v>-100</v>
      </c>
      <c r="HR12" s="6" t="s">
        <v>85</v>
      </c>
      <c r="HS12" s="53">
        <v>148.86025768087214</v>
      </c>
      <c r="HT12" t="s">
        <v>231</v>
      </c>
    </row>
    <row r="13" spans="1:228" x14ac:dyDescent="0.2">
      <c r="A13" s="7" t="s">
        <v>60</v>
      </c>
      <c r="B13" s="7">
        <f>+'A (2)'!B13</f>
        <v>3121</v>
      </c>
      <c r="C13">
        <f>+'A (2)'!C13</f>
        <v>223</v>
      </c>
      <c r="D13" s="583">
        <f>+'A (2)'!D13</f>
        <v>1</v>
      </c>
      <c r="E13" s="34">
        <f>+'A (2)'!E13</f>
        <v>5</v>
      </c>
      <c r="F13" s="34">
        <f>+'A (2)'!F13</f>
        <v>25</v>
      </c>
      <c r="G13" s="34">
        <f>+'A (2)'!G13</f>
        <v>127</v>
      </c>
      <c r="H13" s="34">
        <f>+'A (2)'!H13</f>
        <v>63</v>
      </c>
      <c r="I13" s="34">
        <f>+'A (2)'!I13</f>
        <v>0</v>
      </c>
      <c r="J13" s="34">
        <f>+'A (2)'!J13</f>
        <v>2</v>
      </c>
      <c r="K13" s="583">
        <f>+'A (2)'!K13</f>
        <v>1726</v>
      </c>
      <c r="L13">
        <f>+'A (2)'!L13</f>
        <v>29</v>
      </c>
      <c r="M13">
        <f>+'A (2)'!M13</f>
        <v>490</v>
      </c>
      <c r="N13" s="20">
        <f>+'A (2)'!N13</f>
        <v>4</v>
      </c>
      <c r="O13">
        <f>+'A (2)'!O13</f>
        <v>189</v>
      </c>
      <c r="P13">
        <f>+'A (2)'!P13</f>
        <v>41</v>
      </c>
      <c r="Q13">
        <f>+'A (2)'!Q13</f>
        <v>430</v>
      </c>
      <c r="R13">
        <f>+'A (2)'!R13</f>
        <v>343</v>
      </c>
      <c r="S13">
        <f>+'A (2)'!S13</f>
        <v>402</v>
      </c>
      <c r="T13">
        <f>+'A (2)'!T13</f>
        <v>415</v>
      </c>
      <c r="U13">
        <f>+'A (2)'!U13</f>
        <v>275</v>
      </c>
      <c r="V13">
        <f>+'A (2)'!V13</f>
        <v>358</v>
      </c>
      <c r="W13">
        <f>+'A (2)'!W13</f>
        <v>296</v>
      </c>
      <c r="X13">
        <f>+'A (2)'!X13</f>
        <v>353</v>
      </c>
      <c r="Y13">
        <f>+'A (2)'!Y13</f>
        <v>58</v>
      </c>
      <c r="Z13" s="103">
        <f>+'A (2)'!Z13</f>
        <v>2</v>
      </c>
      <c r="AA13" s="164">
        <f>+'A (2)'!AA13</f>
        <v>38.299999999999997</v>
      </c>
      <c r="AB13">
        <f>+'A (2)'!AB13</f>
        <v>2</v>
      </c>
      <c r="AC13">
        <f>+'A (2)'!AC13</f>
        <v>2</v>
      </c>
      <c r="AD13">
        <f>+'A (2)'!AD13</f>
        <v>857</v>
      </c>
      <c r="AE13">
        <f>+'A (2)'!AE13</f>
        <v>2</v>
      </c>
      <c r="AF13">
        <f>+'A (2)'!AF13</f>
        <v>74</v>
      </c>
      <c r="AG13">
        <f>+'A (2)'!AG13</f>
        <v>1091</v>
      </c>
      <c r="AH13">
        <f>+'A (2)'!AH13</f>
        <v>18</v>
      </c>
      <c r="AI13">
        <f>+'A (2)'!AI13</f>
        <v>89</v>
      </c>
      <c r="AJ13">
        <f>+'A (2)'!AJ13</f>
        <v>170</v>
      </c>
      <c r="AK13">
        <f>+'A (2)'!AK13</f>
        <v>619</v>
      </c>
      <c r="AL13">
        <f>+'A (2)'!AL13</f>
        <v>24</v>
      </c>
      <c r="AM13">
        <f>+'A (2)'!AM13</f>
        <v>29</v>
      </c>
      <c r="AN13" s="34">
        <f>+'A (2)'!AN13</f>
        <v>133</v>
      </c>
      <c r="AO13" s="61">
        <f>+'A (2)'!AO13</f>
        <v>11</v>
      </c>
      <c r="AP13" s="39">
        <f>+'A (2)'!AP13</f>
        <v>37</v>
      </c>
      <c r="AQ13" s="34">
        <f>+'A (2)'!AQ13</f>
        <v>107</v>
      </c>
      <c r="AR13" s="34">
        <f>+'A (2)'!AR13</f>
        <v>239</v>
      </c>
      <c r="AS13" s="34">
        <f>+'A (2)'!AS13</f>
        <v>278</v>
      </c>
      <c r="AT13" s="34">
        <f>+'A (2)'!AT13</f>
        <v>375</v>
      </c>
      <c r="AU13" s="34">
        <f>+'A (2)'!AU13</f>
        <v>14</v>
      </c>
      <c r="AV13" s="34">
        <f>+'A (2)'!AV13</f>
        <v>214</v>
      </c>
      <c r="AW13" s="34">
        <f>+'A (2)'!AW13</f>
        <v>171</v>
      </c>
      <c r="AX13" s="34">
        <f>+'A (2)'!AX13</f>
        <v>394</v>
      </c>
      <c r="AY13" s="34">
        <f>+'A (2)'!AY13</f>
        <v>0</v>
      </c>
      <c r="AZ13" s="61">
        <f>+'A (2)'!AZ13</f>
        <v>1292</v>
      </c>
      <c r="BA13" s="39">
        <f>+'A (2)'!BA13</f>
        <v>972</v>
      </c>
      <c r="BB13" s="34">
        <f>+'A (2)'!BB13</f>
        <v>597</v>
      </c>
      <c r="BC13" s="34">
        <f>+'A (2)'!BC13</f>
        <v>272</v>
      </c>
      <c r="BD13" s="34">
        <f>+'A (2)'!BD13</f>
        <v>231</v>
      </c>
      <c r="BE13" s="34">
        <f>+'A (2)'!BE13</f>
        <v>540</v>
      </c>
      <c r="BF13" s="61">
        <f>+'A (2)'!BF13</f>
        <v>509</v>
      </c>
      <c r="BG13" s="39">
        <f>+'A (2)'!BG13</f>
        <v>1273</v>
      </c>
      <c r="BH13" s="114">
        <f>+'A (2)'!BH13</f>
        <v>408</v>
      </c>
      <c r="BI13" s="34">
        <f>+'A (2)'!BI13</f>
        <v>0</v>
      </c>
      <c r="BJ13" s="39">
        <f>+'A (2)'!BJ13</f>
        <v>0</v>
      </c>
      <c r="BK13" s="114">
        <f>+'A (2)'!BK13</f>
        <v>0</v>
      </c>
      <c r="BL13" s="34">
        <f>+'A (2)'!BL13</f>
        <v>514</v>
      </c>
      <c r="BM13" s="34">
        <f>+'A (2)'!BM13</f>
        <v>242</v>
      </c>
      <c r="BN13" s="34">
        <f>+'A (2)'!BN13</f>
        <v>52</v>
      </c>
      <c r="BO13" s="34">
        <f>+'A (2)'!BO13</f>
        <v>13</v>
      </c>
      <c r="BP13" s="34">
        <f>+'A (2)'!BP13</f>
        <v>1</v>
      </c>
      <c r="BQ13" s="61">
        <f>+'A (2)'!BQ13</f>
        <v>0</v>
      </c>
      <c r="BR13" s="39">
        <f>+'A (2)'!BR13</f>
        <v>4</v>
      </c>
      <c r="BS13" s="34">
        <f>+'A (2)'!BS13</f>
        <v>9</v>
      </c>
      <c r="BT13" s="34">
        <f>+'A (2)'!BT13</f>
        <v>198</v>
      </c>
      <c r="BU13" s="34">
        <f>+'A (2)'!BU13</f>
        <v>88</v>
      </c>
      <c r="BV13" s="34">
        <f>+'A (2)'!BV13</f>
        <v>101</v>
      </c>
      <c r="BW13" s="34">
        <f>+'A (2)'!BW13</f>
        <v>100</v>
      </c>
      <c r="BX13" s="34">
        <f>+'A (2)'!BX13</f>
        <v>74</v>
      </c>
      <c r="BY13" s="34">
        <f>+'A (2)'!BY13</f>
        <v>72</v>
      </c>
      <c r="BZ13" s="34">
        <f>+'A (2)'!BZ13</f>
        <v>45</v>
      </c>
      <c r="CA13" s="34">
        <f>+'A (2)'!CA13</f>
        <v>46</v>
      </c>
      <c r="CB13" s="34">
        <f>+'A (2)'!CB13</f>
        <v>20</v>
      </c>
      <c r="CC13" s="20">
        <f>+'A (2)'!CC13</f>
        <v>65</v>
      </c>
      <c r="CD13" s="110">
        <f>+'A (2)'!CD13</f>
        <v>6166</v>
      </c>
      <c r="CE13" s="34">
        <f>+'A (2)'!CE13</f>
        <v>36</v>
      </c>
      <c r="CF13" s="13">
        <f>+'A (2)'!CF13</f>
        <v>0</v>
      </c>
      <c r="CG13">
        <f>+'A (2)'!CG13</f>
        <v>1663</v>
      </c>
      <c r="CH13">
        <f>+'A (2)'!CH13</f>
        <v>104</v>
      </c>
      <c r="CI13" s="583">
        <f>+'A (2)'!CI13</f>
        <v>0</v>
      </c>
      <c r="CJ13" s="34">
        <f>+'A (2)'!CJ13</f>
        <v>2</v>
      </c>
      <c r="CK13" s="34">
        <f>+'A (2)'!CK13</f>
        <v>12</v>
      </c>
      <c r="CL13" s="34">
        <f>+'A (2)'!CL13</f>
        <v>58</v>
      </c>
      <c r="CM13" s="34">
        <f>+'A (2)'!CM13</f>
        <v>30</v>
      </c>
      <c r="CN13" s="34">
        <f>+'A (2)'!CN13</f>
        <v>0</v>
      </c>
      <c r="CO13" s="34">
        <f>+'A (2)'!CO13</f>
        <v>2</v>
      </c>
      <c r="CP13">
        <f>+'A (2)'!CP13</f>
        <v>968</v>
      </c>
      <c r="CQ13">
        <f>+'A (2)'!CQ13</f>
        <v>29</v>
      </c>
      <c r="CR13" s="34">
        <f>+'A (2)'!CR13</f>
        <v>483</v>
      </c>
      <c r="CS13" s="61">
        <f>+'A (2)'!CS13</f>
        <v>2</v>
      </c>
      <c r="CT13" s="34">
        <f>+'A (2)'!CT13</f>
        <v>94</v>
      </c>
      <c r="CU13" s="34">
        <f>+'A (2)'!CU13</f>
        <v>22</v>
      </c>
      <c r="CV13" s="34">
        <f>+'A (2)'!CV13</f>
        <v>218</v>
      </c>
      <c r="CW13" s="34">
        <f>+'A (2)'!CW13</f>
        <v>164</v>
      </c>
      <c r="CX13" s="34">
        <f>+'A (2)'!CX13</f>
        <v>232</v>
      </c>
      <c r="CY13" s="34">
        <f>+'A (2)'!CY13</f>
        <v>256</v>
      </c>
      <c r="CZ13" s="34">
        <f>+'A (2)'!CZ13</f>
        <v>168</v>
      </c>
      <c r="DA13" s="34">
        <f>+'A (2)'!DA13</f>
        <v>205</v>
      </c>
      <c r="DB13" s="34">
        <f>+'A (2)'!DB13</f>
        <v>160</v>
      </c>
      <c r="DC13" s="34">
        <f>+'A (2)'!DC13</f>
        <v>157</v>
      </c>
      <c r="DD13" s="112">
        <f>+'A (2)'!DD13</f>
        <v>8</v>
      </c>
      <c r="DE13" s="61">
        <f>+'A (2)'!DE13</f>
        <v>1</v>
      </c>
      <c r="DF13" s="162">
        <f>+'A (2)'!DF13</f>
        <v>37.9</v>
      </c>
      <c r="DG13" s="39">
        <f>+'A (2)'!DG13</f>
        <v>1</v>
      </c>
      <c r="DH13" s="39">
        <f>+'A (2)'!DH13</f>
        <v>0</v>
      </c>
      <c r="DI13" s="39">
        <f>+'A (2)'!DI13</f>
        <v>484</v>
      </c>
      <c r="DJ13" s="39">
        <f>+'A (2)'!DJ13</f>
        <v>2</v>
      </c>
      <c r="DK13" s="39">
        <f>+'A (2)'!DK13</f>
        <v>27</v>
      </c>
      <c r="DL13" s="39">
        <f>+'A (2)'!DL13</f>
        <v>479</v>
      </c>
      <c r="DM13" s="39">
        <f>+'A (2)'!DM13</f>
        <v>17</v>
      </c>
      <c r="DN13" s="39">
        <f>+'A (2)'!DN13</f>
        <v>61</v>
      </c>
      <c r="DO13" s="39">
        <f>+'A (2)'!DO13</f>
        <v>99</v>
      </c>
      <c r="DP13" s="39">
        <f>+'A (2)'!DP13</f>
        <v>390</v>
      </c>
      <c r="DQ13" s="39">
        <f>+'A (2)'!DQ13</f>
        <v>13</v>
      </c>
      <c r="DR13" s="39">
        <f>+'A (2)'!DR13</f>
        <v>20</v>
      </c>
      <c r="DS13" s="39">
        <f>+'A (2)'!DS13</f>
        <v>65</v>
      </c>
      <c r="DT13" s="114">
        <f>+'A (2)'!DT13</f>
        <v>5</v>
      </c>
      <c r="DU13" s="39">
        <f>+'A (2)'!DU13</f>
        <v>7</v>
      </c>
      <c r="DV13" s="39">
        <f>+'A (2)'!DV13</f>
        <v>64</v>
      </c>
      <c r="DW13" s="39">
        <f>+'A (2)'!DW13</f>
        <v>135</v>
      </c>
      <c r="DX13" s="39">
        <f>+'A (2)'!DX13</f>
        <v>230</v>
      </c>
      <c r="DY13" s="39">
        <f>+'A (2)'!DY13</f>
        <v>295</v>
      </c>
      <c r="DZ13" s="39">
        <f>+'A (2)'!DZ13</f>
        <v>9</v>
      </c>
      <c r="EA13" s="39">
        <f>+'A (2)'!EA13</f>
        <v>32</v>
      </c>
      <c r="EB13" s="39">
        <f>+'A (2)'!EB13</f>
        <v>18</v>
      </c>
      <c r="EC13" s="39">
        <f>+'A (2)'!EC13</f>
        <v>225</v>
      </c>
      <c r="ED13" s="39">
        <f>+'A (2)'!ED13</f>
        <v>0</v>
      </c>
      <c r="EE13" s="114">
        <f>+'A (2)'!EE13</f>
        <v>648</v>
      </c>
      <c r="EF13" s="39">
        <f>+'A (2)'!EF13</f>
        <v>455</v>
      </c>
      <c r="EG13" s="39">
        <f>+'A (2)'!EG13</f>
        <v>338</v>
      </c>
      <c r="EH13" s="39">
        <f>+'A (2)'!EH13</f>
        <v>152</v>
      </c>
      <c r="EI13" s="39">
        <f>+'A (2)'!EI13</f>
        <v>136</v>
      </c>
      <c r="EJ13" s="39">
        <f>+'A (2)'!EJ13</f>
        <v>295</v>
      </c>
      <c r="EK13" s="39">
        <f>+'A (2)'!EK13</f>
        <v>287</v>
      </c>
      <c r="EL13" s="446">
        <f>+'A (2)'!EL13</f>
        <v>746</v>
      </c>
      <c r="EM13" s="114">
        <f>+'A (2)'!EM13</f>
        <v>448</v>
      </c>
      <c r="EN13" s="39">
        <f>+'A (2)'!EN13</f>
        <v>0</v>
      </c>
      <c r="EO13" s="39">
        <f>+'A (2)'!EO13</f>
        <v>0</v>
      </c>
      <c r="EP13" s="114">
        <f>+'A (2)'!EP13</f>
        <v>0</v>
      </c>
      <c r="EQ13" s="39">
        <f>+'A (2)'!EQ13</f>
        <v>236</v>
      </c>
      <c r="ER13" s="39">
        <f>+'A (2)'!ER13</f>
        <v>150</v>
      </c>
      <c r="ES13" s="39">
        <f>+'A (2)'!ES13</f>
        <v>23</v>
      </c>
      <c r="ET13" s="39">
        <f>+'A (2)'!ET13</f>
        <v>6</v>
      </c>
      <c r="EU13" s="39">
        <f>+'A (2)'!EU13</f>
        <v>0</v>
      </c>
      <c r="EV13" s="114">
        <f>+'A (2)'!EV13</f>
        <v>0</v>
      </c>
      <c r="EW13" s="1">
        <f>+'A (2)'!EW13</f>
        <v>2</v>
      </c>
      <c r="EX13" s="1">
        <f>+'A (2)'!EX13</f>
        <v>6</v>
      </c>
      <c r="EY13" s="1">
        <f>+'A (2)'!EY13</f>
        <v>130</v>
      </c>
      <c r="EZ13" s="1">
        <f>+'A (2)'!EZ13</f>
        <v>46</v>
      </c>
      <c r="FA13" s="1">
        <f>+'A (2)'!FA13</f>
        <v>60</v>
      </c>
      <c r="FB13" s="1">
        <f>+'A (2)'!FB13</f>
        <v>51</v>
      </c>
      <c r="FC13" s="1">
        <f>+'A (2)'!FC13</f>
        <v>33</v>
      </c>
      <c r="FD13" s="1">
        <f>+'A (2)'!FD13</f>
        <v>22</v>
      </c>
      <c r="FE13" s="1">
        <f>+'A (2)'!FE13</f>
        <v>16</v>
      </c>
      <c r="FF13" s="39">
        <f>+'A (2)'!FF13</f>
        <v>17</v>
      </c>
      <c r="FG13" s="39">
        <f>+'A (2)'!FG13</f>
        <v>9</v>
      </c>
      <c r="FH13" s="114">
        <f>+'A (2)'!FH13</f>
        <v>23</v>
      </c>
      <c r="FI13" s="114">
        <f>+'A (2)'!FI13</f>
        <v>5517</v>
      </c>
      <c r="FJ13" s="39">
        <f>+'A (2)'!FJ13</f>
        <v>12</v>
      </c>
      <c r="FK13" s="447">
        <f>+'A (2)'!FK13</f>
        <v>0</v>
      </c>
      <c r="FL13" s="34"/>
      <c r="FM13" s="34"/>
      <c r="FN13" s="39"/>
      <c r="FO13" s="34"/>
      <c r="FP13" s="34"/>
      <c r="FQ13" s="34"/>
      <c r="FR13" s="34"/>
      <c r="FS13" s="34"/>
      <c r="FT13" s="34"/>
      <c r="FU13" s="34"/>
      <c r="FV13" s="34"/>
      <c r="FW13" s="34"/>
      <c r="FX13" s="34"/>
      <c r="FY13" s="34"/>
      <c r="FZ13" s="61"/>
      <c r="GA13" s="34"/>
      <c r="GB13" s="34"/>
      <c r="GC13" s="34"/>
      <c r="GD13" s="34"/>
      <c r="GE13" s="34"/>
      <c r="GF13" s="34"/>
      <c r="GG13" s="34"/>
      <c r="GH13" s="34"/>
      <c r="GI13" s="34"/>
      <c r="GJ13" s="52"/>
      <c r="GK13" s="142"/>
      <c r="GL13" s="34"/>
      <c r="GM13" s="34"/>
      <c r="GN13" s="34"/>
      <c r="GO13" s="34"/>
      <c r="GP13" s="34"/>
      <c r="GQ13" s="34"/>
      <c r="GR13" s="52"/>
      <c r="GT13">
        <f t="shared" si="0"/>
        <v>822</v>
      </c>
      <c r="GU13">
        <f t="shared" si="1"/>
        <v>5068452</v>
      </c>
      <c r="GW13">
        <f t="shared" si="2"/>
        <v>415</v>
      </c>
      <c r="GX13">
        <f t="shared" si="3"/>
        <v>2289555</v>
      </c>
      <c r="GZ13">
        <f t="shared" si="4"/>
        <v>3121</v>
      </c>
      <c r="HA13">
        <f t="shared" si="5"/>
        <v>119534.29999999999</v>
      </c>
      <c r="HB13"/>
      <c r="HC13">
        <f t="shared" si="6"/>
        <v>1663</v>
      </c>
      <c r="HD13">
        <f t="shared" si="7"/>
        <v>63027.7</v>
      </c>
      <c r="HH13" s="53">
        <f t="shared" si="8"/>
        <v>0</v>
      </c>
      <c r="HJ13" s="7" t="s">
        <v>68</v>
      </c>
      <c r="HK13" s="53">
        <v>58.491947291361633</v>
      </c>
      <c r="HL13" s="190" t="s">
        <v>60</v>
      </c>
      <c r="HM13" s="34">
        <f t="shared" si="9"/>
        <v>0</v>
      </c>
      <c r="HN13" s="34">
        <f>+SUM([1]NUTS3!$EN13:$FB13)</f>
        <v>387</v>
      </c>
      <c r="HO13" s="34">
        <f t="shared" si="10"/>
        <v>-387</v>
      </c>
      <c r="HP13" s="184">
        <f t="shared" si="11"/>
        <v>-100</v>
      </c>
      <c r="HR13" s="7" t="s">
        <v>72</v>
      </c>
      <c r="HS13" s="53">
        <v>134.66666666666666</v>
      </c>
      <c r="HT13" t="s">
        <v>232</v>
      </c>
    </row>
    <row r="14" spans="1:228" x14ac:dyDescent="0.2">
      <c r="A14" s="7" t="s">
        <v>61</v>
      </c>
      <c r="B14" s="7">
        <f>+'A (2)'!B14</f>
        <v>7798</v>
      </c>
      <c r="C14">
        <f>+'A (2)'!C14</f>
        <v>618</v>
      </c>
      <c r="D14" s="583">
        <f>+'A (2)'!D14</f>
        <v>0</v>
      </c>
      <c r="E14" s="34">
        <f>+'A (2)'!E14</f>
        <v>69</v>
      </c>
      <c r="F14" s="34">
        <f>+'A (2)'!F14</f>
        <v>14</v>
      </c>
      <c r="G14" s="34">
        <f>+'A (2)'!G14</f>
        <v>384</v>
      </c>
      <c r="H14" s="34">
        <f>+'A (2)'!H14</f>
        <v>145</v>
      </c>
      <c r="I14" s="34">
        <f>+'A (2)'!I14</f>
        <v>2</v>
      </c>
      <c r="J14" s="34">
        <f>+'A (2)'!J14</f>
        <v>4</v>
      </c>
      <c r="K14" s="583">
        <f>+'A (2)'!K14</f>
        <v>4961</v>
      </c>
      <c r="L14">
        <f>+'A (2)'!L14</f>
        <v>85</v>
      </c>
      <c r="M14">
        <f>+'A (2)'!M14</f>
        <v>1393</v>
      </c>
      <c r="N14" s="20">
        <f>+'A (2)'!N14</f>
        <v>250</v>
      </c>
      <c r="O14">
        <f>+'A (2)'!O14</f>
        <v>411</v>
      </c>
      <c r="P14">
        <f>+'A (2)'!P14</f>
        <v>86</v>
      </c>
      <c r="Q14">
        <f>+'A (2)'!Q14</f>
        <v>1077</v>
      </c>
      <c r="R14">
        <f>+'A (2)'!R14</f>
        <v>860</v>
      </c>
      <c r="S14">
        <f>+'A (2)'!S14</f>
        <v>932</v>
      </c>
      <c r="T14">
        <f>+'A (2)'!T14</f>
        <v>1009</v>
      </c>
      <c r="U14">
        <f>+'A (2)'!U14</f>
        <v>861</v>
      </c>
      <c r="V14">
        <f>+'A (2)'!V14</f>
        <v>824</v>
      </c>
      <c r="W14">
        <f>+'A (2)'!W14</f>
        <v>803</v>
      </c>
      <c r="X14">
        <f>+'A (2)'!X14</f>
        <v>866</v>
      </c>
      <c r="Y14">
        <f>+'A (2)'!Y14</f>
        <v>145</v>
      </c>
      <c r="Z14" s="103">
        <f>+'A (2)'!Z14</f>
        <v>10</v>
      </c>
      <c r="AA14" s="164">
        <f>+'A (2)'!AA14</f>
        <v>38.5</v>
      </c>
      <c r="AB14">
        <f>+'A (2)'!AB14</f>
        <v>94</v>
      </c>
      <c r="AC14">
        <f>+'A (2)'!AC14</f>
        <v>148</v>
      </c>
      <c r="AD14">
        <f>+'A (2)'!AD14</f>
        <v>2621</v>
      </c>
      <c r="AE14">
        <f>+'A (2)'!AE14</f>
        <v>6</v>
      </c>
      <c r="AF14">
        <f>+'A (2)'!AF14</f>
        <v>247</v>
      </c>
      <c r="AG14">
        <f>+'A (2)'!AG14</f>
        <v>2511</v>
      </c>
      <c r="AH14">
        <f>+'A (2)'!AH14</f>
        <v>74</v>
      </c>
      <c r="AI14">
        <f>+'A (2)'!AI14</f>
        <v>216</v>
      </c>
      <c r="AJ14">
        <f>+'A (2)'!AJ14</f>
        <v>349</v>
      </c>
      <c r="AK14">
        <f>+'A (2)'!AK14</f>
        <v>1139</v>
      </c>
      <c r="AL14">
        <f>+'A (2)'!AL14</f>
        <v>47</v>
      </c>
      <c r="AM14">
        <f>+'A (2)'!AM14</f>
        <v>75</v>
      </c>
      <c r="AN14" s="34">
        <f>+'A (2)'!AN14</f>
        <v>266</v>
      </c>
      <c r="AO14" s="61">
        <f>+'A (2)'!AO14</f>
        <v>5</v>
      </c>
      <c r="AP14" s="39">
        <f>+'A (2)'!AP14</f>
        <v>81</v>
      </c>
      <c r="AQ14" s="34">
        <f>+'A (2)'!AQ14</f>
        <v>208</v>
      </c>
      <c r="AR14" s="34">
        <f>+'A (2)'!AR14</f>
        <v>587</v>
      </c>
      <c r="AS14" s="34">
        <f>+'A (2)'!AS14</f>
        <v>944</v>
      </c>
      <c r="AT14" s="34">
        <f>+'A (2)'!AT14</f>
        <v>1660</v>
      </c>
      <c r="AU14" s="34">
        <f>+'A (2)'!AU14</f>
        <v>43</v>
      </c>
      <c r="AV14" s="34">
        <f>+'A (2)'!AV14</f>
        <v>700</v>
      </c>
      <c r="AW14" s="34">
        <f>+'A (2)'!AW14</f>
        <v>644</v>
      </c>
      <c r="AX14" s="34">
        <f>+'A (2)'!AX14</f>
        <v>2488</v>
      </c>
      <c r="AY14" s="34">
        <f>+'A (2)'!AY14</f>
        <v>1</v>
      </c>
      <c r="AZ14" s="61">
        <f>+'A (2)'!AZ14</f>
        <v>442</v>
      </c>
      <c r="BA14" s="39">
        <f>+'A (2)'!BA14</f>
        <v>1867</v>
      </c>
      <c r="BB14" s="34">
        <f>+'A (2)'!BB14</f>
        <v>1349</v>
      </c>
      <c r="BC14" s="34">
        <f>+'A (2)'!BC14</f>
        <v>748</v>
      </c>
      <c r="BD14" s="34">
        <f>+'A (2)'!BD14</f>
        <v>628</v>
      </c>
      <c r="BE14" s="34">
        <f>+'A (2)'!BE14</f>
        <v>1450</v>
      </c>
      <c r="BF14" s="61">
        <f>+'A (2)'!BF14</f>
        <v>1756</v>
      </c>
      <c r="BG14" s="39">
        <f>+'A (2)'!BG14</f>
        <v>4433</v>
      </c>
      <c r="BH14" s="114">
        <f>+'A (2)'!BH14</f>
        <v>568</v>
      </c>
      <c r="BI14" s="34">
        <f>+'A (2)'!BI14</f>
        <v>0</v>
      </c>
      <c r="BJ14" s="39">
        <f>+'A (2)'!BJ14</f>
        <v>0</v>
      </c>
      <c r="BK14" s="114">
        <f>+'A (2)'!BK14</f>
        <v>0</v>
      </c>
      <c r="BL14" s="34">
        <f>+'A (2)'!BL14</f>
        <v>1009</v>
      </c>
      <c r="BM14" s="34">
        <f>+'A (2)'!BM14</f>
        <v>592</v>
      </c>
      <c r="BN14" s="34">
        <f>+'A (2)'!BN14</f>
        <v>137</v>
      </c>
      <c r="BO14" s="34">
        <f>+'A (2)'!BO14</f>
        <v>55</v>
      </c>
      <c r="BP14" s="34">
        <f>+'A (2)'!BP14</f>
        <v>3</v>
      </c>
      <c r="BQ14" s="61">
        <f>+'A (2)'!BQ14</f>
        <v>0</v>
      </c>
      <c r="BR14" s="39">
        <f>+'A (2)'!BR14</f>
        <v>7</v>
      </c>
      <c r="BS14" s="34">
        <f>+'A (2)'!BS14</f>
        <v>34</v>
      </c>
      <c r="BT14" s="34">
        <f>+'A (2)'!BT14</f>
        <v>417</v>
      </c>
      <c r="BU14" s="34">
        <f>+'A (2)'!BU14</f>
        <v>255</v>
      </c>
      <c r="BV14" s="34">
        <f>+'A (2)'!BV14</f>
        <v>209</v>
      </c>
      <c r="BW14" s="34">
        <f>+'A (2)'!BW14</f>
        <v>184</v>
      </c>
      <c r="BX14" s="34">
        <f>+'A (2)'!BX14</f>
        <v>198</v>
      </c>
      <c r="BY14" s="34">
        <f>+'A (2)'!BY14</f>
        <v>164</v>
      </c>
      <c r="BZ14" s="34">
        <f>+'A (2)'!BZ14</f>
        <v>106</v>
      </c>
      <c r="CA14" s="34">
        <f>+'A (2)'!CA14</f>
        <v>61</v>
      </c>
      <c r="CB14" s="34">
        <f>+'A (2)'!CB14</f>
        <v>50</v>
      </c>
      <c r="CC14" s="20">
        <f>+'A (2)'!CC14</f>
        <v>111</v>
      </c>
      <c r="CD14" s="110">
        <f>+'A (2)'!CD14</f>
        <v>5939</v>
      </c>
      <c r="CE14" s="34">
        <f>+'A (2)'!CE14</f>
        <v>64</v>
      </c>
      <c r="CF14" s="13">
        <f>+'A (2)'!CF14</f>
        <v>0</v>
      </c>
      <c r="CG14">
        <f>+'A (2)'!CG14</f>
        <v>3985</v>
      </c>
      <c r="CH14">
        <f>+'A (2)'!CH14</f>
        <v>317</v>
      </c>
      <c r="CI14" s="583">
        <f>+'A (2)'!CI14</f>
        <v>0</v>
      </c>
      <c r="CJ14" s="34">
        <f>+'A (2)'!CJ14</f>
        <v>32</v>
      </c>
      <c r="CK14" s="34">
        <f>+'A (2)'!CK14</f>
        <v>10</v>
      </c>
      <c r="CL14" s="34">
        <f>+'A (2)'!CL14</f>
        <v>207</v>
      </c>
      <c r="CM14" s="34">
        <f>+'A (2)'!CM14</f>
        <v>65</v>
      </c>
      <c r="CN14" s="34">
        <f>+'A (2)'!CN14</f>
        <v>1</v>
      </c>
      <c r="CO14" s="34">
        <f>+'A (2)'!CO14</f>
        <v>2</v>
      </c>
      <c r="CP14">
        <f>+'A (2)'!CP14</f>
        <v>2643</v>
      </c>
      <c r="CQ14">
        <f>+'A (2)'!CQ14</f>
        <v>85</v>
      </c>
      <c r="CR14" s="34">
        <f>+'A (2)'!CR14</f>
        <v>1380</v>
      </c>
      <c r="CS14" s="61">
        <f>+'A (2)'!CS14</f>
        <v>100</v>
      </c>
      <c r="CT14" s="34">
        <f>+'A (2)'!CT14</f>
        <v>170</v>
      </c>
      <c r="CU14" s="34">
        <f>+'A (2)'!CU14</f>
        <v>47</v>
      </c>
      <c r="CV14" s="34">
        <f>+'A (2)'!CV14</f>
        <v>482</v>
      </c>
      <c r="CW14" s="34">
        <f>+'A (2)'!CW14</f>
        <v>418</v>
      </c>
      <c r="CX14" s="34">
        <f>+'A (2)'!CX14</f>
        <v>507</v>
      </c>
      <c r="CY14" s="34">
        <f>+'A (2)'!CY14</f>
        <v>588</v>
      </c>
      <c r="CZ14" s="34">
        <f>+'A (2)'!CZ14</f>
        <v>490</v>
      </c>
      <c r="DA14" s="34">
        <f>+'A (2)'!DA14</f>
        <v>462</v>
      </c>
      <c r="DB14" s="34">
        <f>+'A (2)'!DB14</f>
        <v>444</v>
      </c>
      <c r="DC14" s="34">
        <f>+'A (2)'!DC14</f>
        <v>389</v>
      </c>
      <c r="DD14" s="112">
        <f>+'A (2)'!DD14</f>
        <v>27</v>
      </c>
      <c r="DE14" s="61">
        <f>+'A (2)'!DE14</f>
        <v>8</v>
      </c>
      <c r="DF14" s="162">
        <f>+'A (2)'!DF14</f>
        <v>38.700000000000003</v>
      </c>
      <c r="DG14" s="39">
        <f>+'A (2)'!DG14</f>
        <v>48</v>
      </c>
      <c r="DH14" s="39">
        <f>+'A (2)'!DH14</f>
        <v>61</v>
      </c>
      <c r="DI14" s="39">
        <f>+'A (2)'!DI14</f>
        <v>1357</v>
      </c>
      <c r="DJ14" s="39">
        <f>+'A (2)'!DJ14</f>
        <v>5</v>
      </c>
      <c r="DK14" s="39">
        <f>+'A (2)'!DK14</f>
        <v>120</v>
      </c>
      <c r="DL14" s="39">
        <f>+'A (2)'!DL14</f>
        <v>1105</v>
      </c>
      <c r="DM14" s="39">
        <f>+'A (2)'!DM14</f>
        <v>60</v>
      </c>
      <c r="DN14" s="39">
        <f>+'A (2)'!DN14</f>
        <v>127</v>
      </c>
      <c r="DO14" s="39">
        <f>+'A (2)'!DO14</f>
        <v>164</v>
      </c>
      <c r="DP14" s="39">
        <f>+'A (2)'!DP14</f>
        <v>721</v>
      </c>
      <c r="DQ14" s="39">
        <f>+'A (2)'!DQ14</f>
        <v>31</v>
      </c>
      <c r="DR14" s="39">
        <f>+'A (2)'!DR14</f>
        <v>44</v>
      </c>
      <c r="DS14" s="39">
        <f>+'A (2)'!DS14</f>
        <v>137</v>
      </c>
      <c r="DT14" s="114">
        <f>+'A (2)'!DT14</f>
        <v>5</v>
      </c>
      <c r="DU14" s="39">
        <f>+'A (2)'!DU14</f>
        <v>20</v>
      </c>
      <c r="DV14" s="39">
        <f>+'A (2)'!DV14</f>
        <v>112</v>
      </c>
      <c r="DW14" s="39">
        <f>+'A (2)'!DW14</f>
        <v>264</v>
      </c>
      <c r="DX14" s="39">
        <f>+'A (2)'!DX14</f>
        <v>739</v>
      </c>
      <c r="DY14" s="39">
        <f>+'A (2)'!DY14</f>
        <v>1164</v>
      </c>
      <c r="DZ14" s="39">
        <f>+'A (2)'!DZ14</f>
        <v>25</v>
      </c>
      <c r="EA14" s="39">
        <f>+'A (2)'!EA14</f>
        <v>73</v>
      </c>
      <c r="EB14" s="39">
        <f>+'A (2)'!EB14</f>
        <v>129</v>
      </c>
      <c r="EC14" s="39">
        <f>+'A (2)'!EC14</f>
        <v>1260</v>
      </c>
      <c r="ED14" s="39">
        <f>+'A (2)'!ED14</f>
        <v>0</v>
      </c>
      <c r="EE14" s="114">
        <f>+'A (2)'!EE14</f>
        <v>199</v>
      </c>
      <c r="EF14" s="39">
        <f>+'A (2)'!EF14</f>
        <v>842</v>
      </c>
      <c r="EG14" s="39">
        <f>+'A (2)'!EG14</f>
        <v>719</v>
      </c>
      <c r="EH14" s="39">
        <f>+'A (2)'!EH14</f>
        <v>389</v>
      </c>
      <c r="EI14" s="39">
        <f>+'A (2)'!EI14</f>
        <v>303</v>
      </c>
      <c r="EJ14" s="39">
        <f>+'A (2)'!EJ14</f>
        <v>746</v>
      </c>
      <c r="EK14" s="39">
        <f>+'A (2)'!EK14</f>
        <v>986</v>
      </c>
      <c r="EL14" s="446">
        <f>+'A (2)'!EL14</f>
        <v>2455</v>
      </c>
      <c r="EM14" s="114">
        <f>+'A (2)'!EM14</f>
        <v>616</v>
      </c>
      <c r="EN14" s="39">
        <f>+'A (2)'!EN14</f>
        <v>0</v>
      </c>
      <c r="EO14" s="39">
        <f>+'A (2)'!EO14</f>
        <v>0</v>
      </c>
      <c r="EP14" s="114">
        <f>+'A (2)'!EP14</f>
        <v>0</v>
      </c>
      <c r="EQ14" s="39">
        <f>+'A (2)'!EQ14</f>
        <v>493</v>
      </c>
      <c r="ER14" s="39">
        <f>+'A (2)'!ER14</f>
        <v>344</v>
      </c>
      <c r="ES14" s="39">
        <f>+'A (2)'!ES14</f>
        <v>78</v>
      </c>
      <c r="ET14" s="39">
        <f>+'A (2)'!ET14</f>
        <v>25</v>
      </c>
      <c r="EU14" s="39">
        <f>+'A (2)'!EU14</f>
        <v>2</v>
      </c>
      <c r="EV14" s="114">
        <f>+'A (2)'!EV14</f>
        <v>0</v>
      </c>
      <c r="EW14" s="1">
        <f>+'A (2)'!EW14</f>
        <v>4</v>
      </c>
      <c r="EX14" s="1">
        <f>+'A (2)'!EX14</f>
        <v>21</v>
      </c>
      <c r="EY14" s="1">
        <f>+'A (2)'!EY14</f>
        <v>296</v>
      </c>
      <c r="EZ14" s="1">
        <f>+'A (2)'!EZ14</f>
        <v>125</v>
      </c>
      <c r="FA14" s="1">
        <f>+'A (2)'!FA14</f>
        <v>125</v>
      </c>
      <c r="FB14" s="1">
        <f>+'A (2)'!FB14</f>
        <v>83</v>
      </c>
      <c r="FC14" s="1">
        <f>+'A (2)'!FC14</f>
        <v>85</v>
      </c>
      <c r="FD14" s="1">
        <f>+'A (2)'!FD14</f>
        <v>67</v>
      </c>
      <c r="FE14" s="1">
        <f>+'A (2)'!FE14</f>
        <v>45</v>
      </c>
      <c r="FF14" s="39">
        <f>+'A (2)'!FF14</f>
        <v>24</v>
      </c>
      <c r="FG14" s="39">
        <f>+'A (2)'!FG14</f>
        <v>20</v>
      </c>
      <c r="FH14" s="114">
        <f>+'A (2)'!FH14</f>
        <v>47</v>
      </c>
      <c r="FI14" s="114">
        <f>+'A (2)'!FI14</f>
        <v>5411</v>
      </c>
      <c r="FJ14" s="39">
        <f>+'A (2)'!FJ14</f>
        <v>24</v>
      </c>
      <c r="FK14" s="447">
        <f>+'A (2)'!FK14</f>
        <v>0</v>
      </c>
      <c r="FL14" s="34"/>
      <c r="FM14" s="34"/>
      <c r="FN14" s="39"/>
      <c r="FO14" s="34"/>
      <c r="FP14" s="34"/>
      <c r="FQ14" s="34"/>
      <c r="FR14" s="34"/>
      <c r="FS14" s="34"/>
      <c r="FT14" s="34"/>
      <c r="FU14" s="34"/>
      <c r="FV14" s="34"/>
      <c r="FW14" s="34"/>
      <c r="FX14" s="34"/>
      <c r="FY14" s="34"/>
      <c r="FZ14" s="61"/>
      <c r="GA14" s="34"/>
      <c r="GB14" s="34"/>
      <c r="GC14" s="34"/>
      <c r="GD14" s="34"/>
      <c r="GE14" s="34"/>
      <c r="GF14" s="34"/>
      <c r="GG14" s="34"/>
      <c r="GH14" s="34"/>
      <c r="GI14" s="34"/>
      <c r="GJ14" s="52"/>
      <c r="GK14" s="142"/>
      <c r="GL14" s="34"/>
      <c r="GM14" s="34"/>
      <c r="GN14" s="34"/>
      <c r="GO14" s="34"/>
      <c r="GP14" s="34"/>
      <c r="GQ14" s="34"/>
      <c r="GR14" s="52"/>
      <c r="GT14">
        <f t="shared" si="0"/>
        <v>1796</v>
      </c>
      <c r="GU14">
        <f t="shared" si="1"/>
        <v>10666444</v>
      </c>
      <c r="GW14">
        <f t="shared" si="2"/>
        <v>942</v>
      </c>
      <c r="GX14">
        <f t="shared" si="3"/>
        <v>5097162</v>
      </c>
      <c r="GZ14">
        <f t="shared" si="4"/>
        <v>7798</v>
      </c>
      <c r="HA14">
        <f t="shared" si="5"/>
        <v>300223</v>
      </c>
      <c r="HB14"/>
      <c r="HC14">
        <f t="shared" si="6"/>
        <v>3985</v>
      </c>
      <c r="HD14">
        <f t="shared" si="7"/>
        <v>154219.5</v>
      </c>
      <c r="HH14" s="53">
        <f t="shared" si="8"/>
        <v>0</v>
      </c>
      <c r="HJ14" s="7" t="s">
        <v>76</v>
      </c>
      <c r="HK14" s="53">
        <v>57.52644426362896</v>
      </c>
      <c r="HL14" s="190" t="s">
        <v>61</v>
      </c>
      <c r="HM14" s="34">
        <f t="shared" si="9"/>
        <v>0</v>
      </c>
      <c r="HN14" s="34">
        <f>+SUM([1]NUTS3!$EN14:$FB14)</f>
        <v>476</v>
      </c>
      <c r="HO14" s="34">
        <f t="shared" si="10"/>
        <v>-476</v>
      </c>
      <c r="HP14" s="184">
        <f t="shared" si="11"/>
        <v>-100</v>
      </c>
      <c r="HR14" s="7" t="s">
        <v>90</v>
      </c>
      <c r="HS14" s="53">
        <v>125.73529411764706</v>
      </c>
      <c r="HT14" t="s">
        <v>231</v>
      </c>
    </row>
    <row r="15" spans="1:228" x14ac:dyDescent="0.2">
      <c r="A15" s="7" t="s">
        <v>62</v>
      </c>
      <c r="B15" s="7">
        <f>+'A (2)'!B15</f>
        <v>5073</v>
      </c>
      <c r="C15">
        <f>+'A (2)'!C15</f>
        <v>560</v>
      </c>
      <c r="D15" s="583">
        <f>+'A (2)'!D15</f>
        <v>1</v>
      </c>
      <c r="E15" s="34">
        <f>+'A (2)'!E15</f>
        <v>117</v>
      </c>
      <c r="F15" s="34">
        <f>+'A (2)'!F15</f>
        <v>66</v>
      </c>
      <c r="G15" s="34">
        <f>+'A (2)'!G15</f>
        <v>269</v>
      </c>
      <c r="H15" s="34">
        <f>+'A (2)'!H15</f>
        <v>103</v>
      </c>
      <c r="I15" s="34">
        <f>+'A (2)'!I15</f>
        <v>1</v>
      </c>
      <c r="J15" s="34">
        <f>+'A (2)'!J15</f>
        <v>3</v>
      </c>
      <c r="K15" s="583">
        <f>+'A (2)'!K15</f>
        <v>2763</v>
      </c>
      <c r="L15">
        <f>+'A (2)'!L15</f>
        <v>42</v>
      </c>
      <c r="M15">
        <f>+'A (2)'!M15</f>
        <v>518</v>
      </c>
      <c r="N15" s="20">
        <f>+'A (2)'!N15</f>
        <v>17</v>
      </c>
      <c r="O15">
        <f>+'A (2)'!O15</f>
        <v>276</v>
      </c>
      <c r="P15">
        <f>+'A (2)'!P15</f>
        <v>79</v>
      </c>
      <c r="Q15">
        <f>+'A (2)'!Q15</f>
        <v>684</v>
      </c>
      <c r="R15">
        <f>+'A (2)'!R15</f>
        <v>560</v>
      </c>
      <c r="S15">
        <f>+'A (2)'!S15</f>
        <v>639</v>
      </c>
      <c r="T15">
        <f>+'A (2)'!T15</f>
        <v>663</v>
      </c>
      <c r="U15">
        <f>+'A (2)'!U15</f>
        <v>508</v>
      </c>
      <c r="V15">
        <f>+'A (2)'!V15</f>
        <v>486</v>
      </c>
      <c r="W15">
        <f>+'A (2)'!W15</f>
        <v>566</v>
      </c>
      <c r="X15">
        <f>+'A (2)'!X15</f>
        <v>579</v>
      </c>
      <c r="Y15">
        <f>+'A (2)'!Y15</f>
        <v>111</v>
      </c>
      <c r="Z15" s="103">
        <f>+'A (2)'!Z15</f>
        <v>1</v>
      </c>
      <c r="AA15" s="164">
        <f>+'A (2)'!AA15</f>
        <v>38.6</v>
      </c>
      <c r="AB15">
        <f>+'A (2)'!AB15</f>
        <v>6</v>
      </c>
      <c r="AC15">
        <f>+'A (2)'!AC15</f>
        <v>6</v>
      </c>
      <c r="AD15">
        <f>+'A (2)'!AD15</f>
        <v>1435</v>
      </c>
      <c r="AE15">
        <f>+'A (2)'!AE15</f>
        <v>4</v>
      </c>
      <c r="AF15">
        <f>+'A (2)'!AF15</f>
        <v>112</v>
      </c>
      <c r="AG15">
        <f>+'A (2)'!AG15</f>
        <v>2007</v>
      </c>
      <c r="AH15">
        <f>+'A (2)'!AH15</f>
        <v>83</v>
      </c>
      <c r="AI15">
        <f>+'A (2)'!AI15</f>
        <v>139</v>
      </c>
      <c r="AJ15">
        <f>+'A (2)'!AJ15</f>
        <v>207</v>
      </c>
      <c r="AK15">
        <f>+'A (2)'!AK15</f>
        <v>844</v>
      </c>
      <c r="AL15">
        <f>+'A (2)'!AL15</f>
        <v>39</v>
      </c>
      <c r="AM15">
        <f>+'A (2)'!AM15</f>
        <v>42</v>
      </c>
      <c r="AN15" s="34">
        <f>+'A (2)'!AN15</f>
        <v>146</v>
      </c>
      <c r="AO15" s="61">
        <f>+'A (2)'!AO15</f>
        <v>3</v>
      </c>
      <c r="AP15" s="39">
        <f>+'A (2)'!AP15</f>
        <v>25</v>
      </c>
      <c r="AQ15" s="34">
        <f>+'A (2)'!AQ15</f>
        <v>128</v>
      </c>
      <c r="AR15" s="34">
        <f>+'A (2)'!AR15</f>
        <v>302</v>
      </c>
      <c r="AS15" s="34">
        <f>+'A (2)'!AS15</f>
        <v>595</v>
      </c>
      <c r="AT15" s="34">
        <f>+'A (2)'!AT15</f>
        <v>866</v>
      </c>
      <c r="AU15" s="34">
        <f>+'A (2)'!AU15</f>
        <v>46</v>
      </c>
      <c r="AV15" s="34">
        <f>+'A (2)'!AV15</f>
        <v>554</v>
      </c>
      <c r="AW15" s="34">
        <f>+'A (2)'!AW15</f>
        <v>492</v>
      </c>
      <c r="AX15" s="34">
        <f>+'A (2)'!AX15</f>
        <v>1492</v>
      </c>
      <c r="AY15" s="34">
        <f>+'A (2)'!AY15</f>
        <v>0</v>
      </c>
      <c r="AZ15" s="61">
        <f>+'A (2)'!AZ15</f>
        <v>573</v>
      </c>
      <c r="BA15" s="39">
        <f>+'A (2)'!BA15</f>
        <v>1579</v>
      </c>
      <c r="BB15" s="34">
        <f>+'A (2)'!BB15</f>
        <v>970</v>
      </c>
      <c r="BC15" s="34">
        <f>+'A (2)'!BC15</f>
        <v>520</v>
      </c>
      <c r="BD15" s="34">
        <f>+'A (2)'!BD15</f>
        <v>360</v>
      </c>
      <c r="BE15" s="34">
        <f>+'A (2)'!BE15</f>
        <v>848</v>
      </c>
      <c r="BF15" s="61">
        <f>+'A (2)'!BF15</f>
        <v>796</v>
      </c>
      <c r="BG15" s="39">
        <f>+'A (2)'!BG15</f>
        <v>1910</v>
      </c>
      <c r="BH15" s="114">
        <f>+'A (2)'!BH15</f>
        <v>377</v>
      </c>
      <c r="BI15" s="34">
        <f>+'A (2)'!BI15</f>
        <v>0</v>
      </c>
      <c r="BJ15" s="39">
        <f>+'A (2)'!BJ15</f>
        <v>0</v>
      </c>
      <c r="BK15" s="114">
        <f>+'A (2)'!BK15</f>
        <v>0</v>
      </c>
      <c r="BL15" s="34">
        <f>+'A (2)'!BL15</f>
        <v>837</v>
      </c>
      <c r="BM15" s="34">
        <f>+'A (2)'!BM15</f>
        <v>439</v>
      </c>
      <c r="BN15" s="34">
        <f>+'A (2)'!BN15</f>
        <v>101</v>
      </c>
      <c r="BO15" s="34">
        <f>+'A (2)'!BO15</f>
        <v>23</v>
      </c>
      <c r="BP15" s="34">
        <f>+'A (2)'!BP15</f>
        <v>1</v>
      </c>
      <c r="BQ15" s="61">
        <f>+'A (2)'!BQ15</f>
        <v>0</v>
      </c>
      <c r="BR15" s="39">
        <f>+'A (2)'!BR15</f>
        <v>10</v>
      </c>
      <c r="BS15" s="34">
        <f>+'A (2)'!BS15</f>
        <v>27</v>
      </c>
      <c r="BT15" s="34">
        <f>+'A (2)'!BT15</f>
        <v>346</v>
      </c>
      <c r="BU15" s="34">
        <f>+'A (2)'!BU15</f>
        <v>228</v>
      </c>
      <c r="BV15" s="34">
        <f>+'A (2)'!BV15</f>
        <v>155</v>
      </c>
      <c r="BW15" s="34">
        <f>+'A (2)'!BW15</f>
        <v>170</v>
      </c>
      <c r="BX15" s="34">
        <f>+'A (2)'!BX15</f>
        <v>111</v>
      </c>
      <c r="BY15" s="34">
        <f>+'A (2)'!BY15</f>
        <v>106</v>
      </c>
      <c r="BZ15" s="34">
        <f>+'A (2)'!BZ15</f>
        <v>89</v>
      </c>
      <c r="CA15" s="34">
        <f>+'A (2)'!CA15</f>
        <v>62</v>
      </c>
      <c r="CB15" s="34">
        <f>+'A (2)'!CB15</f>
        <v>36</v>
      </c>
      <c r="CC15" s="20">
        <f>+'A (2)'!CC15</f>
        <v>61</v>
      </c>
      <c r="CD15" s="110">
        <f>+'A (2)'!CD15</f>
        <v>5700</v>
      </c>
      <c r="CE15" s="34">
        <f>+'A (2)'!CE15</f>
        <v>31</v>
      </c>
      <c r="CF15" s="13">
        <f>+'A (2)'!CF15</f>
        <v>0</v>
      </c>
      <c r="CG15">
        <f>+'A (2)'!CG15</f>
        <v>2517</v>
      </c>
      <c r="CH15">
        <f>+'A (2)'!CH15</f>
        <v>266</v>
      </c>
      <c r="CI15" s="583">
        <f>+'A (2)'!CI15</f>
        <v>0</v>
      </c>
      <c r="CJ15" s="34">
        <f>+'A (2)'!CJ15</f>
        <v>51</v>
      </c>
      <c r="CK15" s="34">
        <f>+'A (2)'!CK15</f>
        <v>38</v>
      </c>
      <c r="CL15" s="34">
        <f>+'A (2)'!CL15</f>
        <v>123</v>
      </c>
      <c r="CM15" s="34">
        <f>+'A (2)'!CM15</f>
        <v>53</v>
      </c>
      <c r="CN15" s="34">
        <f>+'A (2)'!CN15</f>
        <v>0</v>
      </c>
      <c r="CO15" s="34">
        <f>+'A (2)'!CO15</f>
        <v>1</v>
      </c>
      <c r="CP15">
        <f>+'A (2)'!CP15</f>
        <v>1518</v>
      </c>
      <c r="CQ15">
        <f>+'A (2)'!CQ15</f>
        <v>42</v>
      </c>
      <c r="CR15" s="34">
        <f>+'A (2)'!CR15</f>
        <v>515</v>
      </c>
      <c r="CS15" s="61">
        <f>+'A (2)'!CS15</f>
        <v>9</v>
      </c>
      <c r="CT15" s="34">
        <f>+'A (2)'!CT15</f>
        <v>119</v>
      </c>
      <c r="CU15" s="34">
        <f>+'A (2)'!CU15</f>
        <v>34</v>
      </c>
      <c r="CV15" s="34">
        <f>+'A (2)'!CV15</f>
        <v>292</v>
      </c>
      <c r="CW15" s="34">
        <f>+'A (2)'!CW15</f>
        <v>272</v>
      </c>
      <c r="CX15" s="34">
        <f>+'A (2)'!CX15</f>
        <v>335</v>
      </c>
      <c r="CY15" s="34">
        <f>+'A (2)'!CY15</f>
        <v>379</v>
      </c>
      <c r="CZ15" s="34">
        <f>+'A (2)'!CZ15</f>
        <v>296</v>
      </c>
      <c r="DA15" s="34">
        <f>+'A (2)'!DA15</f>
        <v>253</v>
      </c>
      <c r="DB15" s="34">
        <f>+'A (2)'!DB15</f>
        <v>318</v>
      </c>
      <c r="DC15" s="34">
        <f>+'A (2)'!DC15</f>
        <v>238</v>
      </c>
      <c r="DD15" s="112">
        <f>+'A (2)'!DD15</f>
        <v>14</v>
      </c>
      <c r="DE15" s="61">
        <f>+'A (2)'!DE15</f>
        <v>1</v>
      </c>
      <c r="DF15" s="162">
        <f>+'A (2)'!DF15</f>
        <v>38.6</v>
      </c>
      <c r="DG15" s="39">
        <f>+'A (2)'!DG15</f>
        <v>6</v>
      </c>
      <c r="DH15" s="39">
        <f>+'A (2)'!DH15</f>
        <v>0</v>
      </c>
      <c r="DI15" s="39">
        <f>+'A (2)'!DI15</f>
        <v>719</v>
      </c>
      <c r="DJ15" s="39">
        <f>+'A (2)'!DJ15</f>
        <v>4</v>
      </c>
      <c r="DK15" s="39">
        <f>+'A (2)'!DK15</f>
        <v>45</v>
      </c>
      <c r="DL15" s="39">
        <f>+'A (2)'!DL15</f>
        <v>843</v>
      </c>
      <c r="DM15" s="39">
        <f>+'A (2)'!DM15</f>
        <v>62</v>
      </c>
      <c r="DN15" s="39">
        <f>+'A (2)'!DN15</f>
        <v>88</v>
      </c>
      <c r="DO15" s="39">
        <f>+'A (2)'!DO15</f>
        <v>109</v>
      </c>
      <c r="DP15" s="39">
        <f>+'A (2)'!DP15</f>
        <v>520</v>
      </c>
      <c r="DQ15" s="39">
        <f>+'A (2)'!DQ15</f>
        <v>27</v>
      </c>
      <c r="DR15" s="39">
        <f>+'A (2)'!DR15</f>
        <v>26</v>
      </c>
      <c r="DS15" s="39">
        <f>+'A (2)'!DS15</f>
        <v>66</v>
      </c>
      <c r="DT15" s="114">
        <f>+'A (2)'!DT15</f>
        <v>2</v>
      </c>
      <c r="DU15" s="39">
        <f>+'A (2)'!DU15</f>
        <v>8</v>
      </c>
      <c r="DV15" s="39">
        <f>+'A (2)'!DV15</f>
        <v>63</v>
      </c>
      <c r="DW15" s="39">
        <f>+'A (2)'!DW15</f>
        <v>127</v>
      </c>
      <c r="DX15" s="39">
        <f>+'A (2)'!DX15</f>
        <v>469</v>
      </c>
      <c r="DY15" s="39">
        <f>+'A (2)'!DY15</f>
        <v>648</v>
      </c>
      <c r="DZ15" s="39">
        <f>+'A (2)'!DZ15</f>
        <v>26</v>
      </c>
      <c r="EA15" s="39">
        <f>+'A (2)'!EA15</f>
        <v>45</v>
      </c>
      <c r="EB15" s="39">
        <f>+'A (2)'!EB15</f>
        <v>94</v>
      </c>
      <c r="EC15" s="39">
        <f>+'A (2)'!EC15</f>
        <v>787</v>
      </c>
      <c r="ED15" s="39">
        <f>+'A (2)'!ED15</f>
        <v>0</v>
      </c>
      <c r="EE15" s="114">
        <f>+'A (2)'!EE15</f>
        <v>250</v>
      </c>
      <c r="EF15" s="39">
        <f>+'A (2)'!EF15</f>
        <v>644</v>
      </c>
      <c r="EG15" s="39">
        <f>+'A (2)'!EG15</f>
        <v>492</v>
      </c>
      <c r="EH15" s="39">
        <f>+'A (2)'!EH15</f>
        <v>265</v>
      </c>
      <c r="EI15" s="39">
        <f>+'A (2)'!EI15</f>
        <v>175</v>
      </c>
      <c r="EJ15" s="39">
        <f>+'A (2)'!EJ15</f>
        <v>450</v>
      </c>
      <c r="EK15" s="39">
        <f>+'A (2)'!EK15</f>
        <v>491</v>
      </c>
      <c r="EL15" s="446">
        <f>+'A (2)'!EL15</f>
        <v>1113</v>
      </c>
      <c r="EM15" s="114">
        <f>+'A (2)'!EM15</f>
        <v>442</v>
      </c>
      <c r="EN15" s="39">
        <f>+'A (2)'!EN15</f>
        <v>0</v>
      </c>
      <c r="EO15" s="39">
        <f>+'A (2)'!EO15</f>
        <v>0</v>
      </c>
      <c r="EP15" s="114">
        <f>+'A (2)'!EP15</f>
        <v>0</v>
      </c>
      <c r="EQ15" s="39">
        <f>+'A (2)'!EQ15</f>
        <v>340</v>
      </c>
      <c r="ER15" s="39">
        <f>+'A (2)'!ER15</f>
        <v>245</v>
      </c>
      <c r="ES15" s="39">
        <f>+'A (2)'!ES15</f>
        <v>50</v>
      </c>
      <c r="ET15" s="39">
        <f>+'A (2)'!ET15</f>
        <v>12</v>
      </c>
      <c r="EU15" s="39">
        <f>+'A (2)'!EU15</f>
        <v>1</v>
      </c>
      <c r="EV15" s="114">
        <f>+'A (2)'!EV15</f>
        <v>0</v>
      </c>
      <c r="EW15" s="1">
        <f>+'A (2)'!EW15</f>
        <v>4</v>
      </c>
      <c r="EX15" s="1">
        <f>+'A (2)'!EX15</f>
        <v>15</v>
      </c>
      <c r="EY15" s="1">
        <f>+'A (2)'!EY15</f>
        <v>160</v>
      </c>
      <c r="EZ15" s="1">
        <f>+'A (2)'!EZ15</f>
        <v>124</v>
      </c>
      <c r="FA15" s="1">
        <f>+'A (2)'!FA15</f>
        <v>99</v>
      </c>
      <c r="FB15" s="1">
        <f>+'A (2)'!FB15</f>
        <v>81</v>
      </c>
      <c r="FC15" s="1">
        <f>+'A (2)'!FC15</f>
        <v>45</v>
      </c>
      <c r="FD15" s="1">
        <f>+'A (2)'!FD15</f>
        <v>37</v>
      </c>
      <c r="FE15" s="1">
        <f>+'A (2)'!FE15</f>
        <v>28</v>
      </c>
      <c r="FF15" s="39">
        <f>+'A (2)'!FF15</f>
        <v>23</v>
      </c>
      <c r="FG15" s="39">
        <f>+'A (2)'!FG15</f>
        <v>7</v>
      </c>
      <c r="FH15" s="114">
        <f>+'A (2)'!FH15</f>
        <v>25</v>
      </c>
      <c r="FI15" s="114">
        <f>+'A (2)'!FI15</f>
        <v>5327</v>
      </c>
      <c r="FJ15" s="39">
        <f>+'A (2)'!FJ15</f>
        <v>15</v>
      </c>
      <c r="FK15" s="447">
        <f>+'A (2)'!FK15</f>
        <v>0</v>
      </c>
      <c r="FL15" s="34"/>
      <c r="FM15" s="34"/>
      <c r="FN15" s="39"/>
      <c r="FO15" s="34"/>
      <c r="FP15" s="34"/>
      <c r="FQ15" s="34"/>
      <c r="FR15" s="34"/>
      <c r="FS15" s="34"/>
      <c r="FT15" s="34"/>
      <c r="FU15" s="34"/>
      <c r="FV15" s="34"/>
      <c r="FW15" s="34"/>
      <c r="FX15" s="34"/>
      <c r="FY15" s="34"/>
      <c r="FZ15" s="61"/>
      <c r="GA15" s="34"/>
      <c r="GB15" s="34"/>
      <c r="GC15" s="34"/>
      <c r="GD15" s="34"/>
      <c r="GE15" s="34"/>
      <c r="GF15" s="34"/>
      <c r="GG15" s="34"/>
      <c r="GH15" s="34"/>
      <c r="GI15" s="34"/>
      <c r="GJ15" s="52"/>
      <c r="GK15" s="142"/>
      <c r="GL15" s="34"/>
      <c r="GM15" s="34"/>
      <c r="GN15" s="34"/>
      <c r="GO15" s="34"/>
      <c r="GP15" s="34"/>
      <c r="GQ15" s="34"/>
      <c r="GR15" s="52"/>
      <c r="GT15">
        <f t="shared" si="0"/>
        <v>1401</v>
      </c>
      <c r="GU15">
        <f t="shared" si="1"/>
        <v>7985700</v>
      </c>
      <c r="GW15">
        <f t="shared" si="2"/>
        <v>648</v>
      </c>
      <c r="GX15">
        <f t="shared" si="3"/>
        <v>3451896</v>
      </c>
      <c r="GZ15">
        <f t="shared" si="4"/>
        <v>5073</v>
      </c>
      <c r="HA15">
        <f t="shared" si="5"/>
        <v>195817.80000000002</v>
      </c>
      <c r="HB15"/>
      <c r="HC15">
        <f t="shared" si="6"/>
        <v>2517</v>
      </c>
      <c r="HD15">
        <f t="shared" si="7"/>
        <v>97156.2</v>
      </c>
      <c r="HH15" s="53">
        <f t="shared" si="8"/>
        <v>0</v>
      </c>
      <c r="HJ15" s="7" t="s">
        <v>80</v>
      </c>
      <c r="HK15" s="53">
        <v>57.050083636721439</v>
      </c>
      <c r="HL15" s="190" t="s">
        <v>62</v>
      </c>
      <c r="HM15" s="34">
        <f t="shared" si="9"/>
        <v>0</v>
      </c>
      <c r="HN15" s="34">
        <f>+SUM([1]NUTS3!$EN15:$FB15)</f>
        <v>401</v>
      </c>
      <c r="HO15" s="34">
        <f t="shared" si="10"/>
        <v>-401</v>
      </c>
      <c r="HP15" s="184">
        <f t="shared" si="11"/>
        <v>-100</v>
      </c>
      <c r="HR15" s="7" t="s">
        <v>94</v>
      </c>
      <c r="HS15" s="53">
        <v>119.15584415584415</v>
      </c>
      <c r="HT15" t="s">
        <v>233</v>
      </c>
    </row>
    <row r="16" spans="1:228" x14ac:dyDescent="0.2">
      <c r="A16" s="7" t="s">
        <v>63</v>
      </c>
      <c r="B16" s="7">
        <f>+'A (2)'!B16</f>
        <v>3684</v>
      </c>
      <c r="C16">
        <f>+'A (2)'!C16</f>
        <v>663</v>
      </c>
      <c r="D16" s="583">
        <f>+'A (2)'!D16</f>
        <v>0</v>
      </c>
      <c r="E16" s="34">
        <f>+'A (2)'!E16</f>
        <v>119</v>
      </c>
      <c r="F16" s="34">
        <f>+'A (2)'!F16</f>
        <v>54</v>
      </c>
      <c r="G16" s="34">
        <f>+'A (2)'!G16</f>
        <v>344</v>
      </c>
      <c r="H16" s="34">
        <f>+'A (2)'!H16</f>
        <v>144</v>
      </c>
      <c r="I16" s="34">
        <f>+'A (2)'!I16</f>
        <v>0</v>
      </c>
      <c r="J16" s="34">
        <f>+'A (2)'!J16</f>
        <v>2</v>
      </c>
      <c r="K16" s="583">
        <f>+'A (2)'!K16</f>
        <v>2044</v>
      </c>
      <c r="L16">
        <f>+'A (2)'!L16</f>
        <v>21</v>
      </c>
      <c r="M16">
        <f>+'A (2)'!M16</f>
        <v>172</v>
      </c>
      <c r="N16" s="20">
        <f>+'A (2)'!N16</f>
        <v>5</v>
      </c>
      <c r="O16">
        <f>+'A (2)'!O16</f>
        <v>142</v>
      </c>
      <c r="P16">
        <f>+'A (2)'!P16</f>
        <v>25</v>
      </c>
      <c r="Q16">
        <f>+'A (2)'!Q16</f>
        <v>494</v>
      </c>
      <c r="R16">
        <f>+'A (2)'!R16</f>
        <v>346</v>
      </c>
      <c r="S16">
        <f>+'A (2)'!S16</f>
        <v>428</v>
      </c>
      <c r="T16">
        <f>+'A (2)'!T16</f>
        <v>453</v>
      </c>
      <c r="U16">
        <f>+'A (2)'!U16</f>
        <v>380</v>
      </c>
      <c r="V16">
        <f>+'A (2)'!V16</f>
        <v>402</v>
      </c>
      <c r="W16">
        <f>+'A (2)'!W16</f>
        <v>485</v>
      </c>
      <c r="X16">
        <f>+'A (2)'!X16</f>
        <v>480</v>
      </c>
      <c r="Y16">
        <f>+'A (2)'!Y16</f>
        <v>70</v>
      </c>
      <c r="Z16" s="103">
        <f>+'A (2)'!Z16</f>
        <v>4</v>
      </c>
      <c r="AA16" s="164">
        <f>+'A (2)'!AA16</f>
        <v>39.9</v>
      </c>
      <c r="AB16">
        <f>+'A (2)'!AB16</f>
        <v>2</v>
      </c>
      <c r="AC16">
        <f>+'A (2)'!AC16</f>
        <v>5</v>
      </c>
      <c r="AD16">
        <f>+'A (2)'!AD16</f>
        <v>931</v>
      </c>
      <c r="AE16">
        <f>+'A (2)'!AE16</f>
        <v>1</v>
      </c>
      <c r="AF16">
        <f>+'A (2)'!AF16</f>
        <v>86</v>
      </c>
      <c r="AG16">
        <f>+'A (2)'!AG16</f>
        <v>1615</v>
      </c>
      <c r="AH16">
        <f>+'A (2)'!AH16</f>
        <v>40</v>
      </c>
      <c r="AI16">
        <f>+'A (2)'!AI16</f>
        <v>94</v>
      </c>
      <c r="AJ16">
        <f>+'A (2)'!AJ16</f>
        <v>150</v>
      </c>
      <c r="AK16">
        <f>+'A (2)'!AK16</f>
        <v>593</v>
      </c>
      <c r="AL16">
        <f>+'A (2)'!AL16</f>
        <v>32</v>
      </c>
      <c r="AM16">
        <f>+'A (2)'!AM16</f>
        <v>29</v>
      </c>
      <c r="AN16" s="34">
        <f>+'A (2)'!AN16</f>
        <v>103</v>
      </c>
      <c r="AO16" s="61">
        <f>+'A (2)'!AO16</f>
        <v>3</v>
      </c>
      <c r="AP16" s="39">
        <f>+'A (2)'!AP16</f>
        <v>17</v>
      </c>
      <c r="AQ16" s="34">
        <f>+'A (2)'!AQ16</f>
        <v>81</v>
      </c>
      <c r="AR16" s="34">
        <f>+'A (2)'!AR16</f>
        <v>224</v>
      </c>
      <c r="AS16" s="34">
        <f>+'A (2)'!AS16</f>
        <v>370</v>
      </c>
      <c r="AT16" s="34">
        <f>+'A (2)'!AT16</f>
        <v>503</v>
      </c>
      <c r="AU16" s="34">
        <f>+'A (2)'!AU16</f>
        <v>40</v>
      </c>
      <c r="AV16" s="34">
        <f>+'A (2)'!AV16</f>
        <v>428</v>
      </c>
      <c r="AW16" s="34">
        <f>+'A (2)'!AW16</f>
        <v>198</v>
      </c>
      <c r="AX16" s="34">
        <f>+'A (2)'!AX16</f>
        <v>1003</v>
      </c>
      <c r="AY16" s="34">
        <f>+'A (2)'!AY16</f>
        <v>0</v>
      </c>
      <c r="AZ16" s="61">
        <f>+'A (2)'!AZ16</f>
        <v>820</v>
      </c>
      <c r="BA16" s="39">
        <f>+'A (2)'!BA16</f>
        <v>1151</v>
      </c>
      <c r="BB16" s="34">
        <f>+'A (2)'!BB16</f>
        <v>703</v>
      </c>
      <c r="BC16" s="34">
        <f>+'A (2)'!BC16</f>
        <v>360</v>
      </c>
      <c r="BD16" s="34">
        <f>+'A (2)'!BD16</f>
        <v>252</v>
      </c>
      <c r="BE16" s="34">
        <f>+'A (2)'!BE16</f>
        <v>580</v>
      </c>
      <c r="BF16" s="61">
        <f>+'A (2)'!BF16</f>
        <v>638</v>
      </c>
      <c r="BG16" s="39">
        <f>+'A (2)'!BG16</f>
        <v>1561</v>
      </c>
      <c r="BH16" s="114">
        <f>+'A (2)'!BH16</f>
        <v>424</v>
      </c>
      <c r="BI16" s="34">
        <f>+'A (2)'!BI16</f>
        <v>0</v>
      </c>
      <c r="BJ16" s="39">
        <f>+'A (2)'!BJ16</f>
        <v>0</v>
      </c>
      <c r="BK16" s="114">
        <f>+'A (2)'!BK16</f>
        <v>0</v>
      </c>
      <c r="BL16" s="34">
        <f>+'A (2)'!BL16</f>
        <v>668</v>
      </c>
      <c r="BM16" s="34">
        <f>+'A (2)'!BM16</f>
        <v>307</v>
      </c>
      <c r="BN16" s="34">
        <f>+'A (2)'!BN16</f>
        <v>90</v>
      </c>
      <c r="BO16" s="34">
        <f>+'A (2)'!BO16</f>
        <v>25</v>
      </c>
      <c r="BP16" s="34">
        <f>+'A (2)'!BP16</f>
        <v>4</v>
      </c>
      <c r="BQ16" s="61">
        <f>+'A (2)'!BQ16</f>
        <v>0</v>
      </c>
      <c r="BR16" s="39">
        <f>+'A (2)'!BR16</f>
        <v>10</v>
      </c>
      <c r="BS16" s="34">
        <f>+'A (2)'!BS16</f>
        <v>21</v>
      </c>
      <c r="BT16" s="34">
        <f>+'A (2)'!BT16</f>
        <v>353</v>
      </c>
      <c r="BU16" s="34">
        <f>+'A (2)'!BU16</f>
        <v>163</v>
      </c>
      <c r="BV16" s="34">
        <f>+'A (2)'!BV16</f>
        <v>123</v>
      </c>
      <c r="BW16" s="34">
        <f>+'A (2)'!BW16</f>
        <v>136</v>
      </c>
      <c r="BX16" s="34">
        <f>+'A (2)'!BX16</f>
        <v>107</v>
      </c>
      <c r="BY16" s="34">
        <f>+'A (2)'!BY16</f>
        <v>72</v>
      </c>
      <c r="BZ16" s="34">
        <f>+'A (2)'!BZ16</f>
        <v>42</v>
      </c>
      <c r="CA16" s="34">
        <f>+'A (2)'!CA16</f>
        <v>27</v>
      </c>
      <c r="CB16" s="34">
        <f>+'A (2)'!CB16</f>
        <v>11</v>
      </c>
      <c r="CC16" s="20">
        <f>+'A (2)'!CC16</f>
        <v>29</v>
      </c>
      <c r="CD16" s="110">
        <f>+'A (2)'!CD16</f>
        <v>5135</v>
      </c>
      <c r="CE16" s="34">
        <f>+'A (2)'!CE16</f>
        <v>17</v>
      </c>
      <c r="CF16" s="13">
        <f>+'A (2)'!CF16</f>
        <v>0</v>
      </c>
      <c r="CG16">
        <f>+'A (2)'!CG16</f>
        <v>1894</v>
      </c>
      <c r="CH16">
        <f>+'A (2)'!CH16</f>
        <v>349</v>
      </c>
      <c r="CI16" s="583">
        <f>+'A (2)'!CI16</f>
        <v>0</v>
      </c>
      <c r="CJ16" s="34">
        <f>+'A (2)'!CJ16</f>
        <v>65</v>
      </c>
      <c r="CK16" s="34">
        <f>+'A (2)'!CK16</f>
        <v>29</v>
      </c>
      <c r="CL16" s="34">
        <f>+'A (2)'!CL16</f>
        <v>183</v>
      </c>
      <c r="CM16" s="34">
        <f>+'A (2)'!CM16</f>
        <v>72</v>
      </c>
      <c r="CN16" s="34">
        <f>+'A (2)'!CN16</f>
        <v>0</v>
      </c>
      <c r="CO16" s="34">
        <f>+'A (2)'!CO16</f>
        <v>0</v>
      </c>
      <c r="CP16">
        <f>+'A (2)'!CP16</f>
        <v>1175</v>
      </c>
      <c r="CQ16">
        <f>+'A (2)'!CQ16</f>
        <v>21</v>
      </c>
      <c r="CR16" s="34">
        <f>+'A (2)'!CR16</f>
        <v>171</v>
      </c>
      <c r="CS16" s="61">
        <f>+'A (2)'!CS16</f>
        <v>2</v>
      </c>
      <c r="CT16" s="34">
        <f>+'A (2)'!CT16</f>
        <v>67</v>
      </c>
      <c r="CU16" s="34">
        <f>+'A (2)'!CU16</f>
        <v>11</v>
      </c>
      <c r="CV16" s="34">
        <f>+'A (2)'!CV16</f>
        <v>219</v>
      </c>
      <c r="CW16" s="34">
        <f>+'A (2)'!CW16</f>
        <v>185</v>
      </c>
      <c r="CX16" s="34">
        <f>+'A (2)'!CX16</f>
        <v>243</v>
      </c>
      <c r="CY16" s="34">
        <f>+'A (2)'!CY16</f>
        <v>283</v>
      </c>
      <c r="CZ16" s="34">
        <f>+'A (2)'!CZ16</f>
        <v>210</v>
      </c>
      <c r="DA16" s="34">
        <f>+'A (2)'!DA16</f>
        <v>209</v>
      </c>
      <c r="DB16" s="34">
        <f>+'A (2)'!DB16</f>
        <v>254</v>
      </c>
      <c r="DC16" s="34">
        <f>+'A (2)'!DC16</f>
        <v>210</v>
      </c>
      <c r="DD16" s="112">
        <f>+'A (2)'!DD16</f>
        <v>11</v>
      </c>
      <c r="DE16" s="61">
        <f>+'A (2)'!DE16</f>
        <v>3</v>
      </c>
      <c r="DF16" s="162">
        <f>+'A (2)'!DF16</f>
        <v>39.5</v>
      </c>
      <c r="DG16" s="39">
        <f>+'A (2)'!DG16</f>
        <v>0</v>
      </c>
      <c r="DH16" s="39">
        <f>+'A (2)'!DH16</f>
        <v>2</v>
      </c>
      <c r="DI16" s="39">
        <f>+'A (2)'!DI16</f>
        <v>486</v>
      </c>
      <c r="DJ16" s="39">
        <f>+'A (2)'!DJ16</f>
        <v>1</v>
      </c>
      <c r="DK16" s="39">
        <f>+'A (2)'!DK16</f>
        <v>37</v>
      </c>
      <c r="DL16" s="39">
        <f>+'A (2)'!DL16</f>
        <v>707</v>
      </c>
      <c r="DM16" s="39">
        <f>+'A (2)'!DM16</f>
        <v>34</v>
      </c>
      <c r="DN16" s="39">
        <f>+'A (2)'!DN16</f>
        <v>68</v>
      </c>
      <c r="DO16" s="39">
        <f>+'A (2)'!DO16</f>
        <v>82</v>
      </c>
      <c r="DP16" s="39">
        <f>+'A (2)'!DP16</f>
        <v>389</v>
      </c>
      <c r="DQ16" s="39">
        <f>+'A (2)'!DQ16</f>
        <v>19</v>
      </c>
      <c r="DR16" s="39">
        <f>+'A (2)'!DR16</f>
        <v>21</v>
      </c>
      <c r="DS16" s="39">
        <f>+'A (2)'!DS16</f>
        <v>47</v>
      </c>
      <c r="DT16" s="114">
        <f>+'A (2)'!DT16</f>
        <v>1</v>
      </c>
      <c r="DU16" s="39">
        <f>+'A (2)'!DU16</f>
        <v>5</v>
      </c>
      <c r="DV16" s="39">
        <f>+'A (2)'!DV16</f>
        <v>48</v>
      </c>
      <c r="DW16" s="39">
        <f>+'A (2)'!DW16</f>
        <v>104</v>
      </c>
      <c r="DX16" s="39">
        <f>+'A (2)'!DX16</f>
        <v>314</v>
      </c>
      <c r="DY16" s="39">
        <f>+'A (2)'!DY16</f>
        <v>381</v>
      </c>
      <c r="DZ16" s="39">
        <f>+'A (2)'!DZ16</f>
        <v>23</v>
      </c>
      <c r="EA16" s="39">
        <f>+'A (2)'!EA16</f>
        <v>69</v>
      </c>
      <c r="EB16" s="39">
        <f>+'A (2)'!EB16</f>
        <v>26</v>
      </c>
      <c r="EC16" s="39">
        <f>+'A (2)'!EC16</f>
        <v>525</v>
      </c>
      <c r="ED16" s="39">
        <f>+'A (2)'!ED16</f>
        <v>0</v>
      </c>
      <c r="EE16" s="114">
        <f>+'A (2)'!EE16</f>
        <v>399</v>
      </c>
      <c r="EF16" s="39">
        <f>+'A (2)'!EF16</f>
        <v>468</v>
      </c>
      <c r="EG16" s="39">
        <f>+'A (2)'!EG16</f>
        <v>375</v>
      </c>
      <c r="EH16" s="39">
        <f>+'A (2)'!EH16</f>
        <v>186</v>
      </c>
      <c r="EI16" s="39">
        <f>+'A (2)'!EI16</f>
        <v>129</v>
      </c>
      <c r="EJ16" s="39">
        <f>+'A (2)'!EJ16</f>
        <v>338</v>
      </c>
      <c r="EK16" s="39">
        <f>+'A (2)'!EK16</f>
        <v>398</v>
      </c>
      <c r="EL16" s="446">
        <f>+'A (2)'!EL16</f>
        <v>920</v>
      </c>
      <c r="EM16" s="114">
        <f>+'A (2)'!EM16</f>
        <v>486</v>
      </c>
      <c r="EN16" s="39">
        <f>+'A (2)'!EN16</f>
        <v>0</v>
      </c>
      <c r="EO16" s="39">
        <f>+'A (2)'!EO16</f>
        <v>0</v>
      </c>
      <c r="EP16" s="114">
        <f>+'A (2)'!EP16</f>
        <v>0</v>
      </c>
      <c r="EQ16" s="39">
        <f>+'A (2)'!EQ16</f>
        <v>276</v>
      </c>
      <c r="ER16" s="39">
        <f>+'A (2)'!ER16</f>
        <v>164</v>
      </c>
      <c r="ES16" s="39">
        <f>+'A (2)'!ES16</f>
        <v>43</v>
      </c>
      <c r="ET16" s="39">
        <f>+'A (2)'!ET16</f>
        <v>10</v>
      </c>
      <c r="EU16" s="39">
        <f>+'A (2)'!EU16</f>
        <v>4</v>
      </c>
      <c r="EV16" s="114">
        <f>+'A (2)'!EV16</f>
        <v>0</v>
      </c>
      <c r="EW16" s="1">
        <f>+'A (2)'!EW16</f>
        <v>3</v>
      </c>
      <c r="EX16" s="1">
        <f>+'A (2)'!EX16</f>
        <v>14</v>
      </c>
      <c r="EY16" s="1">
        <f>+'A (2)'!EY16</f>
        <v>162</v>
      </c>
      <c r="EZ16" s="1">
        <f>+'A (2)'!EZ16</f>
        <v>88</v>
      </c>
      <c r="FA16" s="1">
        <f>+'A (2)'!FA16</f>
        <v>61</v>
      </c>
      <c r="FB16" s="1">
        <f>+'A (2)'!FB16</f>
        <v>57</v>
      </c>
      <c r="FC16" s="1">
        <f>+'A (2)'!FC16</f>
        <v>50</v>
      </c>
      <c r="FD16" s="1">
        <f>+'A (2)'!FD16</f>
        <v>24</v>
      </c>
      <c r="FE16" s="1">
        <f>+'A (2)'!FE16</f>
        <v>14</v>
      </c>
      <c r="FF16" s="39">
        <f>+'A (2)'!FF16</f>
        <v>13</v>
      </c>
      <c r="FG16" s="39">
        <f>+'A (2)'!FG16</f>
        <v>4</v>
      </c>
      <c r="FH16" s="114">
        <f>+'A (2)'!FH16</f>
        <v>7</v>
      </c>
      <c r="FI16" s="114">
        <f>+'A (2)'!FI16</f>
        <v>4882</v>
      </c>
      <c r="FJ16" s="39">
        <f>+'A (2)'!FJ16</f>
        <v>5</v>
      </c>
      <c r="FK16" s="447">
        <f>+'A (2)'!FK16</f>
        <v>0</v>
      </c>
      <c r="FL16" s="34"/>
      <c r="FM16" s="34"/>
      <c r="FN16" s="39"/>
      <c r="FO16" s="34"/>
      <c r="FP16" s="34"/>
      <c r="FQ16" s="34"/>
      <c r="FR16" s="34"/>
      <c r="FS16" s="34"/>
      <c r="FT16" s="34"/>
      <c r="FU16" s="34"/>
      <c r="FV16" s="34"/>
      <c r="FW16" s="34"/>
      <c r="FX16" s="34"/>
      <c r="FY16" s="34"/>
      <c r="FZ16" s="61"/>
      <c r="GA16" s="34"/>
      <c r="GB16" s="34"/>
      <c r="GC16" s="34"/>
      <c r="GD16" s="34"/>
      <c r="GE16" s="34"/>
      <c r="GF16" s="34"/>
      <c r="GG16" s="34"/>
      <c r="GH16" s="34"/>
      <c r="GI16" s="34"/>
      <c r="GJ16" s="52"/>
      <c r="GK16" s="142"/>
      <c r="GL16" s="34"/>
      <c r="GM16" s="34"/>
      <c r="GN16" s="34"/>
      <c r="GO16" s="34"/>
      <c r="GP16" s="34"/>
      <c r="GQ16" s="34"/>
      <c r="GR16" s="52"/>
      <c r="GT16">
        <f t="shared" si="0"/>
        <v>1094</v>
      </c>
      <c r="GU16">
        <f t="shared" si="1"/>
        <v>5617690</v>
      </c>
      <c r="GW16">
        <f t="shared" si="2"/>
        <v>497</v>
      </c>
      <c r="GX16">
        <f t="shared" si="3"/>
        <v>2426354</v>
      </c>
      <c r="GZ16">
        <f t="shared" si="4"/>
        <v>3684</v>
      </c>
      <c r="HA16">
        <f t="shared" si="5"/>
        <v>146991.6</v>
      </c>
      <c r="HB16"/>
      <c r="HC16">
        <f t="shared" si="6"/>
        <v>1894</v>
      </c>
      <c r="HD16">
        <f t="shared" si="7"/>
        <v>74813</v>
      </c>
      <c r="HH16" s="53">
        <f t="shared" si="8"/>
        <v>0</v>
      </c>
      <c r="HJ16" s="7" t="s">
        <v>64</v>
      </c>
      <c r="HK16" s="53">
        <v>56.898938624826947</v>
      </c>
      <c r="HL16" s="190" t="s">
        <v>63</v>
      </c>
      <c r="HM16" s="34">
        <f t="shared" si="9"/>
        <v>0</v>
      </c>
      <c r="HN16" s="34">
        <f>+SUM([1]NUTS3!$EN16:$FB16)</f>
        <v>151</v>
      </c>
      <c r="HO16" s="34">
        <f t="shared" si="10"/>
        <v>-151</v>
      </c>
      <c r="HP16" s="184">
        <f t="shared" si="11"/>
        <v>-100</v>
      </c>
      <c r="HR16" s="7" t="s">
        <v>79</v>
      </c>
      <c r="HS16" s="53">
        <v>114.45783132530121</v>
      </c>
      <c r="HT16" t="s">
        <v>232</v>
      </c>
    </row>
    <row r="17" spans="1:228" x14ac:dyDescent="0.2">
      <c r="A17" s="7" t="s">
        <v>64</v>
      </c>
      <c r="B17" s="7">
        <f>+'A (2)'!B17</f>
        <v>4684</v>
      </c>
      <c r="C17">
        <f>+'A (2)'!C17</f>
        <v>513</v>
      </c>
      <c r="D17" s="583">
        <f>+'A (2)'!D17</f>
        <v>0</v>
      </c>
      <c r="E17" s="34">
        <f>+'A (2)'!E17</f>
        <v>93</v>
      </c>
      <c r="F17" s="34">
        <f>+'A (2)'!F17</f>
        <v>30</v>
      </c>
      <c r="G17" s="34">
        <f>+'A (2)'!G17</f>
        <v>251</v>
      </c>
      <c r="H17" s="34">
        <f>+'A (2)'!H17</f>
        <v>133</v>
      </c>
      <c r="I17" s="34">
        <f>+'A (2)'!I17</f>
        <v>0</v>
      </c>
      <c r="J17" s="34">
        <f>+'A (2)'!J17</f>
        <v>6</v>
      </c>
      <c r="K17" s="583">
        <f>+'A (2)'!K17</f>
        <v>2790</v>
      </c>
      <c r="L17">
        <f>+'A (2)'!L17</f>
        <v>35</v>
      </c>
      <c r="M17">
        <f>+'A (2)'!M17</f>
        <v>550</v>
      </c>
      <c r="N17" s="20">
        <f>+'A (2)'!N17</f>
        <v>2</v>
      </c>
      <c r="O17">
        <f>+'A (2)'!O17</f>
        <v>302</v>
      </c>
      <c r="P17">
        <f>+'A (2)'!P17</f>
        <v>47</v>
      </c>
      <c r="Q17">
        <f>+'A (2)'!Q17</f>
        <v>677</v>
      </c>
      <c r="R17">
        <f>+'A (2)'!R17</f>
        <v>477</v>
      </c>
      <c r="S17">
        <f>+'A (2)'!S17</f>
        <v>534</v>
      </c>
      <c r="T17">
        <f>+'A (2)'!T17</f>
        <v>559</v>
      </c>
      <c r="U17">
        <f>+'A (2)'!U17</f>
        <v>497</v>
      </c>
      <c r="V17">
        <f>+'A (2)'!V17</f>
        <v>451</v>
      </c>
      <c r="W17">
        <f>+'A (2)'!W17</f>
        <v>531</v>
      </c>
      <c r="X17">
        <f>+'A (2)'!X17</f>
        <v>554</v>
      </c>
      <c r="Y17">
        <f>+'A (2)'!Y17</f>
        <v>101</v>
      </c>
      <c r="Z17" s="103">
        <f>+'A (2)'!Z17</f>
        <v>1</v>
      </c>
      <c r="AA17" s="164">
        <f>+'A (2)'!AA17</f>
        <v>38.6</v>
      </c>
      <c r="AB17">
        <f>+'A (2)'!AB17</f>
        <v>1</v>
      </c>
      <c r="AC17">
        <f>+'A (2)'!AC17</f>
        <v>10</v>
      </c>
      <c r="AD17">
        <f>+'A (2)'!AD17</f>
        <v>1533</v>
      </c>
      <c r="AE17">
        <f>+'A (2)'!AE17</f>
        <v>6</v>
      </c>
      <c r="AF17">
        <f>+'A (2)'!AF17</f>
        <v>129</v>
      </c>
      <c r="AG17">
        <f>+'A (2)'!AG17</f>
        <v>1739</v>
      </c>
      <c r="AH17">
        <f>+'A (2)'!AH17</f>
        <v>28</v>
      </c>
      <c r="AI17">
        <f>+'A (2)'!AI17</f>
        <v>80</v>
      </c>
      <c r="AJ17">
        <f>+'A (2)'!AJ17</f>
        <v>270</v>
      </c>
      <c r="AK17">
        <f>+'A (2)'!AK17</f>
        <v>670</v>
      </c>
      <c r="AL17">
        <f>+'A (2)'!AL17</f>
        <v>26</v>
      </c>
      <c r="AM17">
        <f>+'A (2)'!AM17</f>
        <v>52</v>
      </c>
      <c r="AN17" s="34">
        <f>+'A (2)'!AN17</f>
        <v>134</v>
      </c>
      <c r="AO17" s="61">
        <f>+'A (2)'!AO17</f>
        <v>6</v>
      </c>
      <c r="AP17" s="39">
        <f>+'A (2)'!AP17</f>
        <v>32</v>
      </c>
      <c r="AQ17" s="34">
        <f>+'A (2)'!AQ17</f>
        <v>159</v>
      </c>
      <c r="AR17" s="34">
        <f>+'A (2)'!AR17</f>
        <v>366</v>
      </c>
      <c r="AS17" s="34">
        <f>+'A (2)'!AS17</f>
        <v>706</v>
      </c>
      <c r="AT17" s="34">
        <f>+'A (2)'!AT17</f>
        <v>1120</v>
      </c>
      <c r="AU17" s="34">
        <f>+'A (2)'!AU17</f>
        <v>85</v>
      </c>
      <c r="AV17" s="34">
        <f>+'A (2)'!AV17</f>
        <v>579</v>
      </c>
      <c r="AW17" s="34">
        <f>+'A (2)'!AW17</f>
        <v>386</v>
      </c>
      <c r="AX17" s="34">
        <f>+'A (2)'!AX17</f>
        <v>1244</v>
      </c>
      <c r="AY17" s="34">
        <f>+'A (2)'!AY17</f>
        <v>1</v>
      </c>
      <c r="AZ17" s="61">
        <f>+'A (2)'!AZ17</f>
        <v>6</v>
      </c>
      <c r="BA17" s="39">
        <f>+'A (2)'!BA17</f>
        <v>1207</v>
      </c>
      <c r="BB17" s="34">
        <f>+'A (2)'!BB17</f>
        <v>953</v>
      </c>
      <c r="BC17" s="34">
        <f>+'A (2)'!BC17</f>
        <v>470</v>
      </c>
      <c r="BD17" s="34">
        <f>+'A (2)'!BD17</f>
        <v>376</v>
      </c>
      <c r="BE17" s="34">
        <f>+'A (2)'!BE17</f>
        <v>842</v>
      </c>
      <c r="BF17" s="61">
        <f>+'A (2)'!BF17</f>
        <v>836</v>
      </c>
      <c r="BG17" s="39">
        <f>+'A (2)'!BG17</f>
        <v>2180</v>
      </c>
      <c r="BH17" s="114">
        <f>+'A (2)'!BH17</f>
        <v>465</v>
      </c>
      <c r="BI17" s="34">
        <f>+'A (2)'!BI17</f>
        <v>0</v>
      </c>
      <c r="BJ17" s="39">
        <f>+'A (2)'!BJ17</f>
        <v>0</v>
      </c>
      <c r="BK17" s="114">
        <f>+'A (2)'!BK17</f>
        <v>0</v>
      </c>
      <c r="BL17" s="34">
        <f>+'A (2)'!BL17</f>
        <v>618</v>
      </c>
      <c r="BM17" s="34">
        <f>+'A (2)'!BM17</f>
        <v>345</v>
      </c>
      <c r="BN17" s="34">
        <f>+'A (2)'!BN17</f>
        <v>120</v>
      </c>
      <c r="BO17" s="34">
        <f>+'A (2)'!BO17</f>
        <v>36</v>
      </c>
      <c r="BP17" s="34">
        <f>+'A (2)'!BP17</f>
        <v>0</v>
      </c>
      <c r="BQ17" s="61">
        <f>+'A (2)'!BQ17</f>
        <v>0</v>
      </c>
      <c r="BR17" s="39">
        <f>+'A (2)'!BR17</f>
        <v>4</v>
      </c>
      <c r="BS17" s="34">
        <f>+'A (2)'!BS17</f>
        <v>16</v>
      </c>
      <c r="BT17" s="34">
        <f>+'A (2)'!BT17</f>
        <v>268</v>
      </c>
      <c r="BU17" s="34">
        <f>+'A (2)'!BU17</f>
        <v>144</v>
      </c>
      <c r="BV17" s="34">
        <f>+'A (2)'!BV17</f>
        <v>146</v>
      </c>
      <c r="BW17" s="34">
        <f>+'A (2)'!BW17</f>
        <v>114</v>
      </c>
      <c r="BX17" s="34">
        <f>+'A (2)'!BX17</f>
        <v>137</v>
      </c>
      <c r="BY17" s="34">
        <f>+'A (2)'!BY17</f>
        <v>89</v>
      </c>
      <c r="BZ17" s="34">
        <f>+'A (2)'!BZ17</f>
        <v>58</v>
      </c>
      <c r="CA17" s="34">
        <f>+'A (2)'!CA17</f>
        <v>45</v>
      </c>
      <c r="CB17" s="34">
        <f>+'A (2)'!CB17</f>
        <v>24</v>
      </c>
      <c r="CC17" s="20">
        <f>+'A (2)'!CC17</f>
        <v>74</v>
      </c>
      <c r="CD17" s="110">
        <f>+'A (2)'!CD17</f>
        <v>5923</v>
      </c>
      <c r="CE17" s="34">
        <f>+'A (2)'!CE17</f>
        <v>43</v>
      </c>
      <c r="CF17" s="13">
        <f>+'A (2)'!CF17</f>
        <v>0</v>
      </c>
      <c r="CG17">
        <f>+'A (2)'!CG17</f>
        <v>2450</v>
      </c>
      <c r="CH17">
        <f>+'A (2)'!CH17</f>
        <v>232</v>
      </c>
      <c r="CI17" s="583">
        <f>+'A (2)'!CI17</f>
        <v>0</v>
      </c>
      <c r="CJ17" s="34">
        <f>+'A (2)'!CJ17</f>
        <v>46</v>
      </c>
      <c r="CK17" s="34">
        <f>+'A (2)'!CK17</f>
        <v>18</v>
      </c>
      <c r="CL17" s="34">
        <f>+'A (2)'!CL17</f>
        <v>105</v>
      </c>
      <c r="CM17" s="34">
        <f>+'A (2)'!CM17</f>
        <v>62</v>
      </c>
      <c r="CN17" s="34">
        <f>+'A (2)'!CN17</f>
        <v>0</v>
      </c>
      <c r="CO17" s="34">
        <f>+'A (2)'!CO17</f>
        <v>1</v>
      </c>
      <c r="CP17">
        <f>+'A (2)'!CP17</f>
        <v>1545</v>
      </c>
      <c r="CQ17">
        <f>+'A (2)'!CQ17</f>
        <v>35</v>
      </c>
      <c r="CR17" s="34">
        <f>+'A (2)'!CR17</f>
        <v>535</v>
      </c>
      <c r="CS17" s="61">
        <f>+'A (2)'!CS17</f>
        <v>1</v>
      </c>
      <c r="CT17" s="34">
        <f>+'A (2)'!CT17</f>
        <v>142</v>
      </c>
      <c r="CU17" s="34">
        <f>+'A (2)'!CU17</f>
        <v>24</v>
      </c>
      <c r="CV17" s="34">
        <f>+'A (2)'!CV17</f>
        <v>311</v>
      </c>
      <c r="CW17" s="34">
        <f>+'A (2)'!CW17</f>
        <v>228</v>
      </c>
      <c r="CX17" s="34">
        <f>+'A (2)'!CX17</f>
        <v>290</v>
      </c>
      <c r="CY17" s="34">
        <f>+'A (2)'!CY17</f>
        <v>365</v>
      </c>
      <c r="CZ17" s="34">
        <f>+'A (2)'!CZ17</f>
        <v>303</v>
      </c>
      <c r="DA17" s="34">
        <f>+'A (2)'!DA17</f>
        <v>250</v>
      </c>
      <c r="DB17" s="34">
        <f>+'A (2)'!DB17</f>
        <v>299</v>
      </c>
      <c r="DC17" s="34">
        <f>+'A (2)'!DC17</f>
        <v>250</v>
      </c>
      <c r="DD17" s="112">
        <f>+'A (2)'!DD17</f>
        <v>11</v>
      </c>
      <c r="DE17" s="61">
        <f>+'A (2)'!DE17</f>
        <v>1</v>
      </c>
      <c r="DF17" s="162">
        <f>+'A (2)'!DF17</f>
        <v>38.5</v>
      </c>
      <c r="DG17" s="39">
        <f>+'A (2)'!DG17</f>
        <v>1</v>
      </c>
      <c r="DH17" s="39">
        <f>+'A (2)'!DH17</f>
        <v>4</v>
      </c>
      <c r="DI17" s="39">
        <f>+'A (2)'!DI17</f>
        <v>835</v>
      </c>
      <c r="DJ17" s="39">
        <f>+'A (2)'!DJ17</f>
        <v>4</v>
      </c>
      <c r="DK17" s="39">
        <f>+'A (2)'!DK17</f>
        <v>58</v>
      </c>
      <c r="DL17" s="39">
        <f>+'A (2)'!DL17</f>
        <v>802</v>
      </c>
      <c r="DM17" s="39">
        <f>+'A (2)'!DM17</f>
        <v>27</v>
      </c>
      <c r="DN17" s="39">
        <f>+'A (2)'!DN17</f>
        <v>56</v>
      </c>
      <c r="DO17" s="39">
        <f>+'A (2)'!DO17</f>
        <v>143</v>
      </c>
      <c r="DP17" s="39">
        <f>+'A (2)'!DP17</f>
        <v>404</v>
      </c>
      <c r="DQ17" s="39">
        <f>+'A (2)'!DQ17</f>
        <v>18</v>
      </c>
      <c r="DR17" s="39">
        <f>+'A (2)'!DR17</f>
        <v>29</v>
      </c>
      <c r="DS17" s="39">
        <f>+'A (2)'!DS17</f>
        <v>65</v>
      </c>
      <c r="DT17" s="114">
        <f>+'A (2)'!DT17</f>
        <v>4</v>
      </c>
      <c r="DU17" s="39">
        <f>+'A (2)'!DU17</f>
        <v>9</v>
      </c>
      <c r="DV17" s="39">
        <f>+'A (2)'!DV17</f>
        <v>81</v>
      </c>
      <c r="DW17" s="39">
        <f>+'A (2)'!DW17</f>
        <v>168</v>
      </c>
      <c r="DX17" s="39">
        <f>+'A (2)'!DX17</f>
        <v>551</v>
      </c>
      <c r="DY17" s="39">
        <f>+'A (2)'!DY17</f>
        <v>783</v>
      </c>
      <c r="DZ17" s="39">
        <f>+'A (2)'!DZ17</f>
        <v>52</v>
      </c>
      <c r="EA17" s="39">
        <f>+'A (2)'!EA17</f>
        <v>62</v>
      </c>
      <c r="EB17" s="39">
        <f>+'A (2)'!EB17</f>
        <v>45</v>
      </c>
      <c r="EC17" s="39">
        <f>+'A (2)'!EC17</f>
        <v>694</v>
      </c>
      <c r="ED17" s="39">
        <f>+'A (2)'!ED17</f>
        <v>1</v>
      </c>
      <c r="EE17" s="114">
        <f>+'A (2)'!EE17</f>
        <v>4</v>
      </c>
      <c r="EF17" s="39">
        <f>+'A (2)'!EF17</f>
        <v>546</v>
      </c>
      <c r="EG17" s="39">
        <f>+'A (2)'!EG17</f>
        <v>508</v>
      </c>
      <c r="EH17" s="39">
        <f>+'A (2)'!EH17</f>
        <v>242</v>
      </c>
      <c r="EI17" s="39">
        <f>+'A (2)'!EI17</f>
        <v>193</v>
      </c>
      <c r="EJ17" s="39">
        <f>+'A (2)'!EJ17</f>
        <v>454</v>
      </c>
      <c r="EK17" s="39">
        <f>+'A (2)'!EK17</f>
        <v>507</v>
      </c>
      <c r="EL17" s="446">
        <f>+'A (2)'!EL17</f>
        <v>1299</v>
      </c>
      <c r="EM17" s="114">
        <f>+'A (2)'!EM17</f>
        <v>530</v>
      </c>
      <c r="EN17" s="39">
        <f>+'A (2)'!EN17</f>
        <v>0</v>
      </c>
      <c r="EO17" s="39">
        <f>+'A (2)'!EO17</f>
        <v>0</v>
      </c>
      <c r="EP17" s="114">
        <f>+'A (2)'!EP17</f>
        <v>0</v>
      </c>
      <c r="EQ17" s="39">
        <f>+'A (2)'!EQ17</f>
        <v>311</v>
      </c>
      <c r="ER17" s="39">
        <f>+'A (2)'!ER17</f>
        <v>201</v>
      </c>
      <c r="ES17" s="39">
        <f>+'A (2)'!ES17</f>
        <v>57</v>
      </c>
      <c r="ET17" s="39">
        <f>+'A (2)'!ET17</f>
        <v>13</v>
      </c>
      <c r="EU17" s="39">
        <f>+'A (2)'!EU17</f>
        <v>0</v>
      </c>
      <c r="EV17" s="114">
        <f>+'A (2)'!EV17</f>
        <v>0</v>
      </c>
      <c r="EW17" s="1">
        <f>+'A (2)'!EW17</f>
        <v>1</v>
      </c>
      <c r="EX17" s="1">
        <f>+'A (2)'!EX17</f>
        <v>9</v>
      </c>
      <c r="EY17" s="1">
        <f>+'A (2)'!EY17</f>
        <v>167</v>
      </c>
      <c r="EZ17" s="1">
        <f>+'A (2)'!EZ17</f>
        <v>77</v>
      </c>
      <c r="FA17" s="1">
        <f>+'A (2)'!FA17</f>
        <v>88</v>
      </c>
      <c r="FB17" s="1">
        <f>+'A (2)'!FB17</f>
        <v>54</v>
      </c>
      <c r="FC17" s="1">
        <f>+'A (2)'!FC17</f>
        <v>61</v>
      </c>
      <c r="FD17" s="1">
        <f>+'A (2)'!FD17</f>
        <v>44</v>
      </c>
      <c r="FE17" s="1">
        <f>+'A (2)'!FE17</f>
        <v>23</v>
      </c>
      <c r="FF17" s="39">
        <f>+'A (2)'!FF17</f>
        <v>18</v>
      </c>
      <c r="FG17" s="39">
        <f>+'A (2)'!FG17</f>
        <v>12</v>
      </c>
      <c r="FH17" s="114">
        <f>+'A (2)'!FH17</f>
        <v>28</v>
      </c>
      <c r="FI17" s="114">
        <f>+'A (2)'!FI17</f>
        <v>5506</v>
      </c>
      <c r="FJ17" s="39">
        <f>+'A (2)'!FJ17</f>
        <v>16</v>
      </c>
      <c r="FK17" s="447">
        <f>+'A (2)'!FK17</f>
        <v>0</v>
      </c>
      <c r="FL17" s="34"/>
      <c r="FM17" s="34"/>
      <c r="FN17" s="39"/>
      <c r="FO17" s="34"/>
      <c r="FP17" s="34"/>
      <c r="FQ17" s="34"/>
      <c r="FR17" s="34"/>
      <c r="FS17" s="34"/>
      <c r="FT17" s="34"/>
      <c r="FU17" s="34"/>
      <c r="FV17" s="34"/>
      <c r="FW17" s="34"/>
      <c r="FX17" s="34"/>
      <c r="FY17" s="34"/>
      <c r="FZ17" s="61"/>
      <c r="GA17" s="34"/>
      <c r="GB17" s="34"/>
      <c r="GC17" s="34"/>
      <c r="GD17" s="34"/>
      <c r="GE17" s="34"/>
      <c r="GF17" s="34"/>
      <c r="GG17" s="34"/>
      <c r="GH17" s="34"/>
      <c r="GI17" s="34"/>
      <c r="GJ17" s="52"/>
      <c r="GK17" s="142"/>
      <c r="GL17" s="34"/>
      <c r="GM17" s="34"/>
      <c r="GN17" s="34"/>
      <c r="GO17" s="34"/>
      <c r="GP17" s="34"/>
      <c r="GQ17" s="34"/>
      <c r="GR17" s="52"/>
      <c r="GT17">
        <f t="shared" si="0"/>
        <v>1119</v>
      </c>
      <c r="GU17">
        <f t="shared" si="1"/>
        <v>6627837</v>
      </c>
      <c r="GW17">
        <f t="shared" si="2"/>
        <v>582</v>
      </c>
      <c r="GX17">
        <f t="shared" si="3"/>
        <v>3204492</v>
      </c>
      <c r="GZ17">
        <f t="shared" si="4"/>
        <v>4684</v>
      </c>
      <c r="HA17">
        <f t="shared" si="5"/>
        <v>180802.4</v>
      </c>
      <c r="HB17"/>
      <c r="HC17">
        <f t="shared" si="6"/>
        <v>2450</v>
      </c>
      <c r="HD17">
        <f t="shared" si="7"/>
        <v>94325</v>
      </c>
      <c r="HH17" s="53">
        <f t="shared" si="8"/>
        <v>0</v>
      </c>
      <c r="HJ17" s="7" t="s">
        <v>123</v>
      </c>
      <c r="HK17" s="53">
        <v>56.856142241379317</v>
      </c>
      <c r="HL17" s="190" t="s">
        <v>64</v>
      </c>
      <c r="HM17" s="34">
        <f t="shared" si="9"/>
        <v>0</v>
      </c>
      <c r="HN17" s="34">
        <f>+SUM([1]NUTS3!$EN17:$FB17)</f>
        <v>393</v>
      </c>
      <c r="HO17" s="34">
        <f t="shared" si="10"/>
        <v>-393</v>
      </c>
      <c r="HP17" s="184">
        <f t="shared" si="11"/>
        <v>-100</v>
      </c>
      <c r="HR17" s="7" t="s">
        <v>134</v>
      </c>
      <c r="HS17" s="53">
        <v>109.96884735202492</v>
      </c>
      <c r="HT17" t="s">
        <v>234</v>
      </c>
    </row>
    <row r="18" spans="1:228" x14ac:dyDescent="0.2">
      <c r="A18" s="7" t="s">
        <v>65</v>
      </c>
      <c r="B18" s="7">
        <f>+'A (2)'!B18</f>
        <v>3474</v>
      </c>
      <c r="C18">
        <f>+'A (2)'!C18</f>
        <v>506</v>
      </c>
      <c r="D18" s="583">
        <f>+'A (2)'!D18</f>
        <v>0</v>
      </c>
      <c r="E18" s="34">
        <f>+'A (2)'!E18</f>
        <v>146</v>
      </c>
      <c r="F18" s="34">
        <f>+'A (2)'!F18</f>
        <v>42</v>
      </c>
      <c r="G18" s="34">
        <f>+'A (2)'!G18</f>
        <v>215</v>
      </c>
      <c r="H18" s="34">
        <f>+'A (2)'!H18</f>
        <v>101</v>
      </c>
      <c r="I18" s="34">
        <f>+'A (2)'!I18</f>
        <v>0</v>
      </c>
      <c r="J18" s="34">
        <f>+'A (2)'!J18</f>
        <v>2</v>
      </c>
      <c r="K18" s="583">
        <f>+'A (2)'!K18</f>
        <v>1893</v>
      </c>
      <c r="L18">
        <f>+'A (2)'!L18</f>
        <v>30</v>
      </c>
      <c r="M18">
        <f>+'A (2)'!M18</f>
        <v>428</v>
      </c>
      <c r="N18" s="20">
        <f>+'A (2)'!N18</f>
        <v>35</v>
      </c>
      <c r="O18">
        <f>+'A (2)'!O18</f>
        <v>194</v>
      </c>
      <c r="P18">
        <f>+'A (2)'!P18</f>
        <v>50</v>
      </c>
      <c r="Q18">
        <f>+'A (2)'!Q18</f>
        <v>409</v>
      </c>
      <c r="R18">
        <f>+'A (2)'!R18</f>
        <v>390</v>
      </c>
      <c r="S18">
        <f>+'A (2)'!S18</f>
        <v>400</v>
      </c>
      <c r="T18">
        <f>+'A (2)'!T18</f>
        <v>410</v>
      </c>
      <c r="U18">
        <f>+'A (2)'!U18</f>
        <v>298</v>
      </c>
      <c r="V18">
        <f>+'A (2)'!V18</f>
        <v>333</v>
      </c>
      <c r="W18">
        <f>+'A (2)'!W18</f>
        <v>425</v>
      </c>
      <c r="X18">
        <f>+'A (2)'!X18</f>
        <v>473</v>
      </c>
      <c r="Y18">
        <f>+'A (2)'!Y18</f>
        <v>138</v>
      </c>
      <c r="Z18" s="103">
        <f>+'A (2)'!Z18</f>
        <v>4</v>
      </c>
      <c r="AA18" s="164">
        <f>+'A (2)'!AA18</f>
        <v>39.799999999999997</v>
      </c>
      <c r="AB18">
        <f>+'A (2)'!AB18</f>
        <v>1</v>
      </c>
      <c r="AC18">
        <f>+'A (2)'!AC18</f>
        <v>5</v>
      </c>
      <c r="AD18">
        <f>+'A (2)'!AD18</f>
        <v>967</v>
      </c>
      <c r="AE18">
        <f>+'A (2)'!AE18</f>
        <v>3</v>
      </c>
      <c r="AF18">
        <f>+'A (2)'!AF18</f>
        <v>66</v>
      </c>
      <c r="AG18">
        <f>+'A (2)'!AG18</f>
        <v>1282</v>
      </c>
      <c r="AH18">
        <f>+'A (2)'!AH18</f>
        <v>30</v>
      </c>
      <c r="AI18">
        <f>+'A (2)'!AI18</f>
        <v>116</v>
      </c>
      <c r="AJ18">
        <f>+'A (2)'!AJ18</f>
        <v>157</v>
      </c>
      <c r="AK18">
        <f>+'A (2)'!AK18</f>
        <v>636</v>
      </c>
      <c r="AL18">
        <f>+'A (2)'!AL18</f>
        <v>27</v>
      </c>
      <c r="AM18">
        <f>+'A (2)'!AM18</f>
        <v>36</v>
      </c>
      <c r="AN18" s="34">
        <f>+'A (2)'!AN18</f>
        <v>144</v>
      </c>
      <c r="AO18" s="61">
        <f>+'A (2)'!AO18</f>
        <v>4</v>
      </c>
      <c r="AP18" s="39">
        <f>+'A (2)'!AP18</f>
        <v>40</v>
      </c>
      <c r="AQ18" s="34">
        <f>+'A (2)'!AQ18</f>
        <v>112</v>
      </c>
      <c r="AR18" s="34">
        <f>+'A (2)'!AR18</f>
        <v>294</v>
      </c>
      <c r="AS18" s="34">
        <f>+'A (2)'!AS18</f>
        <v>431</v>
      </c>
      <c r="AT18" s="34">
        <f>+'A (2)'!AT18</f>
        <v>601</v>
      </c>
      <c r="AU18" s="34">
        <f>+'A (2)'!AU18</f>
        <v>38</v>
      </c>
      <c r="AV18" s="34">
        <f>+'A (2)'!AV18</f>
        <v>364</v>
      </c>
      <c r="AW18" s="34">
        <f>+'A (2)'!AW18</f>
        <v>416</v>
      </c>
      <c r="AX18" s="34">
        <f>+'A (2)'!AX18</f>
        <v>909</v>
      </c>
      <c r="AY18" s="34">
        <f>+'A (2)'!AY18</f>
        <v>1</v>
      </c>
      <c r="AZ18" s="61">
        <f>+'A (2)'!AZ18</f>
        <v>268</v>
      </c>
      <c r="BA18" s="39">
        <f>+'A (2)'!BA18</f>
        <v>1060</v>
      </c>
      <c r="BB18" s="34">
        <f>+'A (2)'!BB18</f>
        <v>702</v>
      </c>
      <c r="BC18" s="34">
        <f>+'A (2)'!BC18</f>
        <v>341</v>
      </c>
      <c r="BD18" s="34">
        <f>+'A (2)'!BD18</f>
        <v>244</v>
      </c>
      <c r="BE18" s="34">
        <f>+'A (2)'!BE18</f>
        <v>594</v>
      </c>
      <c r="BF18" s="61">
        <f>+'A (2)'!BF18</f>
        <v>533</v>
      </c>
      <c r="BG18" s="39">
        <f>+'A (2)'!BG18</f>
        <v>1317</v>
      </c>
      <c r="BH18" s="114">
        <f>+'A (2)'!BH18</f>
        <v>379</v>
      </c>
      <c r="BI18" s="34">
        <f>+'A (2)'!BI18</f>
        <v>0</v>
      </c>
      <c r="BJ18" s="39">
        <f>+'A (2)'!BJ18</f>
        <v>0</v>
      </c>
      <c r="BK18" s="114">
        <f>+'A (2)'!BK18</f>
        <v>0</v>
      </c>
      <c r="BL18" s="34">
        <f>+'A (2)'!BL18</f>
        <v>601</v>
      </c>
      <c r="BM18" s="34">
        <f>+'A (2)'!BM18</f>
        <v>328</v>
      </c>
      <c r="BN18" s="34">
        <f>+'A (2)'!BN18</f>
        <v>97</v>
      </c>
      <c r="BO18" s="34">
        <f>+'A (2)'!BO18</f>
        <v>34</v>
      </c>
      <c r="BP18" s="34">
        <f>+'A (2)'!BP18</f>
        <v>1</v>
      </c>
      <c r="BQ18" s="61">
        <f>+'A (2)'!BQ18</f>
        <v>0</v>
      </c>
      <c r="BR18" s="39">
        <f>+'A (2)'!BR18</f>
        <v>9</v>
      </c>
      <c r="BS18" s="34">
        <f>+'A (2)'!BS18</f>
        <v>16</v>
      </c>
      <c r="BT18" s="34">
        <f>+'A (2)'!BT18</f>
        <v>273</v>
      </c>
      <c r="BU18" s="34">
        <f>+'A (2)'!BU18</f>
        <v>122</v>
      </c>
      <c r="BV18" s="34">
        <f>+'A (2)'!BV18</f>
        <v>91</v>
      </c>
      <c r="BW18" s="34">
        <f>+'A (2)'!BW18</f>
        <v>96</v>
      </c>
      <c r="BX18" s="34">
        <f>+'A (2)'!BX18</f>
        <v>134</v>
      </c>
      <c r="BY18" s="34">
        <f>+'A (2)'!BY18</f>
        <v>76</v>
      </c>
      <c r="BZ18" s="34">
        <f>+'A (2)'!BZ18</f>
        <v>70</v>
      </c>
      <c r="CA18" s="34">
        <f>+'A (2)'!CA18</f>
        <v>35</v>
      </c>
      <c r="CB18" s="34">
        <f>+'A (2)'!CB18</f>
        <v>38</v>
      </c>
      <c r="CC18" s="32">
        <f>+'A (2)'!CC18</f>
        <v>101</v>
      </c>
      <c r="CD18" s="110">
        <f>+'A (2)'!CD18</f>
        <v>6193</v>
      </c>
      <c r="CE18" s="34">
        <f>+'A (2)'!CE18</f>
        <v>51</v>
      </c>
      <c r="CF18" s="13">
        <f>+'A (2)'!CF18</f>
        <v>0</v>
      </c>
      <c r="CG18">
        <f>+'A (2)'!CG18</f>
        <v>1927</v>
      </c>
      <c r="CH18">
        <f>+'A (2)'!CH18</f>
        <v>294</v>
      </c>
      <c r="CI18" s="583">
        <f>+'A (2)'!CI18</f>
        <v>0</v>
      </c>
      <c r="CJ18" s="34">
        <f>+'A (2)'!CJ18</f>
        <v>83</v>
      </c>
      <c r="CK18" s="34">
        <f>+'A (2)'!CK18</f>
        <v>29</v>
      </c>
      <c r="CL18" s="34">
        <f>+'A (2)'!CL18</f>
        <v>128</v>
      </c>
      <c r="CM18" s="34">
        <f>+'A (2)'!CM18</f>
        <v>54</v>
      </c>
      <c r="CN18" s="34">
        <f>+'A (2)'!CN18</f>
        <v>0</v>
      </c>
      <c r="CO18" s="34">
        <f>+'A (2)'!CO18</f>
        <v>0</v>
      </c>
      <c r="CP18">
        <f>+'A (2)'!CP18</f>
        <v>1107</v>
      </c>
      <c r="CQ18">
        <f>+'A (2)'!CQ18</f>
        <v>30</v>
      </c>
      <c r="CR18" s="34">
        <f>+'A (2)'!CR18</f>
        <v>416</v>
      </c>
      <c r="CS18" s="61">
        <f>+'A (2)'!CS18</f>
        <v>20</v>
      </c>
      <c r="CT18" s="34">
        <f>+'A (2)'!CT18</f>
        <v>109</v>
      </c>
      <c r="CU18" s="34">
        <f>+'A (2)'!CU18</f>
        <v>27</v>
      </c>
      <c r="CV18" s="34">
        <f>+'A (2)'!CV18</f>
        <v>218</v>
      </c>
      <c r="CW18" s="34">
        <f>+'A (2)'!CW18</f>
        <v>210</v>
      </c>
      <c r="CX18" s="34">
        <f>+'A (2)'!CX18</f>
        <v>236</v>
      </c>
      <c r="CY18" s="34">
        <f>+'A (2)'!CY18</f>
        <v>263</v>
      </c>
      <c r="CZ18" s="34">
        <f>+'A (2)'!CZ18</f>
        <v>183</v>
      </c>
      <c r="DA18" s="34">
        <f>+'A (2)'!DA18</f>
        <v>213</v>
      </c>
      <c r="DB18" s="34">
        <f>+'A (2)'!DB18</f>
        <v>245</v>
      </c>
      <c r="DC18" s="34">
        <f>+'A (2)'!DC18</f>
        <v>239</v>
      </c>
      <c r="DD18" s="112">
        <f>+'A (2)'!DD18</f>
        <v>7</v>
      </c>
      <c r="DE18" s="61">
        <f>+'A (2)'!DE18</f>
        <v>4</v>
      </c>
      <c r="DF18" s="162">
        <f>+'A (2)'!DF18</f>
        <v>39.1</v>
      </c>
      <c r="DG18" s="39">
        <f>+'A (2)'!DG18</f>
        <v>0</v>
      </c>
      <c r="DH18" s="39">
        <f>+'A (2)'!DH18</f>
        <v>2</v>
      </c>
      <c r="DI18" s="39">
        <f>+'A (2)'!DI18</f>
        <v>538</v>
      </c>
      <c r="DJ18" s="39">
        <f>+'A (2)'!DJ18</f>
        <v>3</v>
      </c>
      <c r="DK18" s="39">
        <f>+'A (2)'!DK18</f>
        <v>33</v>
      </c>
      <c r="DL18" s="39">
        <f>+'A (2)'!DL18</f>
        <v>640</v>
      </c>
      <c r="DM18" s="39">
        <f>+'A (2)'!DM18</f>
        <v>28</v>
      </c>
      <c r="DN18" s="39">
        <f>+'A (2)'!DN18</f>
        <v>79</v>
      </c>
      <c r="DO18" s="39">
        <f>+'A (2)'!DO18</f>
        <v>83</v>
      </c>
      <c r="DP18" s="39">
        <f>+'A (2)'!DP18</f>
        <v>410</v>
      </c>
      <c r="DQ18" s="39">
        <f>+'A (2)'!DQ18</f>
        <v>20</v>
      </c>
      <c r="DR18" s="39">
        <f>+'A (2)'!DR18</f>
        <v>18</v>
      </c>
      <c r="DS18" s="39">
        <f>+'A (2)'!DS18</f>
        <v>72</v>
      </c>
      <c r="DT18" s="114">
        <f>+'A (2)'!DT18</f>
        <v>1</v>
      </c>
      <c r="DU18" s="39">
        <f>+'A (2)'!DU18</f>
        <v>15</v>
      </c>
      <c r="DV18" s="39">
        <f>+'A (2)'!DV18</f>
        <v>62</v>
      </c>
      <c r="DW18" s="39">
        <f>+'A (2)'!DW18</f>
        <v>148</v>
      </c>
      <c r="DX18" s="39">
        <f>+'A (2)'!DX18</f>
        <v>360</v>
      </c>
      <c r="DY18" s="39">
        <f>+'A (2)'!DY18</f>
        <v>473</v>
      </c>
      <c r="DZ18" s="39">
        <f>+'A (2)'!DZ18</f>
        <v>27</v>
      </c>
      <c r="EA18" s="39">
        <f>+'A (2)'!EA18</f>
        <v>64</v>
      </c>
      <c r="EB18" s="39">
        <f>+'A (2)'!EB18</f>
        <v>139</v>
      </c>
      <c r="EC18" s="39">
        <f>+'A (2)'!EC18</f>
        <v>512</v>
      </c>
      <c r="ED18" s="39">
        <f>+'A (2)'!ED18</f>
        <v>0</v>
      </c>
      <c r="EE18" s="114">
        <f>+'A (2)'!EE18</f>
        <v>127</v>
      </c>
      <c r="EF18" s="39">
        <f>+'A (2)'!EF18</f>
        <v>523</v>
      </c>
      <c r="EG18" s="39">
        <f>+'A (2)'!EG18</f>
        <v>402</v>
      </c>
      <c r="EH18" s="39">
        <f>+'A (2)'!EH18</f>
        <v>197</v>
      </c>
      <c r="EI18" s="39">
        <f>+'A (2)'!EI18</f>
        <v>120</v>
      </c>
      <c r="EJ18" s="39">
        <f>+'A (2)'!EJ18</f>
        <v>340</v>
      </c>
      <c r="EK18" s="39">
        <f>+'A (2)'!EK18</f>
        <v>345</v>
      </c>
      <c r="EL18" s="446">
        <f>+'A (2)'!EL18</f>
        <v>795</v>
      </c>
      <c r="EM18" s="114">
        <f>+'A (2)'!EM18</f>
        <v>412</v>
      </c>
      <c r="EN18" s="39">
        <f>+'A (2)'!EN18</f>
        <v>0</v>
      </c>
      <c r="EO18" s="39">
        <f>+'A (2)'!EO18</f>
        <v>0</v>
      </c>
      <c r="EP18" s="114">
        <f>+'A (2)'!EP18</f>
        <v>0</v>
      </c>
      <c r="EQ18" s="39">
        <f>+'A (2)'!EQ18</f>
        <v>295</v>
      </c>
      <c r="ER18" s="39">
        <f>+'A (2)'!ER18</f>
        <v>194</v>
      </c>
      <c r="ES18" s="39">
        <f>+'A (2)'!ES18</f>
        <v>50</v>
      </c>
      <c r="ET18" s="39">
        <f>+'A (2)'!ET18</f>
        <v>12</v>
      </c>
      <c r="EU18" s="39">
        <f>+'A (2)'!EU18</f>
        <v>0</v>
      </c>
      <c r="EV18" s="114">
        <f>+'A (2)'!EV18</f>
        <v>0</v>
      </c>
      <c r="EW18" s="1">
        <f>+'A (2)'!EW18</f>
        <v>4</v>
      </c>
      <c r="EX18" s="1">
        <f>+'A (2)'!EX18</f>
        <v>8</v>
      </c>
      <c r="EY18" s="1">
        <f>+'A (2)'!EY18</f>
        <v>179</v>
      </c>
      <c r="EZ18" s="1">
        <f>+'A (2)'!EZ18</f>
        <v>65</v>
      </c>
      <c r="FA18" s="1">
        <f>+'A (2)'!FA18</f>
        <v>55</v>
      </c>
      <c r="FB18" s="1">
        <f>+'A (2)'!FB18</f>
        <v>57</v>
      </c>
      <c r="FC18" s="1">
        <f>+'A (2)'!FC18</f>
        <v>67</v>
      </c>
      <c r="FD18" s="1">
        <f>+'A (2)'!FD18</f>
        <v>28</v>
      </c>
      <c r="FE18" s="1">
        <f>+'A (2)'!FE18</f>
        <v>27</v>
      </c>
      <c r="FF18" s="39">
        <f>+'A (2)'!FF18</f>
        <v>11</v>
      </c>
      <c r="FG18" s="39">
        <f>+'A (2)'!FG18</f>
        <v>19</v>
      </c>
      <c r="FH18" s="114">
        <f>+'A (2)'!FH18</f>
        <v>31</v>
      </c>
      <c r="FI18" s="114">
        <f>+'A (2)'!FI18</f>
        <v>5521</v>
      </c>
      <c r="FJ18" s="39">
        <f>+'A (2)'!FJ18</f>
        <v>10</v>
      </c>
      <c r="FK18" s="447">
        <f>+'A (2)'!FK18</f>
        <v>0</v>
      </c>
      <c r="FL18" s="34"/>
      <c r="FM18" s="34"/>
      <c r="FN18" s="39"/>
      <c r="FO18" s="34"/>
      <c r="FP18" s="34"/>
      <c r="FQ18" s="34"/>
      <c r="FR18" s="34"/>
      <c r="FS18" s="34"/>
      <c r="FT18" s="34"/>
      <c r="FU18" s="34"/>
      <c r="FV18" s="34"/>
      <c r="FW18" s="34"/>
      <c r="FX18" s="34"/>
      <c r="FY18" s="34"/>
      <c r="FZ18" s="61"/>
      <c r="GA18" s="34"/>
      <c r="GB18" s="34"/>
      <c r="GC18" s="34"/>
      <c r="GD18" s="34"/>
      <c r="GE18" s="34"/>
      <c r="GF18" s="34"/>
      <c r="GG18" s="34"/>
      <c r="GH18" s="34"/>
      <c r="GI18" s="34"/>
      <c r="GJ18" s="52"/>
      <c r="GK18" s="142"/>
      <c r="GL18" s="34"/>
      <c r="GM18" s="34"/>
      <c r="GN18" s="34"/>
      <c r="GO18" s="34"/>
      <c r="GP18" s="34"/>
      <c r="GQ18" s="34"/>
      <c r="GR18" s="52"/>
      <c r="GT18">
        <f t="shared" si="0"/>
        <v>1061</v>
      </c>
      <c r="GU18">
        <f t="shared" si="1"/>
        <v>6570773</v>
      </c>
      <c r="GW18">
        <f t="shared" si="2"/>
        <v>551</v>
      </c>
      <c r="GX18">
        <f t="shared" si="3"/>
        <v>3042071</v>
      </c>
      <c r="GZ18">
        <f t="shared" si="4"/>
        <v>3474</v>
      </c>
      <c r="HA18">
        <f t="shared" si="5"/>
        <v>138265.19999999998</v>
      </c>
      <c r="HB18"/>
      <c r="HC18">
        <f t="shared" si="6"/>
        <v>1927</v>
      </c>
      <c r="HD18">
        <f t="shared" si="7"/>
        <v>75345.7</v>
      </c>
      <c r="HH18" s="53">
        <f t="shared" si="8"/>
        <v>0</v>
      </c>
      <c r="HJ18" s="7" t="s">
        <v>81</v>
      </c>
      <c r="HK18" s="53">
        <v>56.750355281856933</v>
      </c>
      <c r="HL18" s="190" t="s">
        <v>65</v>
      </c>
      <c r="HM18" s="34">
        <f t="shared" si="9"/>
        <v>0</v>
      </c>
      <c r="HN18" s="34">
        <f>+SUM([1]NUTS3!$EN18:$FB18)</f>
        <v>648</v>
      </c>
      <c r="HO18" s="34">
        <f t="shared" si="10"/>
        <v>-648</v>
      </c>
      <c r="HP18" s="184">
        <f t="shared" si="11"/>
        <v>-100</v>
      </c>
      <c r="HR18" s="7" t="s">
        <v>97</v>
      </c>
      <c r="HS18" s="53">
        <v>97.560975609756099</v>
      </c>
    </row>
    <row r="19" spans="1:228" x14ac:dyDescent="0.2">
      <c r="A19" s="7" t="s">
        <v>66</v>
      </c>
      <c r="B19" s="7">
        <f>+'A (2)'!B19</f>
        <v>4879</v>
      </c>
      <c r="C19">
        <f>+'A (2)'!C19</f>
        <v>608</v>
      </c>
      <c r="D19" s="583">
        <f>+'A (2)'!D19</f>
        <v>0</v>
      </c>
      <c r="E19" s="34">
        <f>+'A (2)'!E19</f>
        <v>158</v>
      </c>
      <c r="F19" s="34">
        <f>+'A (2)'!F19</f>
        <v>45</v>
      </c>
      <c r="G19" s="34">
        <f>+'A (2)'!G19</f>
        <v>268</v>
      </c>
      <c r="H19" s="34">
        <f>+'A (2)'!H19</f>
        <v>136</v>
      </c>
      <c r="I19" s="34">
        <f>+'A (2)'!I19</f>
        <v>0</v>
      </c>
      <c r="J19" s="34">
        <f>+'A (2)'!J19</f>
        <v>1</v>
      </c>
      <c r="K19" s="583">
        <f>+'A (2)'!K19</f>
        <v>1037</v>
      </c>
      <c r="L19">
        <f>+'A (2)'!L19</f>
        <v>29</v>
      </c>
      <c r="M19">
        <f>+'A (2)'!M19</f>
        <v>772</v>
      </c>
      <c r="N19" s="20">
        <f>+'A (2)'!N19</f>
        <v>3</v>
      </c>
      <c r="O19">
        <f>+'A (2)'!O19</f>
        <v>230</v>
      </c>
      <c r="P19">
        <f>+'A (2)'!P19</f>
        <v>39</v>
      </c>
      <c r="Q19">
        <f>+'A (2)'!Q19</f>
        <v>698</v>
      </c>
      <c r="R19">
        <f>+'A (2)'!R19</f>
        <v>536</v>
      </c>
      <c r="S19">
        <f>+'A (2)'!S19</f>
        <v>611</v>
      </c>
      <c r="T19">
        <f>+'A (2)'!T19</f>
        <v>682</v>
      </c>
      <c r="U19">
        <f>+'A (2)'!U19</f>
        <v>469</v>
      </c>
      <c r="V19">
        <f>+'A (2)'!V19</f>
        <v>489</v>
      </c>
      <c r="W19">
        <f>+'A (2)'!W19</f>
        <v>531</v>
      </c>
      <c r="X19">
        <f>+'A (2)'!X19</f>
        <v>562</v>
      </c>
      <c r="Y19">
        <f>+'A (2)'!Y19</f>
        <v>68</v>
      </c>
      <c r="Z19" s="103">
        <f>+'A (2)'!Z19</f>
        <v>3</v>
      </c>
      <c r="AA19" s="164">
        <f>+'A (2)'!AA19</f>
        <v>38.5</v>
      </c>
      <c r="AB19">
        <f>+'A (2)'!AB19</f>
        <v>3</v>
      </c>
      <c r="AC19">
        <f>+'A (2)'!AC19</f>
        <v>3</v>
      </c>
      <c r="AD19">
        <f>+'A (2)'!AD19</f>
        <v>1172</v>
      </c>
      <c r="AE19">
        <f>+'A (2)'!AE19</f>
        <v>2</v>
      </c>
      <c r="AF19">
        <f>+'A (2)'!AF19</f>
        <v>83</v>
      </c>
      <c r="AG19">
        <f>+'A (2)'!AG19</f>
        <v>2045</v>
      </c>
      <c r="AH19">
        <f>+'A (2)'!AH19</f>
        <v>38</v>
      </c>
      <c r="AI19">
        <f>+'A (2)'!AI19</f>
        <v>168</v>
      </c>
      <c r="AJ19">
        <f>+'A (2)'!AJ19</f>
        <v>237</v>
      </c>
      <c r="AK19">
        <f>+'A (2)'!AK19</f>
        <v>852</v>
      </c>
      <c r="AL19">
        <f>+'A (2)'!AL19</f>
        <v>41</v>
      </c>
      <c r="AM19">
        <f>+'A (2)'!AM19</f>
        <v>47</v>
      </c>
      <c r="AN19" s="34">
        <f>+'A (2)'!AN19</f>
        <v>185</v>
      </c>
      <c r="AO19" s="61">
        <f>+'A (2)'!AO19</f>
        <v>3</v>
      </c>
      <c r="AP19" s="39">
        <f>+'A (2)'!AP19</f>
        <v>67</v>
      </c>
      <c r="AQ19" s="34">
        <f>+'A (2)'!AQ19</f>
        <v>198</v>
      </c>
      <c r="AR19" s="34">
        <f>+'A (2)'!AR19</f>
        <v>516</v>
      </c>
      <c r="AS19" s="34">
        <f>+'A (2)'!AS19</f>
        <v>623</v>
      </c>
      <c r="AT19" s="34">
        <f>+'A (2)'!AT19</f>
        <v>1012</v>
      </c>
      <c r="AU19" s="34">
        <f>+'A (2)'!AU19</f>
        <v>53</v>
      </c>
      <c r="AV19" s="34">
        <f>+'A (2)'!AV19</f>
        <v>690</v>
      </c>
      <c r="AW19" s="34">
        <f>+'A (2)'!AW19</f>
        <v>409</v>
      </c>
      <c r="AX19" s="34">
        <f>+'A (2)'!AX19</f>
        <v>1221</v>
      </c>
      <c r="AY19" s="34">
        <f>+'A (2)'!AY19</f>
        <v>2</v>
      </c>
      <c r="AZ19" s="61">
        <f>+'A (2)'!AZ19</f>
        <v>88</v>
      </c>
      <c r="BA19" s="39">
        <f>+'A (2)'!BA19</f>
        <v>1361</v>
      </c>
      <c r="BB19" s="34">
        <f>+'A (2)'!BB19</f>
        <v>816</v>
      </c>
      <c r="BC19" s="34">
        <f>+'A (2)'!BC19</f>
        <v>481</v>
      </c>
      <c r="BD19" s="34">
        <f>+'A (2)'!BD19</f>
        <v>338</v>
      </c>
      <c r="BE19" s="34">
        <f>+'A (2)'!BE19</f>
        <v>892</v>
      </c>
      <c r="BF19" s="61">
        <f>+'A (2)'!BF19</f>
        <v>991</v>
      </c>
      <c r="BG19" s="39">
        <f>+'A (2)'!BG19</f>
        <v>2280</v>
      </c>
      <c r="BH19" s="114">
        <f>+'A (2)'!BH19</f>
        <v>467</v>
      </c>
      <c r="BI19" s="34">
        <f>+'A (2)'!BI19</f>
        <v>0</v>
      </c>
      <c r="BJ19" s="39">
        <f>+'A (2)'!BJ19</f>
        <v>0</v>
      </c>
      <c r="BK19" s="114">
        <f>+'A (2)'!BK19</f>
        <v>0</v>
      </c>
      <c r="BL19" s="34">
        <f>+'A (2)'!BL19</f>
        <v>773</v>
      </c>
      <c r="BM19" s="34">
        <f>+'A (2)'!BM19</f>
        <v>347</v>
      </c>
      <c r="BN19" s="34">
        <f>+'A (2)'!BN19</f>
        <v>89</v>
      </c>
      <c r="BO19" s="34">
        <f>+'A (2)'!BO19</f>
        <v>23</v>
      </c>
      <c r="BP19" s="34">
        <f>+'A (2)'!BP19</f>
        <v>0</v>
      </c>
      <c r="BQ19" s="61">
        <f>+'A (2)'!BQ19</f>
        <v>0</v>
      </c>
      <c r="BR19" s="39">
        <f>+'A (2)'!BR19</f>
        <v>5</v>
      </c>
      <c r="BS19" s="34">
        <f>+'A (2)'!BS19</f>
        <v>20</v>
      </c>
      <c r="BT19" s="34">
        <f>+'A (2)'!BT19</f>
        <v>318</v>
      </c>
      <c r="BU19" s="34">
        <f>+'A (2)'!BU19</f>
        <v>198</v>
      </c>
      <c r="BV19" s="34">
        <f>+'A (2)'!BV19</f>
        <v>160</v>
      </c>
      <c r="BW19" s="34">
        <f>+'A (2)'!BW19</f>
        <v>122</v>
      </c>
      <c r="BX19" s="34">
        <f>+'A (2)'!BX19</f>
        <v>87</v>
      </c>
      <c r="BY19" s="34">
        <f>+'A (2)'!BY19</f>
        <v>81</v>
      </c>
      <c r="BZ19" s="34">
        <f>+'A (2)'!BZ19</f>
        <v>73</v>
      </c>
      <c r="CA19" s="34">
        <f>+'A (2)'!CA19</f>
        <v>70</v>
      </c>
      <c r="CB19" s="34">
        <f>+'A (2)'!CB19</f>
        <v>30</v>
      </c>
      <c r="CC19" s="20">
        <f>+'A (2)'!CC19</f>
        <v>68</v>
      </c>
      <c r="CD19" s="110">
        <f>+'A (2)'!CD19</f>
        <v>5762</v>
      </c>
      <c r="CE19" s="34">
        <f>+'A (2)'!CE19</f>
        <v>35</v>
      </c>
      <c r="CF19" s="13">
        <f>+'A (2)'!CF19</f>
        <v>0</v>
      </c>
      <c r="CG19">
        <f>+'A (2)'!CG19</f>
        <v>2426</v>
      </c>
      <c r="CH19">
        <f>+'A (2)'!CH19</f>
        <v>349</v>
      </c>
      <c r="CI19" s="583">
        <f>+'A (2)'!CI19</f>
        <v>0</v>
      </c>
      <c r="CJ19" s="34">
        <f>+'A (2)'!CJ19</f>
        <v>93</v>
      </c>
      <c r="CK19" s="34">
        <f>+'A (2)'!CK19</f>
        <v>28</v>
      </c>
      <c r="CL19" s="34">
        <f>+'A (2)'!CL19</f>
        <v>162</v>
      </c>
      <c r="CM19" s="34">
        <f>+'A (2)'!CM19</f>
        <v>66</v>
      </c>
      <c r="CN19" s="34">
        <f>+'A (2)'!CN19</f>
        <v>0</v>
      </c>
      <c r="CO19" s="34">
        <f>+'A (2)'!CO19</f>
        <v>0</v>
      </c>
      <c r="CP19">
        <f>+'A (2)'!CP19</f>
        <v>624</v>
      </c>
      <c r="CQ19">
        <f>+'A (2)'!CQ19</f>
        <v>29</v>
      </c>
      <c r="CR19" s="34">
        <f>+'A (2)'!CR19</f>
        <v>760</v>
      </c>
      <c r="CS19" s="61">
        <f>+'A (2)'!CS19</f>
        <v>1</v>
      </c>
      <c r="CT19" s="34">
        <f>+'A (2)'!CT19</f>
        <v>105</v>
      </c>
      <c r="CU19" s="34">
        <f>+'A (2)'!CU19</f>
        <v>20</v>
      </c>
      <c r="CV19" s="34">
        <f>+'A (2)'!CV19</f>
        <v>275</v>
      </c>
      <c r="CW19" s="34">
        <f>+'A (2)'!CW19</f>
        <v>247</v>
      </c>
      <c r="CX19" s="34">
        <f>+'A (2)'!CX19</f>
        <v>343</v>
      </c>
      <c r="CY19" s="34">
        <f>+'A (2)'!CY19</f>
        <v>389</v>
      </c>
      <c r="CZ19" s="34">
        <f>+'A (2)'!CZ19</f>
        <v>252</v>
      </c>
      <c r="DA19" s="34">
        <f>+'A (2)'!DA19</f>
        <v>265</v>
      </c>
      <c r="DB19" s="34">
        <f>+'A (2)'!DB19</f>
        <v>286</v>
      </c>
      <c r="DC19" s="34">
        <f>+'A (2)'!DC19</f>
        <v>252</v>
      </c>
      <c r="DD19" s="112">
        <f>+'A (2)'!DD19</f>
        <v>10</v>
      </c>
      <c r="DE19" s="61">
        <f>+'A (2)'!DE19</f>
        <v>2</v>
      </c>
      <c r="DF19" s="162">
        <f>+'A (2)'!DF19</f>
        <v>38.799999999999997</v>
      </c>
      <c r="DG19" s="39">
        <f>+'A (2)'!DG19</f>
        <v>3</v>
      </c>
      <c r="DH19" s="39">
        <f>+'A (2)'!DH19</f>
        <v>2</v>
      </c>
      <c r="DI19" s="39">
        <f>+'A (2)'!DI19</f>
        <v>597</v>
      </c>
      <c r="DJ19" s="39">
        <f>+'A (2)'!DJ19</f>
        <v>0</v>
      </c>
      <c r="DK19" s="39">
        <f>+'A (2)'!DK19</f>
        <v>22</v>
      </c>
      <c r="DL19" s="39">
        <f>+'A (2)'!DL19</f>
        <v>868</v>
      </c>
      <c r="DM19" s="39">
        <f>+'A (2)'!DM19</f>
        <v>34</v>
      </c>
      <c r="DN19" s="39">
        <f>+'A (2)'!DN19</f>
        <v>102</v>
      </c>
      <c r="DO19" s="39">
        <f>+'A (2)'!DO19</f>
        <v>113</v>
      </c>
      <c r="DP19" s="39">
        <f>+'A (2)'!DP19</f>
        <v>526</v>
      </c>
      <c r="DQ19" s="39">
        <f>+'A (2)'!DQ19</f>
        <v>29</v>
      </c>
      <c r="DR19" s="39">
        <f>+'A (2)'!DR19</f>
        <v>31</v>
      </c>
      <c r="DS19" s="39">
        <f>+'A (2)'!DS19</f>
        <v>97</v>
      </c>
      <c r="DT19" s="114">
        <f>+'A (2)'!DT19</f>
        <v>2</v>
      </c>
      <c r="DU19" s="39">
        <f>+'A (2)'!DU19</f>
        <v>17</v>
      </c>
      <c r="DV19" s="39">
        <f>+'A (2)'!DV19</f>
        <v>110</v>
      </c>
      <c r="DW19" s="39">
        <f>+'A (2)'!DW19</f>
        <v>280</v>
      </c>
      <c r="DX19" s="39">
        <f>+'A (2)'!DX19</f>
        <v>479</v>
      </c>
      <c r="DY19" s="39">
        <f>+'A (2)'!DY19</f>
        <v>725</v>
      </c>
      <c r="DZ19" s="39">
        <f>+'A (2)'!DZ19</f>
        <v>29</v>
      </c>
      <c r="EA19" s="39">
        <f>+'A (2)'!EA19</f>
        <v>76</v>
      </c>
      <c r="EB19" s="39">
        <f>+'A (2)'!EB19</f>
        <v>35</v>
      </c>
      <c r="EC19" s="39">
        <f>+'A (2)'!EC19</f>
        <v>640</v>
      </c>
      <c r="ED19" s="39">
        <f>+'A (2)'!ED19</f>
        <v>1</v>
      </c>
      <c r="EE19" s="114">
        <f>+'A (2)'!EE19</f>
        <v>34</v>
      </c>
      <c r="EF19" s="39">
        <f>+'A (2)'!EF19</f>
        <v>591</v>
      </c>
      <c r="EG19" s="39">
        <f>+'A (2)'!EG19</f>
        <v>411</v>
      </c>
      <c r="EH19" s="39">
        <f>+'A (2)'!EH19</f>
        <v>224</v>
      </c>
      <c r="EI19" s="39">
        <f>+'A (2)'!EI19</f>
        <v>163</v>
      </c>
      <c r="EJ19" s="39">
        <f>+'A (2)'!EJ19</f>
        <v>483</v>
      </c>
      <c r="EK19" s="39">
        <f>+'A (2)'!EK19</f>
        <v>554</v>
      </c>
      <c r="EL19" s="446">
        <f>+'A (2)'!EL19</f>
        <v>1258</v>
      </c>
      <c r="EM19" s="114">
        <f>+'A (2)'!EM19</f>
        <v>519</v>
      </c>
      <c r="EN19" s="39">
        <f>+'A (2)'!EN19</f>
        <v>0</v>
      </c>
      <c r="EO19" s="39">
        <f>+'A (2)'!EO19</f>
        <v>0</v>
      </c>
      <c r="EP19" s="114">
        <f>+'A (2)'!EP19</f>
        <v>0</v>
      </c>
      <c r="EQ19" s="39">
        <f>+'A (2)'!EQ19</f>
        <v>344</v>
      </c>
      <c r="ER19" s="39">
        <f>+'A (2)'!ER19</f>
        <v>186</v>
      </c>
      <c r="ES19" s="39">
        <f>+'A (2)'!ES19</f>
        <v>43</v>
      </c>
      <c r="ET19" s="39">
        <f>+'A (2)'!ET19</f>
        <v>7</v>
      </c>
      <c r="EU19" s="39">
        <f>+'A (2)'!EU19</f>
        <v>0</v>
      </c>
      <c r="EV19" s="114">
        <f>+'A (2)'!EV19</f>
        <v>0</v>
      </c>
      <c r="EW19" s="1">
        <f>+'A (2)'!EW19</f>
        <v>3</v>
      </c>
      <c r="EX19" s="1">
        <f>+'A (2)'!EX19</f>
        <v>11</v>
      </c>
      <c r="EY19" s="1">
        <f>+'A (2)'!EY19</f>
        <v>155</v>
      </c>
      <c r="EZ19" s="1">
        <f>+'A (2)'!EZ19</f>
        <v>106</v>
      </c>
      <c r="FA19" s="1">
        <f>+'A (2)'!FA19</f>
        <v>83</v>
      </c>
      <c r="FB19" s="1">
        <f>+'A (2)'!FB19</f>
        <v>67</v>
      </c>
      <c r="FC19" s="1">
        <f>+'A (2)'!FC19</f>
        <v>39</v>
      </c>
      <c r="FD19" s="1">
        <f>+'A (2)'!FD19</f>
        <v>35</v>
      </c>
      <c r="FE19" s="1">
        <f>+'A (2)'!FE19</f>
        <v>29</v>
      </c>
      <c r="FF19" s="39">
        <f>+'A (2)'!FF19</f>
        <v>23</v>
      </c>
      <c r="FG19" s="39">
        <f>+'A (2)'!FG19</f>
        <v>9</v>
      </c>
      <c r="FH19" s="114">
        <f>+'A (2)'!FH19</f>
        <v>20</v>
      </c>
      <c r="FI19" s="114">
        <f>+'A (2)'!FI19</f>
        <v>5354</v>
      </c>
      <c r="FJ19" s="39">
        <f>+'A (2)'!FJ19</f>
        <v>10</v>
      </c>
      <c r="FK19" s="447">
        <f>+'A (2)'!FK19</f>
        <v>0</v>
      </c>
      <c r="FL19" s="34"/>
      <c r="FM19" s="34"/>
      <c r="FN19" s="39"/>
      <c r="FO19" s="34"/>
      <c r="FP19" s="34"/>
      <c r="FQ19" s="34"/>
      <c r="FR19" s="34"/>
      <c r="FS19" s="34"/>
      <c r="FT19" s="34"/>
      <c r="FU19" s="34"/>
      <c r="FV19" s="34"/>
      <c r="FW19" s="34"/>
      <c r="FX19" s="34"/>
      <c r="FY19" s="34"/>
      <c r="FZ19" s="61"/>
      <c r="GA19" s="34"/>
      <c r="GB19" s="34"/>
      <c r="GC19" s="34"/>
      <c r="GD19" s="34"/>
      <c r="GE19" s="34"/>
      <c r="GF19" s="34"/>
      <c r="GG19" s="34"/>
      <c r="GH19" s="34"/>
      <c r="GI19" s="34"/>
      <c r="GJ19" s="52"/>
      <c r="GK19" s="142"/>
      <c r="GL19" s="34"/>
      <c r="GM19" s="34"/>
      <c r="GN19" s="34"/>
      <c r="GO19" s="34"/>
      <c r="GP19" s="34"/>
      <c r="GQ19" s="34"/>
      <c r="GR19" s="52"/>
      <c r="GT19">
        <f t="shared" si="0"/>
        <v>1232</v>
      </c>
      <c r="GU19">
        <f t="shared" si="1"/>
        <v>7098784</v>
      </c>
      <c r="GW19">
        <f t="shared" si="2"/>
        <v>580</v>
      </c>
      <c r="GX19">
        <f t="shared" si="3"/>
        <v>3105320</v>
      </c>
      <c r="GZ19">
        <f t="shared" si="4"/>
        <v>4879</v>
      </c>
      <c r="HA19">
        <f t="shared" si="5"/>
        <v>187841.5</v>
      </c>
      <c r="HB19"/>
      <c r="HC19">
        <f t="shared" si="6"/>
        <v>2426</v>
      </c>
      <c r="HD19">
        <f t="shared" si="7"/>
        <v>94128.799999999988</v>
      </c>
      <c r="HH19" s="53">
        <f t="shared" si="8"/>
        <v>0</v>
      </c>
      <c r="HJ19" s="7" t="s">
        <v>78</v>
      </c>
      <c r="HK19" s="53">
        <v>56.595905989385898</v>
      </c>
      <c r="HL19" s="190" t="s">
        <v>66</v>
      </c>
      <c r="HM19" s="34">
        <f t="shared" si="9"/>
        <v>0</v>
      </c>
      <c r="HN19" s="34">
        <f>+SUM([1]NUTS3!$EN19:$FB19)</f>
        <v>718</v>
      </c>
      <c r="HO19" s="34">
        <f t="shared" si="10"/>
        <v>-718</v>
      </c>
      <c r="HP19" s="184">
        <f t="shared" si="11"/>
        <v>-100</v>
      </c>
      <c r="HR19" s="7" t="s">
        <v>108</v>
      </c>
      <c r="HS19" s="53">
        <v>94.955489614243319</v>
      </c>
    </row>
    <row r="20" spans="1:228" x14ac:dyDescent="0.2">
      <c r="A20" s="7" t="s">
        <v>67</v>
      </c>
      <c r="B20" s="7">
        <f>+'A (2)'!B20</f>
        <v>2828</v>
      </c>
      <c r="C20">
        <f>+'A (2)'!C20</f>
        <v>298</v>
      </c>
      <c r="D20" s="583">
        <f>+'A (2)'!D20</f>
        <v>0</v>
      </c>
      <c r="E20" s="34">
        <f>+'A (2)'!E20</f>
        <v>15</v>
      </c>
      <c r="F20" s="34">
        <f>+'A (2)'!F20</f>
        <v>13</v>
      </c>
      <c r="G20" s="34">
        <f>+'A (2)'!G20</f>
        <v>151</v>
      </c>
      <c r="H20" s="34">
        <f>+'A (2)'!H20</f>
        <v>117</v>
      </c>
      <c r="I20" s="34">
        <f>+'A (2)'!I20</f>
        <v>1</v>
      </c>
      <c r="J20" s="34">
        <f>+'A (2)'!J20</f>
        <v>1</v>
      </c>
      <c r="K20" s="583">
        <f>+'A (2)'!K20</f>
        <v>1012</v>
      </c>
      <c r="L20">
        <f>+'A (2)'!L20</f>
        <v>17</v>
      </c>
      <c r="M20">
        <f>+'A (2)'!M20</f>
        <v>397</v>
      </c>
      <c r="N20" s="20">
        <f>+'A (2)'!N20</f>
        <v>2</v>
      </c>
      <c r="O20">
        <f>+'A (2)'!O20</f>
        <v>167</v>
      </c>
      <c r="P20">
        <f>+'A (2)'!P20</f>
        <v>20</v>
      </c>
      <c r="Q20">
        <f>+'A (2)'!Q20</f>
        <v>454</v>
      </c>
      <c r="R20">
        <f>+'A (2)'!R20</f>
        <v>307</v>
      </c>
      <c r="S20">
        <f>+'A (2)'!S20</f>
        <v>339</v>
      </c>
      <c r="T20">
        <f>+'A (2)'!T20</f>
        <v>330</v>
      </c>
      <c r="U20">
        <f>+'A (2)'!U20</f>
        <v>249</v>
      </c>
      <c r="V20">
        <f>+'A (2)'!V20</f>
        <v>248</v>
      </c>
      <c r="W20">
        <f>+'A (2)'!W20</f>
        <v>323</v>
      </c>
      <c r="X20">
        <f>+'A (2)'!X20</f>
        <v>349</v>
      </c>
      <c r="Y20">
        <f>+'A (2)'!Y20</f>
        <v>62</v>
      </c>
      <c r="Z20" s="103">
        <f>+'A (2)'!Z20</f>
        <v>0</v>
      </c>
      <c r="AA20" s="164">
        <f>+'A (2)'!AA20</f>
        <v>38.299999999999997</v>
      </c>
      <c r="AB20">
        <f>+'A (2)'!AB20</f>
        <v>1</v>
      </c>
      <c r="AC20">
        <f>+'A (2)'!AC20</f>
        <v>2</v>
      </c>
      <c r="AD20">
        <f>+'A (2)'!AD20</f>
        <v>422</v>
      </c>
      <c r="AE20">
        <f>+'A (2)'!AE20</f>
        <v>3</v>
      </c>
      <c r="AF20">
        <f>+'A (2)'!AF20</f>
        <v>75</v>
      </c>
      <c r="AG20">
        <f>+'A (2)'!AG20</f>
        <v>1045</v>
      </c>
      <c r="AH20">
        <f>+'A (2)'!AH20</f>
        <v>10</v>
      </c>
      <c r="AI20">
        <f>+'A (2)'!AI20</f>
        <v>107</v>
      </c>
      <c r="AJ20">
        <f>+'A (2)'!AJ20</f>
        <v>164</v>
      </c>
      <c r="AK20">
        <f>+'A (2)'!AK20</f>
        <v>658</v>
      </c>
      <c r="AL20">
        <f>+'A (2)'!AL20</f>
        <v>50</v>
      </c>
      <c r="AM20">
        <f>+'A (2)'!AM20</f>
        <v>50</v>
      </c>
      <c r="AN20" s="34">
        <f>+'A (2)'!AN20</f>
        <v>229</v>
      </c>
      <c r="AO20" s="61">
        <f>+'A (2)'!AO20</f>
        <v>12</v>
      </c>
      <c r="AP20" s="39">
        <f>+'A (2)'!AP20</f>
        <v>125</v>
      </c>
      <c r="AQ20" s="34">
        <f>+'A (2)'!AQ20</f>
        <v>231</v>
      </c>
      <c r="AR20" s="34">
        <f>+'A (2)'!AR20</f>
        <v>319</v>
      </c>
      <c r="AS20" s="34">
        <f>+'A (2)'!AS20</f>
        <v>548</v>
      </c>
      <c r="AT20" s="34">
        <f>+'A (2)'!AT20</f>
        <v>641</v>
      </c>
      <c r="AU20" s="34">
        <f>+'A (2)'!AU20</f>
        <v>39</v>
      </c>
      <c r="AV20" s="34">
        <f>+'A (2)'!AV20</f>
        <v>333</v>
      </c>
      <c r="AW20" s="34">
        <f>+'A (2)'!AW20</f>
        <v>345</v>
      </c>
      <c r="AX20" s="34">
        <f>+'A (2)'!AX20</f>
        <v>223</v>
      </c>
      <c r="AY20" s="34">
        <f>+'A (2)'!AY20</f>
        <v>1</v>
      </c>
      <c r="AZ20" s="61">
        <f>+'A (2)'!AZ20</f>
        <v>23</v>
      </c>
      <c r="BA20" s="39">
        <f>+'A (2)'!BA20</f>
        <v>1188</v>
      </c>
      <c r="BB20" s="34">
        <f>+'A (2)'!BB20</f>
        <v>770</v>
      </c>
      <c r="BC20" s="34">
        <f>+'A (2)'!BC20</f>
        <v>298</v>
      </c>
      <c r="BD20" s="34">
        <f>+'A (2)'!BD20</f>
        <v>161</v>
      </c>
      <c r="BE20" s="34">
        <f>+'A (2)'!BE20</f>
        <v>276</v>
      </c>
      <c r="BF20" s="61">
        <f>+'A (2)'!BF20</f>
        <v>135</v>
      </c>
      <c r="BG20" s="39">
        <f>+'A (2)'!BG20</f>
        <v>583</v>
      </c>
      <c r="BH20" s="114">
        <f>+'A (2)'!BH20</f>
        <v>206</v>
      </c>
      <c r="BI20" s="34">
        <f>+'A (2)'!BI20</f>
        <v>0</v>
      </c>
      <c r="BJ20" s="39">
        <f>+'A (2)'!BJ20</f>
        <v>0</v>
      </c>
      <c r="BK20" s="114">
        <f>+'A (2)'!BK20</f>
        <v>0</v>
      </c>
      <c r="BL20" s="34">
        <f>+'A (2)'!BL20</f>
        <v>587</v>
      </c>
      <c r="BM20" s="34">
        <f>+'A (2)'!BM20</f>
        <v>377</v>
      </c>
      <c r="BN20" s="34">
        <f>+'A (2)'!BN20</f>
        <v>97</v>
      </c>
      <c r="BO20" s="34">
        <f>+'A (2)'!BO20</f>
        <v>25</v>
      </c>
      <c r="BP20" s="34">
        <f>+'A (2)'!BP20</f>
        <v>2</v>
      </c>
      <c r="BQ20" s="61">
        <f>+'A (2)'!BQ20</f>
        <v>0</v>
      </c>
      <c r="BR20" s="39">
        <f>+'A (2)'!BR20</f>
        <v>4</v>
      </c>
      <c r="BS20" s="34">
        <f>+'A (2)'!BS20</f>
        <v>13</v>
      </c>
      <c r="BT20" s="34">
        <f>+'A (2)'!BT20</f>
        <v>247</v>
      </c>
      <c r="BU20" s="34">
        <f>+'A (2)'!BU20</f>
        <v>105</v>
      </c>
      <c r="BV20" s="34">
        <f>+'A (2)'!BV20</f>
        <v>100</v>
      </c>
      <c r="BW20" s="34">
        <f>+'A (2)'!BW20</f>
        <v>119</v>
      </c>
      <c r="BX20" s="34">
        <f>+'A (2)'!BX20</f>
        <v>124</v>
      </c>
      <c r="BY20" s="34">
        <f>+'A (2)'!BY20</f>
        <v>95</v>
      </c>
      <c r="BZ20" s="34">
        <f>+'A (2)'!BZ20</f>
        <v>69</v>
      </c>
      <c r="CA20" s="34">
        <f>+'A (2)'!CA20</f>
        <v>57</v>
      </c>
      <c r="CB20" s="34">
        <f>+'A (2)'!CB20</f>
        <v>34</v>
      </c>
      <c r="CC20" s="20">
        <f>+'A (2)'!CC20</f>
        <v>121</v>
      </c>
      <c r="CD20" s="110">
        <f>+'A (2)'!CD20</f>
        <v>6579</v>
      </c>
      <c r="CE20" s="34">
        <f>+'A (2)'!CE20</f>
        <v>70</v>
      </c>
      <c r="CF20" s="13">
        <f>+'A (2)'!CF20</f>
        <v>0</v>
      </c>
      <c r="CG20">
        <f>+'A (2)'!CG20</f>
        <v>1415</v>
      </c>
      <c r="CH20">
        <f>+'A (2)'!CH20</f>
        <v>158</v>
      </c>
      <c r="CI20" s="583">
        <f>+'A (2)'!CI20</f>
        <v>0</v>
      </c>
      <c r="CJ20" s="34">
        <f>+'A (2)'!CJ20</f>
        <v>9</v>
      </c>
      <c r="CK20" s="34">
        <f>+'A (2)'!CK20</f>
        <v>8</v>
      </c>
      <c r="CL20" s="34">
        <f>+'A (2)'!CL20</f>
        <v>87</v>
      </c>
      <c r="CM20" s="34">
        <f>+'A (2)'!CM20</f>
        <v>53</v>
      </c>
      <c r="CN20" s="34">
        <f>+'A (2)'!CN20</f>
        <v>1</v>
      </c>
      <c r="CO20" s="34">
        <f>+'A (2)'!CO20</f>
        <v>0</v>
      </c>
      <c r="CP20">
        <f>+'A (2)'!CP20</f>
        <v>518</v>
      </c>
      <c r="CQ20">
        <f>+'A (2)'!CQ20</f>
        <v>17</v>
      </c>
      <c r="CR20" s="34">
        <f>+'A (2)'!CR20</f>
        <v>391</v>
      </c>
      <c r="CS20" s="61">
        <f>+'A (2)'!CS20</f>
        <v>1</v>
      </c>
      <c r="CT20" s="34">
        <f>+'A (2)'!CT20</f>
        <v>82</v>
      </c>
      <c r="CU20" s="34">
        <f>+'A (2)'!CU20</f>
        <v>10</v>
      </c>
      <c r="CV20" s="34">
        <f>+'A (2)'!CV20</f>
        <v>210</v>
      </c>
      <c r="CW20" s="34">
        <f>+'A (2)'!CW20</f>
        <v>132</v>
      </c>
      <c r="CX20" s="34">
        <f>+'A (2)'!CX20</f>
        <v>174</v>
      </c>
      <c r="CY20" s="34">
        <f>+'A (2)'!CY20</f>
        <v>203</v>
      </c>
      <c r="CZ20" s="34">
        <f>+'A (2)'!CZ20</f>
        <v>147</v>
      </c>
      <c r="DA20" s="34">
        <f>+'A (2)'!DA20</f>
        <v>141</v>
      </c>
      <c r="DB20" s="34">
        <f>+'A (2)'!DB20</f>
        <v>173</v>
      </c>
      <c r="DC20" s="34">
        <f>+'A (2)'!DC20</f>
        <v>147</v>
      </c>
      <c r="DD20" s="112">
        <f>+'A (2)'!DD20</f>
        <v>6</v>
      </c>
      <c r="DE20" s="61">
        <f>+'A (2)'!DE20</f>
        <v>0</v>
      </c>
      <c r="DF20" s="162">
        <f>+'A (2)'!DF20</f>
        <v>38.1</v>
      </c>
      <c r="DG20" s="39">
        <f>+'A (2)'!DG20</f>
        <v>1</v>
      </c>
      <c r="DH20" s="39">
        <f>+'A (2)'!DH20</f>
        <v>1</v>
      </c>
      <c r="DI20" s="39">
        <f>+'A (2)'!DI20</f>
        <v>230</v>
      </c>
      <c r="DJ20" s="39">
        <f>+'A (2)'!DJ20</f>
        <v>3</v>
      </c>
      <c r="DK20" s="39">
        <f>+'A (2)'!DK20</f>
        <v>34</v>
      </c>
      <c r="DL20" s="39">
        <f>+'A (2)'!DL20</f>
        <v>430</v>
      </c>
      <c r="DM20" s="39">
        <f>+'A (2)'!DM20</f>
        <v>8</v>
      </c>
      <c r="DN20" s="39">
        <f>+'A (2)'!DN20</f>
        <v>70</v>
      </c>
      <c r="DO20" s="39">
        <f>+'A (2)'!DO20</f>
        <v>63</v>
      </c>
      <c r="DP20" s="39">
        <f>+'A (2)'!DP20</f>
        <v>389</v>
      </c>
      <c r="DQ20" s="39">
        <f>+'A (2)'!DQ20</f>
        <v>36</v>
      </c>
      <c r="DR20" s="39">
        <f>+'A (2)'!DR20</f>
        <v>26</v>
      </c>
      <c r="DS20" s="39">
        <f>+'A (2)'!DS20</f>
        <v>120</v>
      </c>
      <c r="DT20" s="114">
        <f>+'A (2)'!DT20</f>
        <v>4</v>
      </c>
      <c r="DU20" s="39">
        <f>+'A (2)'!DU20</f>
        <v>30</v>
      </c>
      <c r="DV20" s="39">
        <f>+'A (2)'!DV20</f>
        <v>124</v>
      </c>
      <c r="DW20" s="39">
        <f>+'A (2)'!DW20</f>
        <v>166</v>
      </c>
      <c r="DX20" s="39">
        <f>+'A (2)'!DX20</f>
        <v>430</v>
      </c>
      <c r="DY20" s="39">
        <f>+'A (2)'!DY20</f>
        <v>423</v>
      </c>
      <c r="DZ20" s="39">
        <f>+'A (2)'!DZ20</f>
        <v>22</v>
      </c>
      <c r="EA20" s="39">
        <f>+'A (2)'!EA20</f>
        <v>43</v>
      </c>
      <c r="EB20" s="39">
        <f>+'A (2)'!EB20</f>
        <v>39</v>
      </c>
      <c r="EC20" s="39">
        <f>+'A (2)'!EC20</f>
        <v>128</v>
      </c>
      <c r="ED20" s="39">
        <f>+'A (2)'!ED20</f>
        <v>0</v>
      </c>
      <c r="EE20" s="114">
        <f>+'A (2)'!EE20</f>
        <v>10</v>
      </c>
      <c r="EF20" s="39">
        <f>+'A (2)'!EF20</f>
        <v>565</v>
      </c>
      <c r="EG20" s="39">
        <f>+'A (2)'!EG20</f>
        <v>406</v>
      </c>
      <c r="EH20" s="39">
        <f>+'A (2)'!EH20</f>
        <v>146</v>
      </c>
      <c r="EI20" s="39">
        <f>+'A (2)'!EI20</f>
        <v>80</v>
      </c>
      <c r="EJ20" s="39">
        <f>+'A (2)'!EJ20</f>
        <v>140</v>
      </c>
      <c r="EK20" s="39">
        <f>+'A (2)'!EK20</f>
        <v>78</v>
      </c>
      <c r="EL20" s="446">
        <f>+'A (2)'!EL20</f>
        <v>305</v>
      </c>
      <c r="EM20" s="114">
        <f>+'A (2)'!EM20</f>
        <v>215</v>
      </c>
      <c r="EN20" s="39">
        <f>+'A (2)'!EN20</f>
        <v>0</v>
      </c>
      <c r="EO20" s="39">
        <f>+'A (2)'!EO20</f>
        <v>0</v>
      </c>
      <c r="EP20" s="114">
        <f>+'A (2)'!EP20</f>
        <v>0</v>
      </c>
      <c r="EQ20" s="39">
        <f>+'A (2)'!EQ20</f>
        <v>298</v>
      </c>
      <c r="ER20" s="39">
        <f>+'A (2)'!ER20</f>
        <v>213</v>
      </c>
      <c r="ES20" s="39">
        <f>+'A (2)'!ES20</f>
        <v>47</v>
      </c>
      <c r="ET20" s="39">
        <f>+'A (2)'!ET20</f>
        <v>12</v>
      </c>
      <c r="EU20" s="39">
        <f>+'A (2)'!EU20</f>
        <v>1</v>
      </c>
      <c r="EV20" s="114">
        <f>+'A (2)'!EV20</f>
        <v>0</v>
      </c>
      <c r="EW20" s="1">
        <f>+'A (2)'!EW20</f>
        <v>3</v>
      </c>
      <c r="EX20" s="1">
        <f>+'A (2)'!EX20</f>
        <v>5</v>
      </c>
      <c r="EY20" s="1">
        <f>+'A (2)'!EY20</f>
        <v>163</v>
      </c>
      <c r="EZ20" s="1">
        <f>+'A (2)'!EZ20</f>
        <v>53</v>
      </c>
      <c r="FA20" s="1">
        <f>+'A (2)'!FA20</f>
        <v>56</v>
      </c>
      <c r="FB20" s="1">
        <f>+'A (2)'!FB20</f>
        <v>68</v>
      </c>
      <c r="FC20" s="1">
        <f>+'A (2)'!FC20</f>
        <v>64</v>
      </c>
      <c r="FD20" s="1">
        <f>+'A (2)'!FD20</f>
        <v>40</v>
      </c>
      <c r="FE20" s="1">
        <f>+'A (2)'!FE20</f>
        <v>31</v>
      </c>
      <c r="FF20" s="39">
        <f>+'A (2)'!FF20</f>
        <v>23</v>
      </c>
      <c r="FG20" s="39">
        <f>+'A (2)'!FG20</f>
        <v>19</v>
      </c>
      <c r="FH20" s="114">
        <f>+'A (2)'!FH20</f>
        <v>46</v>
      </c>
      <c r="FI20" s="114">
        <f>+'A (2)'!FI20</f>
        <v>6071</v>
      </c>
      <c r="FJ20" s="39">
        <f>+'A (2)'!FJ20</f>
        <v>24</v>
      </c>
      <c r="FK20" s="447">
        <f>+'A (2)'!FK20</f>
        <v>0</v>
      </c>
      <c r="FL20" s="34"/>
      <c r="FM20" s="34"/>
      <c r="FN20" s="39"/>
      <c r="FO20" s="34"/>
      <c r="FP20" s="34"/>
      <c r="FQ20" s="34"/>
      <c r="FR20" s="34"/>
      <c r="FS20" s="34"/>
      <c r="FT20" s="34"/>
      <c r="FU20" s="34"/>
      <c r="FV20" s="34"/>
      <c r="FW20" s="34"/>
      <c r="FX20" s="34"/>
      <c r="FY20" s="34"/>
      <c r="FZ20" s="61"/>
      <c r="GA20" s="34"/>
      <c r="GB20" s="34"/>
      <c r="GC20" s="34"/>
      <c r="GD20" s="34"/>
      <c r="GE20" s="34"/>
      <c r="GF20" s="34"/>
      <c r="GG20" s="34"/>
      <c r="GH20" s="34"/>
      <c r="GI20" s="34"/>
      <c r="GJ20" s="52"/>
      <c r="GK20" s="142"/>
      <c r="GL20" s="34"/>
      <c r="GM20" s="34"/>
      <c r="GN20" s="34"/>
      <c r="GO20" s="34"/>
      <c r="GP20" s="34"/>
      <c r="GQ20" s="34"/>
      <c r="GR20" s="52"/>
      <c r="GT20">
        <f t="shared" si="0"/>
        <v>1088</v>
      </c>
      <c r="GU20">
        <f t="shared" si="1"/>
        <v>7157952</v>
      </c>
      <c r="GW20">
        <f t="shared" si="2"/>
        <v>571</v>
      </c>
      <c r="GX20">
        <f t="shared" si="3"/>
        <v>3466541</v>
      </c>
      <c r="GZ20">
        <f t="shared" si="4"/>
        <v>2828</v>
      </c>
      <c r="HA20">
        <f t="shared" si="5"/>
        <v>108312.4</v>
      </c>
      <c r="HB20"/>
      <c r="HC20">
        <f t="shared" si="6"/>
        <v>1415</v>
      </c>
      <c r="HD20">
        <f t="shared" si="7"/>
        <v>53911.5</v>
      </c>
      <c r="HH20" s="53">
        <f t="shared" si="8"/>
        <v>0</v>
      </c>
      <c r="HJ20" s="7" t="s">
        <v>72</v>
      </c>
      <c r="HK20" s="53">
        <v>56.246913580246918</v>
      </c>
      <c r="HL20" s="190" t="s">
        <v>67</v>
      </c>
      <c r="HM20" s="34">
        <f t="shared" si="9"/>
        <v>0</v>
      </c>
      <c r="HN20" s="34">
        <f>+SUM([1]NUTS3!$EN20:$FB20)</f>
        <v>885</v>
      </c>
      <c r="HO20" s="34">
        <f t="shared" si="10"/>
        <v>-885</v>
      </c>
      <c r="HP20" s="184">
        <f t="shared" si="11"/>
        <v>-100</v>
      </c>
      <c r="HR20" s="7" t="s">
        <v>101</v>
      </c>
      <c r="HS20" s="53">
        <v>75.799086757990878</v>
      </c>
    </row>
    <row r="21" spans="1:228" x14ac:dyDescent="0.2">
      <c r="A21" s="7" t="s">
        <v>68</v>
      </c>
      <c r="B21" s="7">
        <f>+'A (2)'!B21</f>
        <v>2525</v>
      </c>
      <c r="C21">
        <f>+'A (2)'!C21</f>
        <v>189</v>
      </c>
      <c r="D21" s="583">
        <f>+'A (2)'!D21</f>
        <v>0</v>
      </c>
      <c r="E21" s="34">
        <f>+'A (2)'!E21</f>
        <v>54</v>
      </c>
      <c r="F21" s="34">
        <f>+'A (2)'!F21</f>
        <v>17</v>
      </c>
      <c r="G21" s="34">
        <f>+'A (2)'!G21</f>
        <v>78</v>
      </c>
      <c r="H21" s="34">
        <f>+'A (2)'!H21</f>
        <v>39</v>
      </c>
      <c r="I21" s="34">
        <f>+'A (2)'!I21</f>
        <v>0</v>
      </c>
      <c r="J21" s="34">
        <f>+'A (2)'!J21</f>
        <v>1</v>
      </c>
      <c r="K21" s="583">
        <f>+'A (2)'!K21</f>
        <v>1136</v>
      </c>
      <c r="L21">
        <f>+'A (2)'!L21</f>
        <v>10</v>
      </c>
      <c r="M21">
        <f>+'A (2)'!M21</f>
        <v>129</v>
      </c>
      <c r="N21" s="20">
        <f>+'A (2)'!N21</f>
        <v>19</v>
      </c>
      <c r="O21">
        <f>+'A (2)'!O21</f>
        <v>117</v>
      </c>
      <c r="P21">
        <f>+'A (2)'!P21</f>
        <v>14</v>
      </c>
      <c r="Q21">
        <f>+'A (2)'!Q21</f>
        <v>394</v>
      </c>
      <c r="R21">
        <f>+'A (2)'!R21</f>
        <v>296</v>
      </c>
      <c r="S21">
        <f>+'A (2)'!S21</f>
        <v>307</v>
      </c>
      <c r="T21">
        <f>+'A (2)'!T21</f>
        <v>354</v>
      </c>
      <c r="U21">
        <f>+'A (2)'!U21</f>
        <v>235</v>
      </c>
      <c r="V21">
        <f>+'A (2)'!V21</f>
        <v>210</v>
      </c>
      <c r="W21">
        <f>+'A (2)'!W21</f>
        <v>247</v>
      </c>
      <c r="X21">
        <f>+'A (2)'!X21</f>
        <v>305</v>
      </c>
      <c r="Y21">
        <f>+'A (2)'!Y21</f>
        <v>56</v>
      </c>
      <c r="Z21" s="103">
        <f>+'A (2)'!Z21</f>
        <v>4</v>
      </c>
      <c r="AA21" s="164">
        <f>+'A (2)'!AA21</f>
        <v>38.200000000000003</v>
      </c>
      <c r="AB21">
        <f>+'A (2)'!AB21</f>
        <v>0</v>
      </c>
      <c r="AC21">
        <f>+'A (2)'!AC21</f>
        <v>0</v>
      </c>
      <c r="AD21">
        <f>+'A (2)'!AD21</f>
        <v>419</v>
      </c>
      <c r="AE21">
        <f>+'A (2)'!AE21</f>
        <v>2</v>
      </c>
      <c r="AF21">
        <f>+'A (2)'!AF21</f>
        <v>37</v>
      </c>
      <c r="AG21">
        <f>+'A (2)'!AG21</f>
        <v>800</v>
      </c>
      <c r="AH21">
        <f>+'A (2)'!AH21</f>
        <v>29</v>
      </c>
      <c r="AI21">
        <f>+'A (2)'!AI21</f>
        <v>102</v>
      </c>
      <c r="AJ21">
        <f>+'A (2)'!AJ21</f>
        <v>144</v>
      </c>
      <c r="AK21">
        <f>+'A (2)'!AK21</f>
        <v>598</v>
      </c>
      <c r="AL21">
        <f>+'A (2)'!AL21</f>
        <v>38</v>
      </c>
      <c r="AM21">
        <f>+'A (2)'!AM21</f>
        <v>52</v>
      </c>
      <c r="AN21" s="34">
        <f>+'A (2)'!AN21</f>
        <v>297</v>
      </c>
      <c r="AO21" s="61">
        <f>+'A (2)'!AO21</f>
        <v>7</v>
      </c>
      <c r="AP21" s="39">
        <f>+'A (2)'!AP21</f>
        <v>91</v>
      </c>
      <c r="AQ21" s="34">
        <f>+'A (2)'!AQ21</f>
        <v>228</v>
      </c>
      <c r="AR21" s="34">
        <f>+'A (2)'!AR21</f>
        <v>338</v>
      </c>
      <c r="AS21" s="34">
        <f>+'A (2)'!AS21</f>
        <v>437</v>
      </c>
      <c r="AT21" s="34">
        <f>+'A (2)'!AT21</f>
        <v>508</v>
      </c>
      <c r="AU21" s="34">
        <f>+'A (2)'!AU21</f>
        <v>25</v>
      </c>
      <c r="AV21" s="34">
        <f>+'A (2)'!AV21</f>
        <v>192</v>
      </c>
      <c r="AW21" s="34">
        <f>+'A (2)'!AW21</f>
        <v>155</v>
      </c>
      <c r="AX21" s="34">
        <f>+'A (2)'!AX21</f>
        <v>258</v>
      </c>
      <c r="AY21" s="34">
        <f>+'A (2)'!AY21</f>
        <v>1</v>
      </c>
      <c r="AZ21" s="61">
        <f>+'A (2)'!AZ21</f>
        <v>292</v>
      </c>
      <c r="BA21" s="39">
        <f>+'A (2)'!BA21</f>
        <v>907</v>
      </c>
      <c r="BB21" s="34">
        <f>+'A (2)'!BB21</f>
        <v>671</v>
      </c>
      <c r="BC21" s="34">
        <f>+'A (2)'!BC21</f>
        <v>308</v>
      </c>
      <c r="BD21" s="34">
        <f>+'A (2)'!BD21</f>
        <v>186</v>
      </c>
      <c r="BE21" s="34">
        <f>+'A (2)'!BE21</f>
        <v>291</v>
      </c>
      <c r="BF21" s="61">
        <f>+'A (2)'!BF21</f>
        <v>162</v>
      </c>
      <c r="BG21" s="39">
        <f>+'A (2)'!BG21</f>
        <v>596</v>
      </c>
      <c r="BH21" s="114">
        <f>+'A (2)'!BH21</f>
        <v>236</v>
      </c>
      <c r="BI21" s="34">
        <f>+'A (2)'!BI21</f>
        <v>0</v>
      </c>
      <c r="BJ21" s="39">
        <f>+'A (2)'!BJ21</f>
        <v>0</v>
      </c>
      <c r="BK21" s="114">
        <f>+'A (2)'!BK21</f>
        <v>0</v>
      </c>
      <c r="BL21" s="34">
        <f>+'A (2)'!BL21</f>
        <v>387</v>
      </c>
      <c r="BM21" s="34">
        <f>+'A (2)'!BM21</f>
        <v>329</v>
      </c>
      <c r="BN21" s="34">
        <f>+'A (2)'!BN21</f>
        <v>91</v>
      </c>
      <c r="BO21" s="34">
        <f>+'A (2)'!BO21</f>
        <v>24</v>
      </c>
      <c r="BP21" s="34">
        <f>+'A (2)'!BP21</f>
        <v>0</v>
      </c>
      <c r="BQ21" s="61">
        <f>+'A (2)'!BQ21</f>
        <v>0</v>
      </c>
      <c r="BR21" s="39">
        <f>+'A (2)'!BR21</f>
        <v>2</v>
      </c>
      <c r="BS21" s="34">
        <f>+'A (2)'!BS21</f>
        <v>16</v>
      </c>
      <c r="BT21" s="34">
        <f>+'A (2)'!BT21</f>
        <v>175</v>
      </c>
      <c r="BU21" s="34">
        <f>+'A (2)'!BU21</f>
        <v>103</v>
      </c>
      <c r="BV21" s="34">
        <f>+'A (2)'!BV21</f>
        <v>84</v>
      </c>
      <c r="BW21" s="34">
        <f>+'A (2)'!BW21</f>
        <v>86</v>
      </c>
      <c r="BX21" s="34">
        <f>+'A (2)'!BX21</f>
        <v>72</v>
      </c>
      <c r="BY21" s="34">
        <f>+'A (2)'!BY21</f>
        <v>66</v>
      </c>
      <c r="BZ21" s="34">
        <f>+'A (2)'!BZ21</f>
        <v>60</v>
      </c>
      <c r="CA21" s="34">
        <f>+'A (2)'!CA21</f>
        <v>35</v>
      </c>
      <c r="CB21" s="34">
        <f>+'A (2)'!CB21</f>
        <v>20</v>
      </c>
      <c r="CC21" s="20">
        <f>+'A (2)'!CC21</f>
        <v>112</v>
      </c>
      <c r="CD21" s="110">
        <f>+'A (2)'!CD21</f>
        <v>6598</v>
      </c>
      <c r="CE21" s="34">
        <f>+'A (2)'!CE21</f>
        <v>77</v>
      </c>
      <c r="CF21" s="13">
        <f>+'A (2)'!CF21</f>
        <v>0</v>
      </c>
      <c r="CG21">
        <f>+'A (2)'!CG21</f>
        <v>1288</v>
      </c>
      <c r="CH21">
        <f>+'A (2)'!CH21</f>
        <v>88</v>
      </c>
      <c r="CI21" s="583">
        <f>+'A (2)'!CI21</f>
        <v>0</v>
      </c>
      <c r="CJ21" s="34">
        <f>+'A (2)'!CJ21</f>
        <v>21</v>
      </c>
      <c r="CK21" s="34">
        <f>+'A (2)'!CK21</f>
        <v>10</v>
      </c>
      <c r="CL21" s="34">
        <f>+'A (2)'!CL21</f>
        <v>36</v>
      </c>
      <c r="CM21" s="34">
        <f>+'A (2)'!CM21</f>
        <v>20</v>
      </c>
      <c r="CN21" s="34">
        <f>+'A (2)'!CN21</f>
        <v>0</v>
      </c>
      <c r="CO21" s="34">
        <f>+'A (2)'!CO21</f>
        <v>1</v>
      </c>
      <c r="CP21">
        <f>+'A (2)'!CP21</f>
        <v>603</v>
      </c>
      <c r="CQ21">
        <f>+'A (2)'!CQ21</f>
        <v>10</v>
      </c>
      <c r="CR21" s="34">
        <f>+'A (2)'!CR21</f>
        <v>129</v>
      </c>
      <c r="CS21" s="61">
        <f>+'A (2)'!CS21</f>
        <v>3</v>
      </c>
      <c r="CT21" s="34">
        <f>+'A (2)'!CT21</f>
        <v>48</v>
      </c>
      <c r="CU21" s="34">
        <f>+'A (2)'!CU21</f>
        <v>3</v>
      </c>
      <c r="CV21" s="34">
        <f>+'A (2)'!CV21</f>
        <v>164</v>
      </c>
      <c r="CW21" s="34">
        <f>+'A (2)'!CW21</f>
        <v>145</v>
      </c>
      <c r="CX21" s="34">
        <f>+'A (2)'!CX21</f>
        <v>171</v>
      </c>
      <c r="CY21" s="34">
        <f>+'A (2)'!CY21</f>
        <v>246</v>
      </c>
      <c r="CZ21" s="34">
        <f>+'A (2)'!CZ21</f>
        <v>135</v>
      </c>
      <c r="DA21" s="34">
        <f>+'A (2)'!DA21</f>
        <v>125</v>
      </c>
      <c r="DB21" s="34">
        <f>+'A (2)'!DB21</f>
        <v>122</v>
      </c>
      <c r="DC21" s="34">
        <f>+'A (2)'!DC21</f>
        <v>126</v>
      </c>
      <c r="DD21" s="112">
        <f>+'A (2)'!DD21</f>
        <v>5</v>
      </c>
      <c r="DE21" s="61">
        <f>+'A (2)'!DE21</f>
        <v>1</v>
      </c>
      <c r="DF21" s="162">
        <f>+'A (2)'!DF21</f>
        <v>38</v>
      </c>
      <c r="DG21" s="39">
        <f>+'A (2)'!DG21</f>
        <v>0</v>
      </c>
      <c r="DH21" s="39">
        <f>+'A (2)'!DH21</f>
        <v>0</v>
      </c>
      <c r="DI21" s="39">
        <f>+'A (2)'!DI21</f>
        <v>221</v>
      </c>
      <c r="DJ21" s="39">
        <f>+'A (2)'!DJ21</f>
        <v>1</v>
      </c>
      <c r="DK21" s="39">
        <f>+'A (2)'!DK21</f>
        <v>16</v>
      </c>
      <c r="DL21" s="39">
        <f>+'A (2)'!DL21</f>
        <v>333</v>
      </c>
      <c r="DM21" s="39">
        <f>+'A (2)'!DM21</f>
        <v>18</v>
      </c>
      <c r="DN21" s="39">
        <f>+'A (2)'!DN21</f>
        <v>70</v>
      </c>
      <c r="DO21" s="39">
        <f>+'A (2)'!DO21</f>
        <v>70</v>
      </c>
      <c r="DP21" s="39">
        <f>+'A (2)'!DP21</f>
        <v>362</v>
      </c>
      <c r="DQ21" s="39">
        <f>+'A (2)'!DQ21</f>
        <v>27</v>
      </c>
      <c r="DR21" s="39">
        <f>+'A (2)'!DR21</f>
        <v>29</v>
      </c>
      <c r="DS21" s="39">
        <f>+'A (2)'!DS21</f>
        <v>139</v>
      </c>
      <c r="DT21" s="114">
        <f>+'A (2)'!DT21</f>
        <v>2</v>
      </c>
      <c r="DU21" s="39">
        <f>+'A (2)'!DU21</f>
        <v>27</v>
      </c>
      <c r="DV21" s="39">
        <f>+'A (2)'!DV21</f>
        <v>110</v>
      </c>
      <c r="DW21" s="39">
        <f>+'A (2)'!DW21</f>
        <v>176</v>
      </c>
      <c r="DX21" s="39">
        <f>+'A (2)'!DX21</f>
        <v>343</v>
      </c>
      <c r="DY21" s="39">
        <f>+'A (2)'!DY21</f>
        <v>324</v>
      </c>
      <c r="DZ21" s="39">
        <f>+'A (2)'!DZ21</f>
        <v>14</v>
      </c>
      <c r="EA21" s="39">
        <f>+'A (2)'!EA21</f>
        <v>20</v>
      </c>
      <c r="EB21" s="39">
        <f>+'A (2)'!EB21</f>
        <v>11</v>
      </c>
      <c r="EC21" s="39">
        <f>+'A (2)'!EC21</f>
        <v>118</v>
      </c>
      <c r="ED21" s="39">
        <f>+'A (2)'!ED21</f>
        <v>1</v>
      </c>
      <c r="EE21" s="114">
        <f>+'A (2)'!EE21</f>
        <v>144</v>
      </c>
      <c r="EF21" s="39">
        <f>+'A (2)'!EF21</f>
        <v>449</v>
      </c>
      <c r="EG21" s="39">
        <f>+'A (2)'!EG21</f>
        <v>341</v>
      </c>
      <c r="EH21" s="39">
        <f>+'A (2)'!EH21</f>
        <v>169</v>
      </c>
      <c r="EI21" s="39">
        <f>+'A (2)'!EI21</f>
        <v>90</v>
      </c>
      <c r="EJ21" s="39">
        <f>+'A (2)'!EJ21</f>
        <v>158</v>
      </c>
      <c r="EK21" s="39">
        <f>+'A (2)'!EK21</f>
        <v>81</v>
      </c>
      <c r="EL21" s="446">
        <f>+'A (2)'!EL21</f>
        <v>314</v>
      </c>
      <c r="EM21" s="114">
        <f>+'A (2)'!EM21</f>
        <v>244</v>
      </c>
      <c r="EN21" s="39">
        <f>+'A (2)'!EN21</f>
        <v>0</v>
      </c>
      <c r="EO21" s="39">
        <f>+'A (2)'!EO21</f>
        <v>0</v>
      </c>
      <c r="EP21" s="114">
        <f>+'A (2)'!EP21</f>
        <v>0</v>
      </c>
      <c r="EQ21" s="39">
        <f>+'A (2)'!EQ21</f>
        <v>212</v>
      </c>
      <c r="ER21" s="39">
        <f>+'A (2)'!ER21</f>
        <v>172</v>
      </c>
      <c r="ES21" s="39">
        <f>+'A (2)'!ES21</f>
        <v>43</v>
      </c>
      <c r="ET21" s="39">
        <f>+'A (2)'!ET21</f>
        <v>8</v>
      </c>
      <c r="EU21" s="39">
        <f>+'A (2)'!EU21</f>
        <v>0</v>
      </c>
      <c r="EV21" s="114">
        <f>+'A (2)'!EV21</f>
        <v>0</v>
      </c>
      <c r="EW21" s="1">
        <f>+'A (2)'!EW21</f>
        <v>2</v>
      </c>
      <c r="EX21" s="1">
        <f>+'A (2)'!EX21</f>
        <v>9</v>
      </c>
      <c r="EY21" s="1">
        <f>+'A (2)'!EY21</f>
        <v>112</v>
      </c>
      <c r="EZ21" s="1">
        <f>+'A (2)'!EZ21</f>
        <v>61</v>
      </c>
      <c r="FA21" s="1">
        <f>+'A (2)'!FA21</f>
        <v>42</v>
      </c>
      <c r="FB21" s="1">
        <f>+'A (2)'!FB21</f>
        <v>42</v>
      </c>
      <c r="FC21" s="1">
        <f>+'A (2)'!FC21</f>
        <v>37</v>
      </c>
      <c r="FD21" s="1">
        <f>+'A (2)'!FD21</f>
        <v>36</v>
      </c>
      <c r="FE21" s="1">
        <f>+'A (2)'!FE21</f>
        <v>31</v>
      </c>
      <c r="FF21" s="39">
        <f>+'A (2)'!FF21</f>
        <v>18</v>
      </c>
      <c r="FG21" s="39">
        <f>+'A (2)'!FG21</f>
        <v>13</v>
      </c>
      <c r="FH21" s="114">
        <f>+'A (2)'!FH21</f>
        <v>32</v>
      </c>
      <c r="FI21" s="114">
        <f>+'A (2)'!FI21</f>
        <v>5971</v>
      </c>
      <c r="FJ21" s="39">
        <f>+'A (2)'!FJ21</f>
        <v>20</v>
      </c>
      <c r="FK21" s="447">
        <f>+'A (2)'!FK21</f>
        <v>0</v>
      </c>
      <c r="FL21" s="34"/>
      <c r="FM21" s="34"/>
      <c r="FN21" s="39"/>
      <c r="FO21" s="34"/>
      <c r="FP21" s="34"/>
      <c r="FQ21" s="34"/>
      <c r="FR21" s="34"/>
      <c r="FS21" s="34"/>
      <c r="FT21" s="34"/>
      <c r="FU21" s="34"/>
      <c r="FV21" s="34"/>
      <c r="FW21" s="34"/>
      <c r="FX21" s="34"/>
      <c r="FY21" s="34"/>
      <c r="FZ21" s="61"/>
      <c r="GA21" s="34"/>
      <c r="GB21" s="34"/>
      <c r="GC21" s="34"/>
      <c r="GD21" s="34"/>
      <c r="GE21" s="34"/>
      <c r="GF21" s="34"/>
      <c r="GG21" s="34"/>
      <c r="GH21" s="34"/>
      <c r="GI21" s="34"/>
      <c r="GJ21" s="52"/>
      <c r="GK21" s="142"/>
      <c r="GL21" s="34"/>
      <c r="GM21" s="34"/>
      <c r="GN21" s="34"/>
      <c r="GO21" s="34"/>
      <c r="GP21" s="34"/>
      <c r="GQ21" s="34"/>
      <c r="GR21" s="52"/>
      <c r="GT21">
        <f t="shared" si="0"/>
        <v>831</v>
      </c>
      <c r="GU21">
        <f t="shared" si="1"/>
        <v>5482938</v>
      </c>
      <c r="GW21">
        <f t="shared" si="2"/>
        <v>435</v>
      </c>
      <c r="GX21">
        <f t="shared" si="3"/>
        <v>2597385</v>
      </c>
      <c r="GZ21">
        <f t="shared" si="4"/>
        <v>2525</v>
      </c>
      <c r="HA21">
        <f t="shared" si="5"/>
        <v>96455</v>
      </c>
      <c r="HB21"/>
      <c r="HC21">
        <f t="shared" si="6"/>
        <v>1288</v>
      </c>
      <c r="HD21">
        <f t="shared" si="7"/>
        <v>48944</v>
      </c>
      <c r="HH21" s="53">
        <f t="shared" si="8"/>
        <v>0</v>
      </c>
      <c r="HJ21" s="7" t="s">
        <v>63</v>
      </c>
      <c r="HK21" s="53">
        <v>56.09206905178884</v>
      </c>
      <c r="HL21" s="190" t="s">
        <v>68</v>
      </c>
      <c r="HM21" s="34">
        <f t="shared" si="9"/>
        <v>0</v>
      </c>
      <c r="HN21" s="34">
        <f>+SUM([1]NUTS3!$EN21:$FB21)</f>
        <v>625</v>
      </c>
      <c r="HO21" s="34">
        <f t="shared" si="10"/>
        <v>-625</v>
      </c>
      <c r="HP21" s="184">
        <f t="shared" si="11"/>
        <v>-100</v>
      </c>
      <c r="HR21" s="7" t="s">
        <v>121</v>
      </c>
      <c r="HS21" s="53">
        <v>75.490196078431367</v>
      </c>
    </row>
    <row r="22" spans="1:228" x14ac:dyDescent="0.2">
      <c r="A22" s="7" t="s">
        <v>69</v>
      </c>
      <c r="B22" s="7">
        <f>+'A (2)'!B22</f>
        <v>6079</v>
      </c>
      <c r="C22">
        <f>+'A (2)'!C22</f>
        <v>795</v>
      </c>
      <c r="D22" s="583">
        <f>+'A (2)'!D22</f>
        <v>0</v>
      </c>
      <c r="E22" s="34">
        <f>+'A (2)'!E22</f>
        <v>20</v>
      </c>
      <c r="F22" s="34">
        <f>+'A (2)'!F22</f>
        <v>24</v>
      </c>
      <c r="G22" s="34">
        <f>+'A (2)'!G22</f>
        <v>553</v>
      </c>
      <c r="H22" s="34">
        <f>+'A (2)'!H22</f>
        <v>197</v>
      </c>
      <c r="I22" s="34">
        <f>+'A (2)'!I22</f>
        <v>0</v>
      </c>
      <c r="J22" s="34">
        <f>+'A (2)'!J22</f>
        <v>1</v>
      </c>
      <c r="K22" s="583">
        <f>+'A (2)'!K22</f>
        <v>3454</v>
      </c>
      <c r="L22">
        <f>+'A (2)'!L22</f>
        <v>28</v>
      </c>
      <c r="M22">
        <f>+'A (2)'!M22</f>
        <v>692</v>
      </c>
      <c r="N22" s="20">
        <f>+'A (2)'!N22</f>
        <v>34</v>
      </c>
      <c r="O22">
        <f>+'A (2)'!O22</f>
        <v>236</v>
      </c>
      <c r="P22">
        <f>+'A (2)'!P22</f>
        <v>29</v>
      </c>
      <c r="Q22">
        <f>+'A (2)'!Q22</f>
        <v>794</v>
      </c>
      <c r="R22">
        <f>+'A (2)'!R22</f>
        <v>631</v>
      </c>
      <c r="S22">
        <f>+'A (2)'!S22</f>
        <v>756</v>
      </c>
      <c r="T22">
        <f>+'A (2)'!T22</f>
        <v>753</v>
      </c>
      <c r="U22">
        <f>+'A (2)'!U22</f>
        <v>594</v>
      </c>
      <c r="V22">
        <f>+'A (2)'!V22</f>
        <v>619</v>
      </c>
      <c r="W22">
        <f>+'A (2)'!W22</f>
        <v>732</v>
      </c>
      <c r="X22">
        <f>+'A (2)'!X22</f>
        <v>774</v>
      </c>
      <c r="Y22">
        <f>+'A (2)'!Y22</f>
        <v>189</v>
      </c>
      <c r="Z22" s="103">
        <f>+'A (2)'!Z22</f>
        <v>1</v>
      </c>
      <c r="AA22" s="164">
        <f>+'A (2)'!AA22</f>
        <v>39.799999999999997</v>
      </c>
      <c r="AB22">
        <f>+'A (2)'!AB22</f>
        <v>1</v>
      </c>
      <c r="AC22">
        <f>+'A (2)'!AC22</f>
        <v>2</v>
      </c>
      <c r="AD22">
        <f>+'A (2)'!AD22</f>
        <v>1393</v>
      </c>
      <c r="AE22">
        <f>+'A (2)'!AE22</f>
        <v>1</v>
      </c>
      <c r="AF22">
        <f>+'A (2)'!AF22</f>
        <v>132</v>
      </c>
      <c r="AG22">
        <f>+'A (2)'!AG22</f>
        <v>2826</v>
      </c>
      <c r="AH22">
        <f>+'A (2)'!AH22</f>
        <v>32</v>
      </c>
      <c r="AI22">
        <f>+'A (2)'!AI22</f>
        <v>179</v>
      </c>
      <c r="AJ22">
        <f>+'A (2)'!AJ22</f>
        <v>275</v>
      </c>
      <c r="AK22">
        <f>+'A (2)'!AK22</f>
        <v>933</v>
      </c>
      <c r="AL22">
        <f>+'A (2)'!AL22</f>
        <v>43</v>
      </c>
      <c r="AM22">
        <f>+'A (2)'!AM22</f>
        <v>67</v>
      </c>
      <c r="AN22" s="34">
        <f>+'A (2)'!AN22</f>
        <v>191</v>
      </c>
      <c r="AO22" s="61">
        <f>+'A (2)'!AO22</f>
        <v>4</v>
      </c>
      <c r="AP22" s="39">
        <f>+'A (2)'!AP22</f>
        <v>43</v>
      </c>
      <c r="AQ22" s="34">
        <f>+'A (2)'!AQ22</f>
        <v>201</v>
      </c>
      <c r="AR22" s="34">
        <f>+'A (2)'!AR22</f>
        <v>445</v>
      </c>
      <c r="AS22" s="34">
        <f>+'A (2)'!AS22</f>
        <v>729</v>
      </c>
      <c r="AT22" s="34">
        <f>+'A (2)'!AT22</f>
        <v>1324</v>
      </c>
      <c r="AU22" s="34">
        <f>+'A (2)'!AU22</f>
        <v>105</v>
      </c>
      <c r="AV22" s="34">
        <f>+'A (2)'!AV22</f>
        <v>1091</v>
      </c>
      <c r="AW22" s="34">
        <f>+'A (2)'!AW22</f>
        <v>758</v>
      </c>
      <c r="AX22" s="34">
        <f>+'A (2)'!AX22</f>
        <v>1322</v>
      </c>
      <c r="AY22" s="34">
        <f>+'A (2)'!AY22</f>
        <v>1</v>
      </c>
      <c r="AZ22" s="61">
        <f>+'A (2)'!AZ22</f>
        <v>60</v>
      </c>
      <c r="BA22" s="39">
        <f>+'A (2)'!BA22</f>
        <v>1915</v>
      </c>
      <c r="BB22" s="34">
        <f>+'A (2)'!BB22</f>
        <v>1023</v>
      </c>
      <c r="BC22" s="34">
        <f>+'A (2)'!BC22</f>
        <v>502</v>
      </c>
      <c r="BD22" s="34">
        <f>+'A (2)'!BD22</f>
        <v>403</v>
      </c>
      <c r="BE22" s="34">
        <f>+'A (2)'!BE22</f>
        <v>997</v>
      </c>
      <c r="BF22" s="61">
        <f>+'A (2)'!BF22</f>
        <v>1239</v>
      </c>
      <c r="BG22" s="39">
        <f>+'A (2)'!BG22</f>
        <v>3258</v>
      </c>
      <c r="BH22" s="114">
        <f>+'A (2)'!BH22</f>
        <v>536</v>
      </c>
      <c r="BI22" s="34">
        <f>+'A (2)'!BI22</f>
        <v>0</v>
      </c>
      <c r="BJ22" s="39">
        <f>+'A (2)'!BJ22</f>
        <v>0</v>
      </c>
      <c r="BK22" s="114">
        <f>+'A (2)'!BK22</f>
        <v>0</v>
      </c>
      <c r="BL22" s="34">
        <f>+'A (2)'!BL22</f>
        <v>1196</v>
      </c>
      <c r="BM22" s="34">
        <f>+'A (2)'!BM22</f>
        <v>404</v>
      </c>
      <c r="BN22" s="34">
        <f>+'A (2)'!BN22</f>
        <v>114</v>
      </c>
      <c r="BO22" s="34">
        <f>+'A (2)'!BO22</f>
        <v>31</v>
      </c>
      <c r="BP22" s="34">
        <f>+'A (2)'!BP22</f>
        <v>2</v>
      </c>
      <c r="BQ22" s="61">
        <f>+'A (2)'!BQ22</f>
        <v>0</v>
      </c>
      <c r="BR22" s="39">
        <f>+'A (2)'!BR22</f>
        <v>16</v>
      </c>
      <c r="BS22" s="34">
        <f>+'A (2)'!BS22</f>
        <v>33</v>
      </c>
      <c r="BT22" s="34">
        <f>+'A (2)'!BT22</f>
        <v>522</v>
      </c>
      <c r="BU22" s="34">
        <f>+'A (2)'!BU22</f>
        <v>212</v>
      </c>
      <c r="BV22" s="34">
        <f>+'A (2)'!BV22</f>
        <v>190</v>
      </c>
      <c r="BW22" s="34">
        <f>+'A (2)'!BW22</f>
        <v>196</v>
      </c>
      <c r="BX22" s="34">
        <f>+'A (2)'!BX22</f>
        <v>150</v>
      </c>
      <c r="BY22" s="34">
        <f>+'A (2)'!BY22</f>
        <v>114</v>
      </c>
      <c r="BZ22" s="34">
        <f>+'A (2)'!BZ22</f>
        <v>86</v>
      </c>
      <c r="CA22" s="34">
        <f>+'A (2)'!CA22</f>
        <v>70</v>
      </c>
      <c r="CB22" s="34">
        <f>+'A (2)'!CB22</f>
        <v>46</v>
      </c>
      <c r="CC22" s="20">
        <f>+'A (2)'!CC22</f>
        <v>112</v>
      </c>
      <c r="CD22" s="110">
        <f>+'A (2)'!CD22</f>
        <v>5671</v>
      </c>
      <c r="CE22" s="34">
        <f>+'A (2)'!CE22</f>
        <v>50</v>
      </c>
      <c r="CF22" s="13">
        <f>+'A (2)'!CF22</f>
        <v>0</v>
      </c>
      <c r="CG22">
        <f>+'A (2)'!CG22</f>
        <v>2770</v>
      </c>
      <c r="CH22">
        <f>+'A (2)'!CH22</f>
        <v>345</v>
      </c>
      <c r="CI22" s="583">
        <f>+'A (2)'!CI22</f>
        <v>0</v>
      </c>
      <c r="CJ22" s="34">
        <f>+'A (2)'!CJ22</f>
        <v>9</v>
      </c>
      <c r="CK22" s="34">
        <f>+'A (2)'!CK22</f>
        <v>14</v>
      </c>
      <c r="CL22" s="34">
        <f>+'A (2)'!CL22</f>
        <v>229</v>
      </c>
      <c r="CM22" s="34">
        <f>+'A (2)'!CM22</f>
        <v>93</v>
      </c>
      <c r="CN22" s="34">
        <f>+'A (2)'!CN22</f>
        <v>0</v>
      </c>
      <c r="CO22" s="34">
        <f>+'A (2)'!CO22</f>
        <v>0</v>
      </c>
      <c r="CP22">
        <f>+'A (2)'!CP22</f>
        <v>1683</v>
      </c>
      <c r="CQ22">
        <f>+'A (2)'!CQ22</f>
        <v>28</v>
      </c>
      <c r="CR22" s="34">
        <f>+'A (2)'!CR22</f>
        <v>682</v>
      </c>
      <c r="CS22" s="61">
        <f>+'A (2)'!CS22</f>
        <v>10</v>
      </c>
      <c r="CT22" s="34">
        <f>+'A (2)'!CT22</f>
        <v>101</v>
      </c>
      <c r="CU22" s="34">
        <f>+'A (2)'!CU22</f>
        <v>17</v>
      </c>
      <c r="CV22" s="34">
        <f>+'A (2)'!CV22</f>
        <v>318</v>
      </c>
      <c r="CW22" s="34">
        <f>+'A (2)'!CW22</f>
        <v>249</v>
      </c>
      <c r="CX22" s="34">
        <f>+'A (2)'!CX22</f>
        <v>387</v>
      </c>
      <c r="CY22" s="34">
        <f>+'A (2)'!CY22</f>
        <v>406</v>
      </c>
      <c r="CZ22" s="34">
        <f>+'A (2)'!CZ22</f>
        <v>305</v>
      </c>
      <c r="DA22" s="34">
        <f>+'A (2)'!DA22</f>
        <v>325</v>
      </c>
      <c r="DB22" s="34">
        <f>+'A (2)'!DB22</f>
        <v>374</v>
      </c>
      <c r="DC22" s="34">
        <f>+'A (2)'!DC22</f>
        <v>288</v>
      </c>
      <c r="DD22" s="112">
        <f>+'A (2)'!DD22</f>
        <v>17</v>
      </c>
      <c r="DE22" s="61">
        <f>+'A (2)'!DE22</f>
        <v>0</v>
      </c>
      <c r="DF22" s="162">
        <f>+'A (2)'!DF22</f>
        <v>39.4</v>
      </c>
      <c r="DG22" s="39">
        <f>+'A (2)'!DG22</f>
        <v>1</v>
      </c>
      <c r="DH22" s="39">
        <f>+'A (2)'!DH22</f>
        <v>2</v>
      </c>
      <c r="DI22" s="39">
        <f>+'A (2)'!DI22</f>
        <v>718</v>
      </c>
      <c r="DJ22" s="39">
        <f>+'A (2)'!DJ22</f>
        <v>0</v>
      </c>
      <c r="DK22" s="39">
        <f>+'A (2)'!DK22</f>
        <v>44</v>
      </c>
      <c r="DL22" s="39">
        <f>+'A (2)'!DL22</f>
        <v>1067</v>
      </c>
      <c r="DM22" s="39">
        <f>+'A (2)'!DM22</f>
        <v>24</v>
      </c>
      <c r="DN22" s="39">
        <f>+'A (2)'!DN22</f>
        <v>110</v>
      </c>
      <c r="DO22" s="39">
        <f>+'A (2)'!DO22</f>
        <v>113</v>
      </c>
      <c r="DP22" s="39">
        <f>+'A (2)'!DP22</f>
        <v>531</v>
      </c>
      <c r="DQ22" s="39">
        <f>+'A (2)'!DQ22</f>
        <v>28</v>
      </c>
      <c r="DR22" s="39">
        <f>+'A (2)'!DR22</f>
        <v>36</v>
      </c>
      <c r="DS22" s="39">
        <f>+'A (2)'!DS22</f>
        <v>95</v>
      </c>
      <c r="DT22" s="114">
        <f>+'A (2)'!DT22</f>
        <v>1</v>
      </c>
      <c r="DU22" s="39">
        <f>+'A (2)'!DU22</f>
        <v>8</v>
      </c>
      <c r="DV22" s="39">
        <f>+'A (2)'!DV22</f>
        <v>98</v>
      </c>
      <c r="DW22" s="39">
        <f>+'A (2)'!DW22</f>
        <v>185</v>
      </c>
      <c r="DX22" s="39">
        <f>+'A (2)'!DX22</f>
        <v>571</v>
      </c>
      <c r="DY22" s="39">
        <f>+'A (2)'!DY22</f>
        <v>902</v>
      </c>
      <c r="DZ22" s="39">
        <f>+'A (2)'!DZ22</f>
        <v>64</v>
      </c>
      <c r="EA22" s="39">
        <f>+'A (2)'!EA22</f>
        <v>96</v>
      </c>
      <c r="EB22" s="39">
        <f>+'A (2)'!EB22</f>
        <v>201</v>
      </c>
      <c r="EC22" s="39">
        <f>+'A (2)'!EC22</f>
        <v>618</v>
      </c>
      <c r="ED22" s="39">
        <f>+'A (2)'!ED22</f>
        <v>0</v>
      </c>
      <c r="EE22" s="114">
        <f>+'A (2)'!EE22</f>
        <v>27</v>
      </c>
      <c r="EF22" s="39">
        <f>+'A (2)'!EF22</f>
        <v>736</v>
      </c>
      <c r="EG22" s="39">
        <f>+'A (2)'!EG22</f>
        <v>521</v>
      </c>
      <c r="EH22" s="39">
        <f>+'A (2)'!EH22</f>
        <v>274</v>
      </c>
      <c r="EI22" s="39">
        <f>+'A (2)'!EI22</f>
        <v>193</v>
      </c>
      <c r="EJ22" s="39">
        <f>+'A (2)'!EJ22</f>
        <v>480</v>
      </c>
      <c r="EK22" s="39">
        <f>+'A (2)'!EK22</f>
        <v>566</v>
      </c>
      <c r="EL22" s="446">
        <f>+'A (2)'!EL22</f>
        <v>1339</v>
      </c>
      <c r="EM22" s="114">
        <f>+'A (2)'!EM22</f>
        <v>483</v>
      </c>
      <c r="EN22" s="39">
        <f>+'A (2)'!EN22</f>
        <v>0</v>
      </c>
      <c r="EO22" s="39">
        <f>+'A (2)'!EO22</f>
        <v>0</v>
      </c>
      <c r="EP22" s="114">
        <f>+'A (2)'!EP22</f>
        <v>0</v>
      </c>
      <c r="EQ22" s="39">
        <f>+'A (2)'!EQ22</f>
        <v>464</v>
      </c>
      <c r="ER22" s="39">
        <f>+'A (2)'!ER22</f>
        <v>223</v>
      </c>
      <c r="ES22" s="39">
        <f>+'A (2)'!ES22</f>
        <v>61</v>
      </c>
      <c r="ET22" s="39">
        <f>+'A (2)'!ET22</f>
        <v>14</v>
      </c>
      <c r="EU22" s="39">
        <f>+'A (2)'!EU22</f>
        <v>0</v>
      </c>
      <c r="EV22" s="114">
        <f>+'A (2)'!EV22</f>
        <v>0</v>
      </c>
      <c r="EW22" s="1">
        <f>+'A (2)'!EW22</f>
        <v>10</v>
      </c>
      <c r="EX22" s="1">
        <f>+'A (2)'!EX22</f>
        <v>18</v>
      </c>
      <c r="EY22" s="1">
        <f>+'A (2)'!EY22</f>
        <v>241</v>
      </c>
      <c r="EZ22" s="1">
        <f>+'A (2)'!EZ22</f>
        <v>115</v>
      </c>
      <c r="FA22" s="1">
        <f>+'A (2)'!FA22</f>
        <v>110</v>
      </c>
      <c r="FB22" s="1">
        <f>+'A (2)'!FB22</f>
        <v>93</v>
      </c>
      <c r="FC22" s="1">
        <f>+'A (2)'!FC22</f>
        <v>67</v>
      </c>
      <c r="FD22" s="1">
        <f>+'A (2)'!FD22</f>
        <v>30</v>
      </c>
      <c r="FE22" s="1">
        <f>+'A (2)'!FE22</f>
        <v>26</v>
      </c>
      <c r="FF22" s="39">
        <f>+'A (2)'!FF22</f>
        <v>23</v>
      </c>
      <c r="FG22" s="39">
        <f>+'A (2)'!FG22</f>
        <v>9</v>
      </c>
      <c r="FH22" s="114">
        <f>+'A (2)'!FH22</f>
        <v>20</v>
      </c>
      <c r="FI22" s="114">
        <f>+'A (2)'!FI22</f>
        <v>5004</v>
      </c>
      <c r="FJ22" s="39">
        <f>+'A (2)'!FJ22</f>
        <v>10</v>
      </c>
      <c r="FK22" s="447">
        <f>+'A (2)'!FK22</f>
        <v>0</v>
      </c>
      <c r="FL22" s="34"/>
      <c r="FM22" s="34"/>
      <c r="FN22" s="39"/>
      <c r="FO22" s="34"/>
      <c r="FP22" s="34"/>
      <c r="FQ22" s="34"/>
      <c r="FR22" s="34"/>
      <c r="FS22" s="34"/>
      <c r="FT22" s="34"/>
      <c r="FU22" s="34"/>
      <c r="FV22" s="34"/>
      <c r="FW22" s="34"/>
      <c r="FX22" s="34"/>
      <c r="FY22" s="34"/>
      <c r="FZ22" s="61"/>
      <c r="GA22" s="34"/>
      <c r="GB22" s="34"/>
      <c r="GC22" s="34"/>
      <c r="GD22" s="34"/>
      <c r="GE22" s="34"/>
      <c r="GF22" s="34"/>
      <c r="GG22" s="34"/>
      <c r="GH22" s="34"/>
      <c r="GI22" s="34"/>
      <c r="GJ22" s="52"/>
      <c r="GK22" s="142"/>
      <c r="GL22" s="34"/>
      <c r="GM22" s="34"/>
      <c r="GN22" s="34"/>
      <c r="GO22" s="34"/>
      <c r="GP22" s="34"/>
      <c r="GQ22" s="34"/>
      <c r="GR22" s="52"/>
      <c r="GT22">
        <f t="shared" si="0"/>
        <v>1747</v>
      </c>
      <c r="GU22">
        <f t="shared" si="1"/>
        <v>9907237</v>
      </c>
      <c r="GW22">
        <f t="shared" si="2"/>
        <v>762</v>
      </c>
      <c r="GX22">
        <f t="shared" si="3"/>
        <v>3813048</v>
      </c>
      <c r="GZ22">
        <f t="shared" si="4"/>
        <v>6079</v>
      </c>
      <c r="HA22">
        <f t="shared" si="5"/>
        <v>241944.19999999998</v>
      </c>
      <c r="HB22"/>
      <c r="HC22">
        <f t="shared" si="6"/>
        <v>2770</v>
      </c>
      <c r="HD22">
        <f t="shared" si="7"/>
        <v>109138</v>
      </c>
      <c r="HH22" s="53">
        <f t="shared" si="8"/>
        <v>0</v>
      </c>
      <c r="HJ22" s="7" t="s">
        <v>117</v>
      </c>
      <c r="HK22" s="53">
        <v>56.079255478835186</v>
      </c>
      <c r="HL22" s="190" t="s">
        <v>69</v>
      </c>
      <c r="HM22" s="34">
        <f t="shared" si="9"/>
        <v>0</v>
      </c>
      <c r="HN22" s="34">
        <f>+SUM([1]NUTS3!$EN22:$FB22)</f>
        <v>611</v>
      </c>
      <c r="HO22" s="34">
        <f t="shared" si="10"/>
        <v>-611</v>
      </c>
      <c r="HP22" s="184">
        <f t="shared" si="11"/>
        <v>-100</v>
      </c>
      <c r="HR22" s="7" t="s">
        <v>174</v>
      </c>
      <c r="HS22" s="53">
        <v>73.17647058823529</v>
      </c>
    </row>
    <row r="23" spans="1:228" x14ac:dyDescent="0.2">
      <c r="A23" s="7" t="s">
        <v>70</v>
      </c>
      <c r="B23" s="7">
        <f>+'A (2)'!B23</f>
        <v>2561</v>
      </c>
      <c r="C23">
        <f>+'A (2)'!C23</f>
        <v>433</v>
      </c>
      <c r="D23" s="583">
        <f>+'A (2)'!D23</f>
        <v>0</v>
      </c>
      <c r="E23" s="34">
        <f>+'A (2)'!E23</f>
        <v>50</v>
      </c>
      <c r="F23" s="34">
        <f>+'A (2)'!F23</f>
        <v>20</v>
      </c>
      <c r="G23" s="34">
        <f>+'A (2)'!G23</f>
        <v>274</v>
      </c>
      <c r="H23" s="34">
        <f>+'A (2)'!H23</f>
        <v>86</v>
      </c>
      <c r="I23" s="34">
        <f>+'A (2)'!I23</f>
        <v>1</v>
      </c>
      <c r="J23" s="34">
        <f>+'A (2)'!J23</f>
        <v>2</v>
      </c>
      <c r="K23" s="583">
        <f>+'A (2)'!K23</f>
        <v>1488</v>
      </c>
      <c r="L23">
        <f>+'A (2)'!L23</f>
        <v>41</v>
      </c>
      <c r="M23">
        <f>+'A (2)'!M23</f>
        <v>413</v>
      </c>
      <c r="N23" s="20">
        <f>+'A (2)'!N23</f>
        <v>7</v>
      </c>
      <c r="O23">
        <f>+'A (2)'!O23</f>
        <v>133</v>
      </c>
      <c r="P23">
        <f>+'A (2)'!P23</f>
        <v>30</v>
      </c>
      <c r="Q23">
        <f>+'A (2)'!Q23</f>
        <v>385</v>
      </c>
      <c r="R23">
        <f>+'A (2)'!R23</f>
        <v>293</v>
      </c>
      <c r="S23">
        <f>+'A (2)'!S23</f>
        <v>289</v>
      </c>
      <c r="T23">
        <f>+'A (2)'!T23</f>
        <v>311</v>
      </c>
      <c r="U23">
        <f>+'A (2)'!U23</f>
        <v>247</v>
      </c>
      <c r="V23">
        <f>+'A (2)'!V23</f>
        <v>243</v>
      </c>
      <c r="W23">
        <f>+'A (2)'!W23</f>
        <v>267</v>
      </c>
      <c r="X23">
        <f>+'A (2)'!X23</f>
        <v>340</v>
      </c>
      <c r="Y23">
        <f>+'A (2)'!Y23</f>
        <v>52</v>
      </c>
      <c r="Z23" s="103">
        <f>+'A (2)'!Z23</f>
        <v>1</v>
      </c>
      <c r="AA23" s="164">
        <f>+'A (2)'!AA23</f>
        <v>38.6</v>
      </c>
      <c r="AB23">
        <f>+'A (2)'!AB23</f>
        <v>1</v>
      </c>
      <c r="AC23">
        <f>+'A (2)'!AC23</f>
        <v>3</v>
      </c>
      <c r="AD23">
        <f>+'A (2)'!AD23</f>
        <v>713</v>
      </c>
      <c r="AE23">
        <f>+'A (2)'!AE23</f>
        <v>1</v>
      </c>
      <c r="AF23">
        <f>+'A (2)'!AF23</f>
        <v>53</v>
      </c>
      <c r="AG23">
        <f>+'A (2)'!AG23</f>
        <v>1049</v>
      </c>
      <c r="AH23">
        <f>+'A (2)'!AH23</f>
        <v>26</v>
      </c>
      <c r="AI23">
        <f>+'A (2)'!AI23</f>
        <v>72</v>
      </c>
      <c r="AJ23">
        <f>+'A (2)'!AJ23</f>
        <v>106</v>
      </c>
      <c r="AK23">
        <f>+'A (2)'!AK23</f>
        <v>419</v>
      </c>
      <c r="AL23">
        <f>+'A (2)'!AL23</f>
        <v>15</v>
      </c>
      <c r="AM23">
        <f>+'A (2)'!AM23</f>
        <v>24</v>
      </c>
      <c r="AN23" s="34">
        <f>+'A (2)'!AN23</f>
        <v>78</v>
      </c>
      <c r="AO23" s="61">
        <f>+'A (2)'!AO23</f>
        <v>1</v>
      </c>
      <c r="AP23" s="39">
        <f>+'A (2)'!AP23</f>
        <v>20</v>
      </c>
      <c r="AQ23" s="34">
        <f>+'A (2)'!AQ23</f>
        <v>67</v>
      </c>
      <c r="AR23" s="34">
        <f>+'A (2)'!AR23</f>
        <v>169</v>
      </c>
      <c r="AS23" s="34">
        <f>+'A (2)'!AS23</f>
        <v>205</v>
      </c>
      <c r="AT23" s="34">
        <f>+'A (2)'!AT23</f>
        <v>359</v>
      </c>
      <c r="AU23" s="34">
        <f>+'A (2)'!AU23</f>
        <v>28</v>
      </c>
      <c r="AV23" s="34">
        <f>+'A (2)'!AV23</f>
        <v>260</v>
      </c>
      <c r="AW23" s="34">
        <f>+'A (2)'!AW23</f>
        <v>146</v>
      </c>
      <c r="AX23" s="34">
        <f>+'A (2)'!AX23</f>
        <v>574</v>
      </c>
      <c r="AY23" s="34">
        <f>+'A (2)'!AY23</f>
        <v>2</v>
      </c>
      <c r="AZ23" s="61">
        <f>+'A (2)'!AZ23</f>
        <v>731</v>
      </c>
      <c r="BA23" s="39">
        <f>+'A (2)'!BA23</f>
        <v>721</v>
      </c>
      <c r="BB23" s="34">
        <f>+'A (2)'!BB23</f>
        <v>497</v>
      </c>
      <c r="BC23" s="34">
        <f>+'A (2)'!BC23</f>
        <v>272</v>
      </c>
      <c r="BD23" s="34">
        <f>+'A (2)'!BD23</f>
        <v>209</v>
      </c>
      <c r="BE23" s="34">
        <f>+'A (2)'!BE23</f>
        <v>467</v>
      </c>
      <c r="BF23" s="61">
        <f>+'A (2)'!BF23</f>
        <v>395</v>
      </c>
      <c r="BG23" s="39">
        <f>+'A (2)'!BG23</f>
        <v>926</v>
      </c>
      <c r="BH23" s="114">
        <f>+'A (2)'!BH23</f>
        <v>361</v>
      </c>
      <c r="BI23" s="34">
        <f>+'A (2)'!BI23</f>
        <v>0</v>
      </c>
      <c r="BJ23" s="39">
        <f>+'A (2)'!BJ23</f>
        <v>0</v>
      </c>
      <c r="BK23" s="114">
        <f>+'A (2)'!BK23</f>
        <v>0</v>
      </c>
      <c r="BL23" s="34">
        <f>+'A (2)'!BL23</f>
        <v>414</v>
      </c>
      <c r="BM23" s="34">
        <f>+'A (2)'!BM23</f>
        <v>163</v>
      </c>
      <c r="BN23" s="34">
        <f>+'A (2)'!BN23</f>
        <v>52</v>
      </c>
      <c r="BO23" s="34">
        <f>+'A (2)'!BO23</f>
        <v>30</v>
      </c>
      <c r="BP23" s="34">
        <f>+'A (2)'!BP23</f>
        <v>8</v>
      </c>
      <c r="BQ23" s="61">
        <f>+'A (2)'!BQ23</f>
        <v>0</v>
      </c>
      <c r="BR23" s="39">
        <f>+'A (2)'!BR23</f>
        <v>6</v>
      </c>
      <c r="BS23" s="34">
        <f>+'A (2)'!BS23</f>
        <v>8</v>
      </c>
      <c r="BT23" s="34">
        <f>+'A (2)'!BT23</f>
        <v>163</v>
      </c>
      <c r="BU23" s="34">
        <f>+'A (2)'!BU23</f>
        <v>119</v>
      </c>
      <c r="BV23" s="34">
        <f>+'A (2)'!BV23</f>
        <v>98</v>
      </c>
      <c r="BW23" s="34">
        <f>+'A (2)'!BW23</f>
        <v>83</v>
      </c>
      <c r="BX23" s="34">
        <f>+'A (2)'!BX23</f>
        <v>59</v>
      </c>
      <c r="BY23" s="34">
        <f>+'A (2)'!BY23</f>
        <v>43</v>
      </c>
      <c r="BZ23" s="34">
        <f>+'A (2)'!BZ23</f>
        <v>31</v>
      </c>
      <c r="CA23" s="34">
        <f>+'A (2)'!CA23</f>
        <v>15</v>
      </c>
      <c r="CB23" s="34">
        <f>+'A (2)'!CB23</f>
        <v>16</v>
      </c>
      <c r="CC23" s="20">
        <f>+'A (2)'!CC23</f>
        <v>26</v>
      </c>
      <c r="CD23" s="110">
        <f>+'A (2)'!CD23</f>
        <v>5463</v>
      </c>
      <c r="CE23" s="34">
        <f>+'A (2)'!CE23</f>
        <v>16</v>
      </c>
      <c r="CF23" s="13">
        <f>+'A (2)'!CF23</f>
        <v>0</v>
      </c>
      <c r="CG23">
        <f>+'A (2)'!CG23</f>
        <v>1331</v>
      </c>
      <c r="CH23">
        <f>+'A (2)'!CH23</f>
        <v>241</v>
      </c>
      <c r="CI23" s="583">
        <f>+'A (2)'!CI23</f>
        <v>0</v>
      </c>
      <c r="CJ23" s="34">
        <f>+'A (2)'!CJ23</f>
        <v>30</v>
      </c>
      <c r="CK23" s="34">
        <f>+'A (2)'!CK23</f>
        <v>14</v>
      </c>
      <c r="CL23" s="34">
        <f>+'A (2)'!CL23</f>
        <v>149</v>
      </c>
      <c r="CM23" s="34">
        <f>+'A (2)'!CM23</f>
        <v>47</v>
      </c>
      <c r="CN23" s="34">
        <f>+'A (2)'!CN23</f>
        <v>0</v>
      </c>
      <c r="CO23" s="34">
        <f>+'A (2)'!CO23</f>
        <v>1</v>
      </c>
      <c r="CP23">
        <f>+'A (2)'!CP23</f>
        <v>833</v>
      </c>
      <c r="CQ23">
        <f>+'A (2)'!CQ23</f>
        <v>41</v>
      </c>
      <c r="CR23" s="34">
        <f>+'A (2)'!CR23</f>
        <v>406</v>
      </c>
      <c r="CS23" s="61">
        <f>+'A (2)'!CS23</f>
        <v>1</v>
      </c>
      <c r="CT23" s="34">
        <f>+'A (2)'!CT23</f>
        <v>70</v>
      </c>
      <c r="CU23" s="34">
        <f>+'A (2)'!CU23</f>
        <v>21</v>
      </c>
      <c r="CV23" s="34">
        <f>+'A (2)'!CV23</f>
        <v>182</v>
      </c>
      <c r="CW23" s="34">
        <f>+'A (2)'!CW23</f>
        <v>148</v>
      </c>
      <c r="CX23" s="34">
        <f>+'A (2)'!CX23</f>
        <v>153</v>
      </c>
      <c r="CY23" s="34">
        <f>+'A (2)'!CY23</f>
        <v>188</v>
      </c>
      <c r="CZ23" s="34">
        <f>+'A (2)'!CZ23</f>
        <v>147</v>
      </c>
      <c r="DA23" s="34">
        <f>+'A (2)'!DA23</f>
        <v>143</v>
      </c>
      <c r="DB23" s="34">
        <f>+'A (2)'!DB23</f>
        <v>148</v>
      </c>
      <c r="DC23" s="34">
        <f>+'A (2)'!DC23</f>
        <v>148</v>
      </c>
      <c r="DD23" s="112">
        <f>+'A (2)'!DD23</f>
        <v>4</v>
      </c>
      <c r="DE23" s="61">
        <f>+'A (2)'!DE23</f>
        <v>0</v>
      </c>
      <c r="DF23" s="162">
        <f>+'A (2)'!DF23</f>
        <v>38.299999999999997</v>
      </c>
      <c r="DG23" s="39">
        <f>+'A (2)'!DG23</f>
        <v>1</v>
      </c>
      <c r="DH23" s="39">
        <f>+'A (2)'!DH23</f>
        <v>2</v>
      </c>
      <c r="DI23" s="39">
        <f>+'A (2)'!DI23</f>
        <v>412</v>
      </c>
      <c r="DJ23" s="39">
        <f>+'A (2)'!DJ23</f>
        <v>0</v>
      </c>
      <c r="DK23" s="39">
        <f>+'A (2)'!DK23</f>
        <v>26</v>
      </c>
      <c r="DL23" s="39">
        <f>+'A (2)'!DL23</f>
        <v>463</v>
      </c>
      <c r="DM23" s="39">
        <f>+'A (2)'!DM23</f>
        <v>23</v>
      </c>
      <c r="DN23" s="39">
        <f>+'A (2)'!DN23</f>
        <v>54</v>
      </c>
      <c r="DO23" s="39">
        <f>+'A (2)'!DO23</f>
        <v>57</v>
      </c>
      <c r="DP23" s="39">
        <f>+'A (2)'!DP23</f>
        <v>239</v>
      </c>
      <c r="DQ23" s="39">
        <f>+'A (2)'!DQ23</f>
        <v>10</v>
      </c>
      <c r="DR23" s="39">
        <f>+'A (2)'!DR23</f>
        <v>16</v>
      </c>
      <c r="DS23" s="39">
        <f>+'A (2)'!DS23</f>
        <v>28</v>
      </c>
      <c r="DT23" s="114">
        <f>+'A (2)'!DT23</f>
        <v>0</v>
      </c>
      <c r="DU23" s="39">
        <f>+'A (2)'!DU23</f>
        <v>3</v>
      </c>
      <c r="DV23" s="39">
        <f>+'A (2)'!DV23</f>
        <v>33</v>
      </c>
      <c r="DW23" s="39">
        <f>+'A (2)'!DW23</f>
        <v>73</v>
      </c>
      <c r="DX23" s="39">
        <f>+'A (2)'!DX23</f>
        <v>174</v>
      </c>
      <c r="DY23" s="39">
        <f>+'A (2)'!DY23</f>
        <v>279</v>
      </c>
      <c r="DZ23" s="39">
        <f>+'A (2)'!DZ23</f>
        <v>24</v>
      </c>
      <c r="EA23" s="39">
        <f>+'A (2)'!EA23</f>
        <v>58</v>
      </c>
      <c r="EB23" s="39">
        <f>+'A (2)'!EB23</f>
        <v>25</v>
      </c>
      <c r="EC23" s="39">
        <f>+'A (2)'!EC23</f>
        <v>322</v>
      </c>
      <c r="ED23" s="39">
        <f>+'A (2)'!ED23</f>
        <v>0</v>
      </c>
      <c r="EE23" s="114">
        <f>+'A (2)'!EE23</f>
        <v>340</v>
      </c>
      <c r="EF23" s="39">
        <f>+'A (2)'!EF23</f>
        <v>308</v>
      </c>
      <c r="EG23" s="39">
        <f>+'A (2)'!EG23</f>
        <v>277</v>
      </c>
      <c r="EH23" s="39">
        <f>+'A (2)'!EH23</f>
        <v>143</v>
      </c>
      <c r="EI23" s="39">
        <f>+'A (2)'!EI23</f>
        <v>108</v>
      </c>
      <c r="EJ23" s="39">
        <f>+'A (2)'!EJ23</f>
        <v>262</v>
      </c>
      <c r="EK23" s="39">
        <f>+'A (2)'!EK23</f>
        <v>233</v>
      </c>
      <c r="EL23" s="446">
        <f>+'A (2)'!EL23</f>
        <v>524</v>
      </c>
      <c r="EM23" s="114">
        <f>+'A (2)'!EM23</f>
        <v>394</v>
      </c>
      <c r="EN23" s="39">
        <f>+'A (2)'!EN23</f>
        <v>0</v>
      </c>
      <c r="EO23" s="39">
        <f>+'A (2)'!EO23</f>
        <v>0</v>
      </c>
      <c r="EP23" s="114">
        <f>+'A (2)'!EP23</f>
        <v>0</v>
      </c>
      <c r="EQ23" s="39">
        <f>+'A (2)'!EQ23</f>
        <v>187</v>
      </c>
      <c r="ER23" s="39">
        <f>+'A (2)'!ER23</f>
        <v>98</v>
      </c>
      <c r="ES23" s="39">
        <f>+'A (2)'!ES23</f>
        <v>27</v>
      </c>
      <c r="ET23" s="39">
        <f>+'A (2)'!ET23</f>
        <v>11</v>
      </c>
      <c r="EU23" s="39">
        <f>+'A (2)'!EU23</f>
        <v>5</v>
      </c>
      <c r="EV23" s="114">
        <f>+'A (2)'!EV23</f>
        <v>0</v>
      </c>
      <c r="EW23" s="1">
        <f>+'A (2)'!EW23</f>
        <v>2</v>
      </c>
      <c r="EX23" s="1">
        <f>+'A (2)'!EX23</f>
        <v>6</v>
      </c>
      <c r="EY23" s="1">
        <f>+'A (2)'!EY23</f>
        <v>101</v>
      </c>
      <c r="EZ23" s="1">
        <f>+'A (2)'!EZ23</f>
        <v>64</v>
      </c>
      <c r="FA23" s="1">
        <f>+'A (2)'!FA23</f>
        <v>54</v>
      </c>
      <c r="FB23" s="1">
        <f>+'A (2)'!FB23</f>
        <v>42</v>
      </c>
      <c r="FC23" s="1">
        <f>+'A (2)'!FC23</f>
        <v>22</v>
      </c>
      <c r="FD23" s="1">
        <f>+'A (2)'!FD23</f>
        <v>14</v>
      </c>
      <c r="FE23" s="1">
        <f>+'A (2)'!FE23</f>
        <v>6</v>
      </c>
      <c r="FF23" s="39">
        <f>+'A (2)'!FF23</f>
        <v>6</v>
      </c>
      <c r="FG23" s="39">
        <f>+'A (2)'!FG23</f>
        <v>2</v>
      </c>
      <c r="FH23" s="114">
        <f>+'A (2)'!FH23</f>
        <v>9</v>
      </c>
      <c r="FI23" s="114">
        <f>+'A (2)'!FI23</f>
        <v>4842</v>
      </c>
      <c r="FJ23" s="39">
        <f>+'A (2)'!FJ23</f>
        <v>4</v>
      </c>
      <c r="FK23" s="447">
        <f>+'A (2)'!FK23</f>
        <v>0</v>
      </c>
      <c r="FL23" s="34"/>
      <c r="FM23" s="34"/>
      <c r="FN23" s="39"/>
      <c r="FO23" s="34"/>
      <c r="FP23" s="34"/>
      <c r="FQ23" s="34"/>
      <c r="FR23" s="34"/>
      <c r="FS23" s="34"/>
      <c r="FT23" s="34"/>
      <c r="FU23" s="34"/>
      <c r="FV23" s="34"/>
      <c r="FW23" s="34"/>
      <c r="FX23" s="34"/>
      <c r="FY23" s="34"/>
      <c r="FZ23" s="61"/>
      <c r="GA23" s="34"/>
      <c r="GB23" s="34"/>
      <c r="GC23" s="34"/>
      <c r="GD23" s="34"/>
      <c r="GE23" s="34"/>
      <c r="GF23" s="34"/>
      <c r="GG23" s="34"/>
      <c r="GH23" s="34"/>
      <c r="GI23" s="34"/>
      <c r="GJ23" s="52"/>
      <c r="GK23" s="142"/>
      <c r="GL23" s="34"/>
      <c r="GM23" s="34"/>
      <c r="GN23" s="34"/>
      <c r="GO23" s="34"/>
      <c r="GP23" s="34"/>
      <c r="GQ23" s="34"/>
      <c r="GR23" s="52"/>
      <c r="GT23">
        <f t="shared" si="0"/>
        <v>667</v>
      </c>
      <c r="GU23">
        <f t="shared" si="1"/>
        <v>3643821</v>
      </c>
      <c r="GW23">
        <f t="shared" si="2"/>
        <v>328</v>
      </c>
      <c r="GX23">
        <f t="shared" si="3"/>
        <v>1588176</v>
      </c>
      <c r="GZ23">
        <f t="shared" si="4"/>
        <v>2561</v>
      </c>
      <c r="HA23">
        <f t="shared" si="5"/>
        <v>98854.6</v>
      </c>
      <c r="HB23"/>
      <c r="HC23">
        <f t="shared" si="6"/>
        <v>1331</v>
      </c>
      <c r="HD23">
        <f t="shared" si="7"/>
        <v>50977.299999999996</v>
      </c>
      <c r="HH23" s="53">
        <f t="shared" si="8"/>
        <v>0</v>
      </c>
      <c r="HJ23" s="7" t="s">
        <v>79</v>
      </c>
      <c r="HK23" s="53">
        <v>56.049606775559589</v>
      </c>
      <c r="HL23" s="190" t="s">
        <v>70</v>
      </c>
      <c r="HM23" s="34">
        <f t="shared" si="9"/>
        <v>0</v>
      </c>
      <c r="HN23" s="34">
        <f>+SUM([1]NUTS3!$EN23:$FB23)</f>
        <v>238</v>
      </c>
      <c r="HO23" s="34">
        <f t="shared" si="10"/>
        <v>-238</v>
      </c>
      <c r="HP23" s="184">
        <f t="shared" si="11"/>
        <v>-100</v>
      </c>
      <c r="HR23" s="7" t="s">
        <v>58</v>
      </c>
      <c r="HS23" s="53">
        <v>72.105635463334124</v>
      </c>
    </row>
    <row r="24" spans="1:228" x14ac:dyDescent="0.2">
      <c r="A24" s="5" t="s">
        <v>71</v>
      </c>
      <c r="B24" s="5">
        <f t="shared" ref="B24:Z24" si="12">SUM(B12:B23)</f>
        <v>49558</v>
      </c>
      <c r="C24" s="14">
        <f t="shared" si="12"/>
        <v>5741</v>
      </c>
      <c r="D24" s="582">
        <f t="shared" si="12"/>
        <v>3</v>
      </c>
      <c r="E24" s="14">
        <f t="shared" si="12"/>
        <v>891</v>
      </c>
      <c r="F24" s="14">
        <f t="shared" si="12"/>
        <v>359</v>
      </c>
      <c r="G24" s="14">
        <f>SUM(G12:G23)</f>
        <v>3101</v>
      </c>
      <c r="H24" s="14">
        <f>SUM(H12:H23)</f>
        <v>1356</v>
      </c>
      <c r="I24" s="14">
        <f>SUM(I12:I23)</f>
        <v>5</v>
      </c>
      <c r="J24" s="14">
        <f>SUM(J12:J23)</f>
        <v>26</v>
      </c>
      <c r="K24" s="582">
        <f t="shared" si="12"/>
        <v>24754</v>
      </c>
      <c r="L24" s="14">
        <f t="shared" si="12"/>
        <v>386</v>
      </c>
      <c r="M24" s="14">
        <f t="shared" si="12"/>
        <v>6276</v>
      </c>
      <c r="N24" s="19">
        <f t="shared" si="12"/>
        <v>382</v>
      </c>
      <c r="O24" s="14">
        <f t="shared" si="12"/>
        <v>2533</v>
      </c>
      <c r="P24" s="14">
        <f t="shared" si="12"/>
        <v>470</v>
      </c>
      <c r="Q24" s="14">
        <f t="shared" si="12"/>
        <v>6955</v>
      </c>
      <c r="R24" s="14">
        <f t="shared" si="12"/>
        <v>5368</v>
      </c>
      <c r="S24" s="14">
        <f t="shared" si="12"/>
        <v>5978</v>
      </c>
      <c r="T24" s="14">
        <f t="shared" si="12"/>
        <v>6288</v>
      </c>
      <c r="U24" s="14">
        <f t="shared" si="12"/>
        <v>4876</v>
      </c>
      <c r="V24" s="14">
        <f t="shared" si="12"/>
        <v>4910</v>
      </c>
      <c r="W24" s="14">
        <f t="shared" si="12"/>
        <v>5509</v>
      </c>
      <c r="X24" s="14">
        <f t="shared" si="12"/>
        <v>6016</v>
      </c>
      <c r="Y24" s="14">
        <f t="shared" si="12"/>
        <v>1093</v>
      </c>
      <c r="Z24" s="102">
        <f t="shared" si="12"/>
        <v>32</v>
      </c>
      <c r="AA24" s="163">
        <f>+HB24</f>
        <v>38.834472739012867</v>
      </c>
      <c r="AB24" s="14">
        <f t="shared" ref="AB24:BG24" si="13">SUM(AB12:AB23)</f>
        <v>113</v>
      </c>
      <c r="AC24" s="14">
        <f t="shared" si="13"/>
        <v>191</v>
      </c>
      <c r="AD24" s="14">
        <f t="shared" si="13"/>
        <v>12929</v>
      </c>
      <c r="AE24" s="14">
        <f t="shared" si="13"/>
        <v>32</v>
      </c>
      <c r="AF24" s="14">
        <f t="shared" si="13"/>
        <v>1151</v>
      </c>
      <c r="AG24" s="14">
        <f t="shared" si="13"/>
        <v>19224</v>
      </c>
      <c r="AH24" s="14">
        <f t="shared" si="13"/>
        <v>419</v>
      </c>
      <c r="AI24" s="14">
        <f t="shared" si="13"/>
        <v>1453</v>
      </c>
      <c r="AJ24" s="14">
        <f t="shared" si="13"/>
        <v>2445</v>
      </c>
      <c r="AK24" s="14">
        <f t="shared" si="13"/>
        <v>8530</v>
      </c>
      <c r="AL24" s="14">
        <f t="shared" si="13"/>
        <v>426</v>
      </c>
      <c r="AM24" s="14">
        <f t="shared" si="13"/>
        <v>534</v>
      </c>
      <c r="AN24" s="14">
        <f t="shared" si="13"/>
        <v>2051</v>
      </c>
      <c r="AO24" s="60">
        <f t="shared" si="13"/>
        <v>60</v>
      </c>
      <c r="AP24" s="14">
        <f t="shared" si="13"/>
        <v>621</v>
      </c>
      <c r="AQ24" s="14">
        <f t="shared" si="13"/>
        <v>1844</v>
      </c>
      <c r="AR24" s="14">
        <f t="shared" si="13"/>
        <v>4116</v>
      </c>
      <c r="AS24" s="14">
        <f t="shared" si="13"/>
        <v>6188</v>
      </c>
      <c r="AT24" s="14">
        <f t="shared" si="13"/>
        <v>9556</v>
      </c>
      <c r="AU24" s="14">
        <f t="shared" si="13"/>
        <v>565</v>
      </c>
      <c r="AV24" s="14">
        <f t="shared" si="13"/>
        <v>5863</v>
      </c>
      <c r="AW24" s="14">
        <f t="shared" si="13"/>
        <v>4345</v>
      </c>
      <c r="AX24" s="14">
        <f t="shared" si="13"/>
        <v>11595</v>
      </c>
      <c r="AY24" s="14">
        <f t="shared" si="13"/>
        <v>10</v>
      </c>
      <c r="AZ24" s="60">
        <f t="shared" si="13"/>
        <v>4855</v>
      </c>
      <c r="BA24" s="14">
        <f t="shared" si="13"/>
        <v>15130</v>
      </c>
      <c r="BB24" s="14">
        <f t="shared" si="13"/>
        <v>9672</v>
      </c>
      <c r="BC24" s="14">
        <f t="shared" si="13"/>
        <v>4841</v>
      </c>
      <c r="BD24" s="14">
        <f t="shared" si="13"/>
        <v>3582</v>
      </c>
      <c r="BE24" s="14">
        <f t="shared" si="13"/>
        <v>8171</v>
      </c>
      <c r="BF24" s="60">
        <f t="shared" si="13"/>
        <v>8162</v>
      </c>
      <c r="BG24" s="28">
        <f t="shared" si="13"/>
        <v>20958</v>
      </c>
      <c r="BH24" s="154">
        <f>+BG24*1000/B24</f>
        <v>422.89842205093021</v>
      </c>
      <c r="BI24" s="14">
        <f>SUM(BI12:BI23)</f>
        <v>0</v>
      </c>
      <c r="BJ24" s="28">
        <f>SUM(BJ12:BJ23)</f>
        <v>0</v>
      </c>
      <c r="BK24" s="101" t="e">
        <f>+BJ24*1000/BI24</f>
        <v>#DIV/0!</v>
      </c>
      <c r="BL24" s="14">
        <f t="shared" ref="BL24:CC24" si="14">SUM(BL12:BL23)</f>
        <v>8276</v>
      </c>
      <c r="BM24" s="14">
        <f t="shared" si="14"/>
        <v>4120</v>
      </c>
      <c r="BN24" s="14">
        <f t="shared" si="14"/>
        <v>1114</v>
      </c>
      <c r="BO24" s="14">
        <f t="shared" si="14"/>
        <v>340</v>
      </c>
      <c r="BP24" s="14">
        <f t="shared" si="14"/>
        <v>26</v>
      </c>
      <c r="BQ24" s="60">
        <f t="shared" si="14"/>
        <v>0</v>
      </c>
      <c r="BR24" s="14">
        <f t="shared" si="14"/>
        <v>85</v>
      </c>
      <c r="BS24" s="14">
        <f t="shared" si="14"/>
        <v>233</v>
      </c>
      <c r="BT24" s="14">
        <f t="shared" si="14"/>
        <v>3610</v>
      </c>
      <c r="BU24" s="14">
        <f t="shared" si="14"/>
        <v>1894</v>
      </c>
      <c r="BV24" s="14">
        <f t="shared" si="14"/>
        <v>1563</v>
      </c>
      <c r="BW24" s="14">
        <f t="shared" si="14"/>
        <v>1515</v>
      </c>
      <c r="BX24" s="14">
        <f t="shared" si="14"/>
        <v>1335</v>
      </c>
      <c r="BY24" s="14">
        <f t="shared" si="14"/>
        <v>1046</v>
      </c>
      <c r="BZ24" s="14">
        <f t="shared" si="14"/>
        <v>777</v>
      </c>
      <c r="CA24" s="14">
        <f t="shared" si="14"/>
        <v>557</v>
      </c>
      <c r="CB24" s="14">
        <f t="shared" si="14"/>
        <v>345</v>
      </c>
      <c r="CC24" s="31">
        <f t="shared" si="14"/>
        <v>916</v>
      </c>
      <c r="CD24" s="109">
        <f>+GV24</f>
        <v>5851</v>
      </c>
      <c r="CE24" s="28">
        <f t="shared" ref="CE24:DE24" si="15">SUM(CE12:CE23)</f>
        <v>509</v>
      </c>
      <c r="CF24" s="15">
        <f t="shared" si="15"/>
        <v>0</v>
      </c>
      <c r="CG24" s="14">
        <f t="shared" si="15"/>
        <v>25059</v>
      </c>
      <c r="CH24" s="14">
        <f t="shared" si="15"/>
        <v>2907</v>
      </c>
      <c r="CI24" s="582">
        <f t="shared" si="15"/>
        <v>0</v>
      </c>
      <c r="CJ24" s="14">
        <f t="shared" si="15"/>
        <v>461</v>
      </c>
      <c r="CK24" s="14">
        <f t="shared" si="15"/>
        <v>217</v>
      </c>
      <c r="CL24" s="14">
        <f>SUM(CL12:CL23)</f>
        <v>1566</v>
      </c>
      <c r="CM24" s="14">
        <f>SUM(CM12:CM23)</f>
        <v>653</v>
      </c>
      <c r="CN24" s="14">
        <f>SUM(CN12:CN23)</f>
        <v>2</v>
      </c>
      <c r="CO24" s="14">
        <f>SUM(CO12:CO23)</f>
        <v>8</v>
      </c>
      <c r="CP24" s="14">
        <f t="shared" si="15"/>
        <v>13479</v>
      </c>
      <c r="CQ24" s="14">
        <f t="shared" si="15"/>
        <v>386</v>
      </c>
      <c r="CR24" s="14">
        <f t="shared" si="15"/>
        <v>6150</v>
      </c>
      <c r="CS24" s="60">
        <f t="shared" si="15"/>
        <v>152</v>
      </c>
      <c r="CT24" s="14">
        <f t="shared" si="15"/>
        <v>1168</v>
      </c>
      <c r="CU24" s="14">
        <f t="shared" si="15"/>
        <v>242</v>
      </c>
      <c r="CV24" s="14">
        <f t="shared" si="15"/>
        <v>3089</v>
      </c>
      <c r="CW24" s="14">
        <f t="shared" si="15"/>
        <v>2557</v>
      </c>
      <c r="CX24" s="14">
        <f t="shared" si="15"/>
        <v>3255</v>
      </c>
      <c r="CY24" s="14">
        <f t="shared" si="15"/>
        <v>3754</v>
      </c>
      <c r="CZ24" s="14">
        <f t="shared" si="15"/>
        <v>2785</v>
      </c>
      <c r="DA24" s="14">
        <f t="shared" si="15"/>
        <v>2717</v>
      </c>
      <c r="DB24" s="14">
        <f t="shared" si="15"/>
        <v>2993</v>
      </c>
      <c r="DC24" s="14">
        <f t="shared" si="15"/>
        <v>2598</v>
      </c>
      <c r="DD24" s="111">
        <f t="shared" si="15"/>
        <v>122</v>
      </c>
      <c r="DE24" s="60">
        <f t="shared" si="15"/>
        <v>21</v>
      </c>
      <c r="DF24" s="161">
        <f>+HE24</f>
        <v>38.671136118759726</v>
      </c>
      <c r="DG24" s="14">
        <f t="shared" ref="DG24:EL24" si="16">SUM(DG12:DG23)</f>
        <v>62</v>
      </c>
      <c r="DH24" s="14">
        <f t="shared" si="16"/>
        <v>78</v>
      </c>
      <c r="DI24" s="14">
        <f t="shared" si="16"/>
        <v>6841</v>
      </c>
      <c r="DJ24" s="14">
        <f t="shared" si="16"/>
        <v>24</v>
      </c>
      <c r="DK24" s="14">
        <f t="shared" si="16"/>
        <v>479</v>
      </c>
      <c r="DL24" s="14">
        <f t="shared" si="16"/>
        <v>8234</v>
      </c>
      <c r="DM24" s="14">
        <f t="shared" si="16"/>
        <v>346</v>
      </c>
      <c r="DN24" s="14">
        <f t="shared" si="16"/>
        <v>941</v>
      </c>
      <c r="DO24" s="14">
        <f t="shared" si="16"/>
        <v>1181</v>
      </c>
      <c r="DP24" s="14">
        <f t="shared" si="16"/>
        <v>5241</v>
      </c>
      <c r="DQ24" s="14">
        <f t="shared" si="16"/>
        <v>286</v>
      </c>
      <c r="DR24" s="14">
        <f t="shared" si="16"/>
        <v>318</v>
      </c>
      <c r="DS24" s="14">
        <f t="shared" si="16"/>
        <v>1000</v>
      </c>
      <c r="DT24" s="60">
        <f t="shared" si="16"/>
        <v>28</v>
      </c>
      <c r="DU24" s="14">
        <f t="shared" si="16"/>
        <v>158</v>
      </c>
      <c r="DV24" s="14">
        <f t="shared" si="16"/>
        <v>978</v>
      </c>
      <c r="DW24" s="14">
        <f t="shared" si="16"/>
        <v>1980</v>
      </c>
      <c r="DX24" s="14">
        <f t="shared" si="16"/>
        <v>4916</v>
      </c>
      <c r="DY24" s="14">
        <f t="shared" si="16"/>
        <v>6811</v>
      </c>
      <c r="DZ24" s="14">
        <f t="shared" si="16"/>
        <v>348</v>
      </c>
      <c r="EA24" s="14">
        <f t="shared" si="16"/>
        <v>692</v>
      </c>
      <c r="EB24" s="14">
        <f t="shared" si="16"/>
        <v>791</v>
      </c>
      <c r="EC24" s="14">
        <f t="shared" si="16"/>
        <v>6073</v>
      </c>
      <c r="ED24" s="14">
        <f t="shared" si="16"/>
        <v>3</v>
      </c>
      <c r="EE24" s="60">
        <f t="shared" si="16"/>
        <v>2309</v>
      </c>
      <c r="EF24" s="14">
        <f t="shared" si="16"/>
        <v>6641</v>
      </c>
      <c r="EG24" s="14">
        <f t="shared" si="16"/>
        <v>5129</v>
      </c>
      <c r="EH24" s="14">
        <f t="shared" si="16"/>
        <v>2522</v>
      </c>
      <c r="EI24" s="14">
        <f t="shared" si="16"/>
        <v>1796</v>
      </c>
      <c r="EJ24" s="14">
        <f t="shared" si="16"/>
        <v>4359</v>
      </c>
      <c r="EK24" s="28">
        <f t="shared" si="16"/>
        <v>4612</v>
      </c>
      <c r="EL24" s="23">
        <f t="shared" si="16"/>
        <v>11404</v>
      </c>
      <c r="EM24" s="154">
        <f>+EL24*1000/CG24</f>
        <v>455.08599704696917</v>
      </c>
      <c r="EN24" s="28">
        <f>SUM(EN12:EN23)</f>
        <v>0</v>
      </c>
      <c r="EO24" s="14">
        <f>SUM(EO12:EO23)</f>
        <v>0</v>
      </c>
      <c r="EP24" s="31" t="e">
        <f>EO24*1000/EN24</f>
        <v>#DIV/0!</v>
      </c>
      <c r="EQ24" s="14">
        <f t="shared" ref="EQ24:FH24" si="17">SUM(EQ12:EQ23)</f>
        <v>3757</v>
      </c>
      <c r="ER24" s="14">
        <f t="shared" si="17"/>
        <v>2345</v>
      </c>
      <c r="ES24" s="14">
        <f t="shared" si="17"/>
        <v>558</v>
      </c>
      <c r="ET24" s="14">
        <f t="shared" si="17"/>
        <v>139</v>
      </c>
      <c r="EU24" s="14">
        <f t="shared" si="17"/>
        <v>15</v>
      </c>
      <c r="EV24" s="60">
        <f t="shared" si="17"/>
        <v>0</v>
      </c>
      <c r="EW24" s="14">
        <f t="shared" si="17"/>
        <v>45</v>
      </c>
      <c r="EX24" s="14">
        <f t="shared" si="17"/>
        <v>137</v>
      </c>
      <c r="EY24" s="14">
        <f t="shared" si="17"/>
        <v>2025</v>
      </c>
      <c r="EZ24" s="14">
        <f t="shared" si="17"/>
        <v>1016</v>
      </c>
      <c r="FA24" s="14">
        <f t="shared" si="17"/>
        <v>895</v>
      </c>
      <c r="FB24" s="14">
        <f t="shared" si="17"/>
        <v>748</v>
      </c>
      <c r="FC24" s="14">
        <f t="shared" si="17"/>
        <v>605</v>
      </c>
      <c r="FD24" s="14">
        <f t="shared" si="17"/>
        <v>407</v>
      </c>
      <c r="FE24" s="14">
        <f t="shared" si="17"/>
        <v>293</v>
      </c>
      <c r="FF24" s="14">
        <f t="shared" si="17"/>
        <v>213</v>
      </c>
      <c r="FG24" s="28">
        <f t="shared" si="17"/>
        <v>130</v>
      </c>
      <c r="FH24" s="113">
        <f t="shared" si="17"/>
        <v>300</v>
      </c>
      <c r="FI24" s="113">
        <f>+GY24</f>
        <v>5366</v>
      </c>
      <c r="FJ24" s="14">
        <f>SUM(FJ12:FJ23)</f>
        <v>155</v>
      </c>
      <c r="FK24" s="15">
        <f>SUM(FK12:FK23)</f>
        <v>0</v>
      </c>
      <c r="FL24" s="14"/>
      <c r="FM24" s="14"/>
      <c r="FN24" s="14"/>
      <c r="FO24" s="14"/>
      <c r="FP24" s="14"/>
      <c r="FQ24" s="14"/>
      <c r="FR24" s="14"/>
      <c r="FS24" s="14"/>
      <c r="FT24" s="14"/>
      <c r="FU24" s="14"/>
      <c r="FV24" s="14"/>
      <c r="FW24" s="14"/>
      <c r="FX24" s="14"/>
      <c r="FY24" s="14"/>
      <c r="FZ24" s="60"/>
      <c r="GA24" s="14"/>
      <c r="GB24" s="14"/>
      <c r="GC24" s="14"/>
      <c r="GD24" s="14"/>
      <c r="GE24" s="14"/>
      <c r="GF24" s="14"/>
      <c r="GG24" s="14"/>
      <c r="GH24" s="14"/>
      <c r="GI24" s="123"/>
      <c r="GJ24" s="124"/>
      <c r="GK24" s="140"/>
      <c r="GL24" s="14"/>
      <c r="GM24" s="14"/>
      <c r="GN24" s="14"/>
      <c r="GO24" s="14"/>
      <c r="GP24" s="14"/>
      <c r="GQ24" s="14"/>
      <c r="GR24" s="141"/>
      <c r="GT24">
        <f>SUM(GT12:GT23)</f>
        <v>13876</v>
      </c>
      <c r="GU24">
        <f>SUM(GU12:GU23)</f>
        <v>81189434</v>
      </c>
      <c r="GV24">
        <f>+ROUND(GU24/GT24,0)</f>
        <v>5851</v>
      </c>
      <c r="GW24">
        <f>SUM(GW12:GW23)</f>
        <v>6814</v>
      </c>
      <c r="GX24">
        <f>SUM(GX12:GX23)</f>
        <v>36563802</v>
      </c>
      <c r="GY24">
        <f>+ROUND(GX24/GW24,0)</f>
        <v>5366</v>
      </c>
      <c r="GZ24">
        <f>SUM(GZ12:GZ23)</f>
        <v>49558</v>
      </c>
      <c r="HA24">
        <f>SUM(HA12:HA23)</f>
        <v>1924558.7999999998</v>
      </c>
      <c r="HB24">
        <f>+HA24/GZ24</f>
        <v>38.834472739012867</v>
      </c>
      <c r="HC24">
        <f>SUM(HC12:HC23)</f>
        <v>25059</v>
      </c>
      <c r="HD24">
        <f>SUM(HD12:HD23)</f>
        <v>969060</v>
      </c>
      <c r="HE24">
        <f>+HD24/HC24</f>
        <v>38.671136118759726</v>
      </c>
      <c r="HH24" s="53">
        <f t="shared" si="8"/>
        <v>0</v>
      </c>
      <c r="HJ24" s="5" t="s">
        <v>65</v>
      </c>
      <c r="HK24" s="53">
        <v>56.007751937984494</v>
      </c>
      <c r="HL24" s="188" t="s">
        <v>71</v>
      </c>
      <c r="HM24" s="34">
        <f t="shared" si="9"/>
        <v>0</v>
      </c>
      <c r="HN24" s="34">
        <f>+SUM([1]NUTS3!$EN24:$FB24)</f>
        <v>5970</v>
      </c>
      <c r="HO24" s="34">
        <f t="shared" si="10"/>
        <v>-5970</v>
      </c>
      <c r="HP24" s="184">
        <f t="shared" si="11"/>
        <v>-100</v>
      </c>
      <c r="HR24" s="5" t="s">
        <v>124</v>
      </c>
      <c r="HS24" s="53">
        <v>71.428571428571416</v>
      </c>
    </row>
    <row r="25" spans="1:228" x14ac:dyDescent="0.2">
      <c r="A25" s="6" t="s">
        <v>72</v>
      </c>
      <c r="B25" s="7">
        <f>+'A (2)'!B25</f>
        <v>5819</v>
      </c>
      <c r="C25">
        <f>+'A (2)'!C25</f>
        <v>730</v>
      </c>
      <c r="D25" s="583">
        <f>+'A (2)'!D25</f>
        <v>1</v>
      </c>
      <c r="E25" s="34">
        <f>+'A (2)'!E25</f>
        <v>14</v>
      </c>
      <c r="F25" s="34">
        <f>+'A (2)'!F25</f>
        <v>93</v>
      </c>
      <c r="G25" s="34">
        <f>+'A (2)'!G25</f>
        <v>447</v>
      </c>
      <c r="H25" s="34">
        <f>+'A (2)'!H25</f>
        <v>172</v>
      </c>
      <c r="I25" s="34">
        <f>+'A (2)'!I25</f>
        <v>0</v>
      </c>
      <c r="J25" s="34">
        <f>+'A (2)'!J25</f>
        <v>3</v>
      </c>
      <c r="K25" s="583">
        <f>+'A (2)'!K25</f>
        <v>2576</v>
      </c>
      <c r="L25">
        <f>+'A (2)'!L25</f>
        <v>69</v>
      </c>
      <c r="M25">
        <f>+'A (2)'!M25</f>
        <v>531</v>
      </c>
      <c r="N25" s="20">
        <f>+'A (2)'!N25</f>
        <v>3</v>
      </c>
      <c r="O25">
        <f>+'A (2)'!O25</f>
        <v>329</v>
      </c>
      <c r="P25">
        <f>+'A (2)'!P25</f>
        <v>81</v>
      </c>
      <c r="Q25">
        <f>+'A (2)'!Q25</f>
        <v>930</v>
      </c>
      <c r="R25">
        <f>+'A (2)'!R25</f>
        <v>746</v>
      </c>
      <c r="S25">
        <f>+'A (2)'!S25</f>
        <v>644</v>
      </c>
      <c r="T25">
        <f>+'A (2)'!T25</f>
        <v>700</v>
      </c>
      <c r="U25">
        <f>+'A (2)'!U25</f>
        <v>532</v>
      </c>
      <c r="V25">
        <f>+'A (2)'!V25</f>
        <v>565</v>
      </c>
      <c r="W25">
        <f>+'A (2)'!W25</f>
        <v>592</v>
      </c>
      <c r="X25">
        <f>+'A (2)'!X25</f>
        <v>671</v>
      </c>
      <c r="Y25">
        <f>+'A (2)'!Y25</f>
        <v>107</v>
      </c>
      <c r="Z25" s="103">
        <f>+'A (2)'!Z25</f>
        <v>3</v>
      </c>
      <c r="AA25" s="164">
        <f>+'A (2)'!AA25</f>
        <v>37.9</v>
      </c>
      <c r="AB25">
        <f>+'A (2)'!AB25</f>
        <v>1</v>
      </c>
      <c r="AC25">
        <f>+'A (2)'!AC25</f>
        <v>14</v>
      </c>
      <c r="AD25">
        <f>+'A (2)'!AD25</f>
        <v>1278</v>
      </c>
      <c r="AE25">
        <f>+'A (2)'!AE25</f>
        <v>5</v>
      </c>
      <c r="AF25">
        <f>+'A (2)'!AF25</f>
        <v>123</v>
      </c>
      <c r="AG25">
        <f>+'A (2)'!AG25</f>
        <v>2182</v>
      </c>
      <c r="AH25">
        <f>+'A (2)'!AH25</f>
        <v>44</v>
      </c>
      <c r="AI25">
        <f>+'A (2)'!AI25</f>
        <v>209</v>
      </c>
      <c r="AJ25">
        <f>+'A (2)'!AJ25</f>
        <v>363</v>
      </c>
      <c r="AK25">
        <f>+'A (2)'!AK25</f>
        <v>1022</v>
      </c>
      <c r="AL25">
        <f>+'A (2)'!AL25</f>
        <v>68</v>
      </c>
      <c r="AM25">
        <f>+'A (2)'!AM25</f>
        <v>130</v>
      </c>
      <c r="AN25" s="34">
        <f>+'A (2)'!AN25</f>
        <v>374</v>
      </c>
      <c r="AO25" s="61">
        <f>+'A (2)'!AO25</f>
        <v>6</v>
      </c>
      <c r="AP25" s="39">
        <f>+'A (2)'!AP25</f>
        <v>94</v>
      </c>
      <c r="AQ25" s="34">
        <f>+'A (2)'!AQ25</f>
        <v>328</v>
      </c>
      <c r="AR25" s="34">
        <f>+'A (2)'!AR25</f>
        <v>640</v>
      </c>
      <c r="AS25" s="34">
        <f>+'A (2)'!AS25</f>
        <v>753</v>
      </c>
      <c r="AT25" s="34">
        <f>+'A (2)'!AT25</f>
        <v>1237</v>
      </c>
      <c r="AU25" s="34">
        <f>+'A (2)'!AU25</f>
        <v>88</v>
      </c>
      <c r="AV25" s="34">
        <f>+'A (2)'!AV25</f>
        <v>854</v>
      </c>
      <c r="AW25" s="34">
        <f>+'A (2)'!AW25</f>
        <v>619</v>
      </c>
      <c r="AX25" s="34">
        <f>+'A (2)'!AX25</f>
        <v>1146</v>
      </c>
      <c r="AY25" s="34">
        <f>+'A (2)'!AY25</f>
        <v>1</v>
      </c>
      <c r="AZ25" s="61">
        <f>+'A (2)'!AZ25</f>
        <v>59</v>
      </c>
      <c r="BA25" s="39">
        <f>+'A (2)'!BA25</f>
        <v>2269</v>
      </c>
      <c r="BB25" s="34">
        <f>+'A (2)'!BB25</f>
        <v>1360</v>
      </c>
      <c r="BC25" s="34">
        <f>+'A (2)'!BC25</f>
        <v>609</v>
      </c>
      <c r="BD25" s="34">
        <f>+'A (2)'!BD25</f>
        <v>381</v>
      </c>
      <c r="BE25" s="34">
        <f>+'A (2)'!BE25</f>
        <v>737</v>
      </c>
      <c r="BF25" s="61">
        <f>+'A (2)'!BF25</f>
        <v>463</v>
      </c>
      <c r="BG25" s="39">
        <f>+'A (2)'!BG25</f>
        <v>1514</v>
      </c>
      <c r="BH25" s="114">
        <f>+'A (2)'!BH25</f>
        <v>260</v>
      </c>
      <c r="BI25" s="34">
        <f>+'A (2)'!BI25</f>
        <v>0</v>
      </c>
      <c r="BJ25" s="39">
        <f>+'A (2)'!BJ25</f>
        <v>0</v>
      </c>
      <c r="BK25" s="114">
        <f>+'A (2)'!BK25</f>
        <v>0</v>
      </c>
      <c r="BL25" s="34">
        <f>+'A (2)'!BL25</f>
        <v>1144</v>
      </c>
      <c r="BM25" s="34">
        <f>+'A (2)'!BM25</f>
        <v>561</v>
      </c>
      <c r="BN25" s="34">
        <f>+'A (2)'!BN25</f>
        <v>141</v>
      </c>
      <c r="BO25" s="34">
        <f>+'A (2)'!BO25</f>
        <v>54</v>
      </c>
      <c r="BP25" s="34">
        <f>+'A (2)'!BP25</f>
        <v>4</v>
      </c>
      <c r="BQ25" s="61">
        <f>+'A (2)'!BQ25</f>
        <v>0</v>
      </c>
      <c r="BR25" s="39">
        <f>+'A (2)'!BR25</f>
        <v>13</v>
      </c>
      <c r="BS25" s="34">
        <f>+'A (2)'!BS25</f>
        <v>37</v>
      </c>
      <c r="BT25" s="34">
        <f>+'A (2)'!BT25</f>
        <v>483</v>
      </c>
      <c r="BU25" s="34">
        <f>+'A (2)'!BU25</f>
        <v>221</v>
      </c>
      <c r="BV25" s="34">
        <f>+'A (2)'!BV25</f>
        <v>249</v>
      </c>
      <c r="BW25" s="34">
        <f>+'A (2)'!BW25</f>
        <v>233</v>
      </c>
      <c r="BX25" s="34">
        <f>+'A (2)'!BX25</f>
        <v>180</v>
      </c>
      <c r="BY25" s="34">
        <f>+'A (2)'!BY25</f>
        <v>162</v>
      </c>
      <c r="BZ25" s="34">
        <f>+'A (2)'!BZ25</f>
        <v>105</v>
      </c>
      <c r="CA25" s="34">
        <f>+'A (2)'!CA25</f>
        <v>70</v>
      </c>
      <c r="CB25" s="34">
        <f>+'A (2)'!CB25</f>
        <v>40</v>
      </c>
      <c r="CC25" s="20">
        <f>+'A (2)'!CC25</f>
        <v>111</v>
      </c>
      <c r="CD25" s="110">
        <f>+'A (2)'!CD25</f>
        <v>5815</v>
      </c>
      <c r="CE25" s="34">
        <f>+'A (2)'!CE25</f>
        <v>65</v>
      </c>
      <c r="CF25" s="13">
        <f>+'A (2)'!CF25</f>
        <v>0</v>
      </c>
      <c r="CG25">
        <f>+'A (2)'!CG25</f>
        <v>2880</v>
      </c>
      <c r="CH25">
        <f>+'A (2)'!CH25</f>
        <v>396</v>
      </c>
      <c r="CI25" s="583">
        <f>+'A (2)'!CI25</f>
        <v>1</v>
      </c>
      <c r="CJ25" s="34">
        <f>+'A (2)'!CJ25</f>
        <v>6</v>
      </c>
      <c r="CK25" s="34">
        <f>+'A (2)'!CK25</f>
        <v>55</v>
      </c>
      <c r="CL25" s="34">
        <f>+'A (2)'!CL25</f>
        <v>252</v>
      </c>
      <c r="CM25" s="34">
        <f>+'A (2)'!CM25</f>
        <v>81</v>
      </c>
      <c r="CN25" s="34">
        <f>+'A (2)'!CN25</f>
        <v>0</v>
      </c>
      <c r="CO25" s="34">
        <f>+'A (2)'!CO25</f>
        <v>1</v>
      </c>
      <c r="CP25">
        <f>+'A (2)'!CP25</f>
        <v>1402</v>
      </c>
      <c r="CQ25">
        <f>+'A (2)'!CQ25</f>
        <v>69</v>
      </c>
      <c r="CR25" s="34">
        <f>+'A (2)'!CR25</f>
        <v>517</v>
      </c>
      <c r="CS25" s="61">
        <f>+'A (2)'!CS25</f>
        <v>1</v>
      </c>
      <c r="CT25" s="34">
        <f>+'A (2)'!CT25</f>
        <v>137</v>
      </c>
      <c r="CU25" s="34">
        <f>+'A (2)'!CU25</f>
        <v>41</v>
      </c>
      <c r="CV25" s="34">
        <f>+'A (2)'!CV25</f>
        <v>426</v>
      </c>
      <c r="CW25" s="34">
        <f>+'A (2)'!CW25</f>
        <v>385</v>
      </c>
      <c r="CX25" s="34">
        <f>+'A (2)'!CX25</f>
        <v>331</v>
      </c>
      <c r="CY25" s="34">
        <f>+'A (2)'!CY25</f>
        <v>439</v>
      </c>
      <c r="CZ25" s="34">
        <f>+'A (2)'!CZ25</f>
        <v>300</v>
      </c>
      <c r="DA25" s="34">
        <f>+'A (2)'!DA25</f>
        <v>300</v>
      </c>
      <c r="DB25" s="34">
        <f>+'A (2)'!DB25</f>
        <v>282</v>
      </c>
      <c r="DC25" s="34">
        <f>+'A (2)'!DC25</f>
        <v>272</v>
      </c>
      <c r="DD25" s="112">
        <f>+'A (2)'!DD25</f>
        <v>7</v>
      </c>
      <c r="DE25" s="61">
        <f>+'A (2)'!DE25</f>
        <v>1</v>
      </c>
      <c r="DF25" s="162">
        <f>+'A (2)'!DF25</f>
        <v>37.4</v>
      </c>
      <c r="DG25" s="39">
        <f>+'A (2)'!DG25</f>
        <v>1</v>
      </c>
      <c r="DH25" s="39">
        <f>+'A (2)'!DH25</f>
        <v>3</v>
      </c>
      <c r="DI25" s="39">
        <f>+'A (2)'!DI25</f>
        <v>659</v>
      </c>
      <c r="DJ25" s="39">
        <f>+'A (2)'!DJ25</f>
        <v>3</v>
      </c>
      <c r="DK25" s="39">
        <f>+'A (2)'!DK25</f>
        <v>48</v>
      </c>
      <c r="DL25" s="39">
        <f>+'A (2)'!DL25</f>
        <v>917</v>
      </c>
      <c r="DM25" s="39">
        <f>+'A (2)'!DM25</f>
        <v>33</v>
      </c>
      <c r="DN25" s="39">
        <f>+'A (2)'!DN25</f>
        <v>122</v>
      </c>
      <c r="DO25" s="39">
        <f>+'A (2)'!DO25</f>
        <v>189</v>
      </c>
      <c r="DP25" s="39">
        <f>+'A (2)'!DP25</f>
        <v>580</v>
      </c>
      <c r="DQ25" s="39">
        <f>+'A (2)'!DQ25</f>
        <v>51</v>
      </c>
      <c r="DR25" s="39">
        <f>+'A (2)'!DR25</f>
        <v>87</v>
      </c>
      <c r="DS25" s="39">
        <f>+'A (2)'!DS25</f>
        <v>183</v>
      </c>
      <c r="DT25" s="114">
        <f>+'A (2)'!DT25</f>
        <v>4</v>
      </c>
      <c r="DU25" s="39">
        <f>+'A (2)'!DU25</f>
        <v>25</v>
      </c>
      <c r="DV25" s="39">
        <f>+'A (2)'!DV25</f>
        <v>173</v>
      </c>
      <c r="DW25" s="39">
        <f>+'A (2)'!DW25</f>
        <v>280</v>
      </c>
      <c r="DX25" s="39">
        <f>+'A (2)'!DX25</f>
        <v>615</v>
      </c>
      <c r="DY25" s="39">
        <f>+'A (2)'!DY25</f>
        <v>886</v>
      </c>
      <c r="DZ25" s="39">
        <f>+'A (2)'!DZ25</f>
        <v>42</v>
      </c>
      <c r="EA25" s="39">
        <f>+'A (2)'!EA25</f>
        <v>92</v>
      </c>
      <c r="EB25" s="39">
        <f>+'A (2)'!EB25</f>
        <v>111</v>
      </c>
      <c r="EC25" s="39">
        <f>+'A (2)'!EC25</f>
        <v>628</v>
      </c>
      <c r="ED25" s="39">
        <f>+'A (2)'!ED25</f>
        <v>0</v>
      </c>
      <c r="EE25" s="114">
        <f>+'A (2)'!EE25</f>
        <v>28</v>
      </c>
      <c r="EF25" s="39">
        <f>+'A (2)'!EF25</f>
        <v>978</v>
      </c>
      <c r="EG25" s="39">
        <f>+'A (2)'!EG25</f>
        <v>715</v>
      </c>
      <c r="EH25" s="39">
        <f>+'A (2)'!EH25</f>
        <v>330</v>
      </c>
      <c r="EI25" s="39">
        <f>+'A (2)'!EI25</f>
        <v>209</v>
      </c>
      <c r="EJ25" s="39">
        <f>+'A (2)'!EJ25</f>
        <v>396</v>
      </c>
      <c r="EK25" s="39">
        <f>+'A (2)'!EK25</f>
        <v>252</v>
      </c>
      <c r="EL25" s="446">
        <f>+'A (2)'!EL25</f>
        <v>832</v>
      </c>
      <c r="EM25" s="114">
        <f>+'A (2)'!EM25</f>
        <v>289</v>
      </c>
      <c r="EN25" s="39">
        <f>+'A (2)'!EN25</f>
        <v>0</v>
      </c>
      <c r="EO25" s="39">
        <f>+'A (2)'!EO25</f>
        <v>0</v>
      </c>
      <c r="EP25" s="114">
        <f>+'A (2)'!EP25</f>
        <v>0</v>
      </c>
      <c r="EQ25" s="39">
        <f>+'A (2)'!EQ25</f>
        <v>546</v>
      </c>
      <c r="ER25" s="39">
        <f>+'A (2)'!ER25</f>
        <v>309</v>
      </c>
      <c r="ES25" s="39">
        <f>+'A (2)'!ES25</f>
        <v>55</v>
      </c>
      <c r="ET25" s="39">
        <f>+'A (2)'!ET25</f>
        <v>16</v>
      </c>
      <c r="EU25" s="39">
        <f>+'A (2)'!EU25</f>
        <v>2</v>
      </c>
      <c r="EV25" s="114">
        <f>+'A (2)'!EV25</f>
        <v>0</v>
      </c>
      <c r="EW25" s="1">
        <f>+'A (2)'!EW25</f>
        <v>8</v>
      </c>
      <c r="EX25" s="1">
        <f>+'A (2)'!EX25</f>
        <v>22</v>
      </c>
      <c r="EY25" s="1">
        <f>+'A (2)'!EY25</f>
        <v>289</v>
      </c>
      <c r="EZ25" s="1">
        <f>+'A (2)'!EZ25</f>
        <v>121</v>
      </c>
      <c r="FA25" s="1">
        <f>+'A (2)'!FA25</f>
        <v>146</v>
      </c>
      <c r="FB25" s="1">
        <f>+'A (2)'!FB25</f>
        <v>100</v>
      </c>
      <c r="FC25" s="1">
        <f>+'A (2)'!FC25</f>
        <v>61</v>
      </c>
      <c r="FD25" s="1">
        <f>+'A (2)'!FD25</f>
        <v>64</v>
      </c>
      <c r="FE25" s="1">
        <f>+'A (2)'!FE25</f>
        <v>45</v>
      </c>
      <c r="FF25" s="39">
        <f>+'A (2)'!FF25</f>
        <v>23</v>
      </c>
      <c r="FG25" s="39">
        <f>+'A (2)'!FG25</f>
        <v>10</v>
      </c>
      <c r="FH25" s="114">
        <f>+'A (2)'!FH25</f>
        <v>39</v>
      </c>
      <c r="FI25" s="114">
        <f>+'A (2)'!FI25</f>
        <v>5258</v>
      </c>
      <c r="FJ25" s="39">
        <f>+'A (2)'!FJ25</f>
        <v>17</v>
      </c>
      <c r="FK25" s="447">
        <f>+'A (2)'!FK25</f>
        <v>0</v>
      </c>
      <c r="FL25" s="34"/>
      <c r="FM25" s="34"/>
      <c r="FN25" s="39"/>
      <c r="FO25" s="34"/>
      <c r="FP25" s="34"/>
      <c r="FQ25" s="34"/>
      <c r="FR25" s="34"/>
      <c r="FS25" s="34"/>
      <c r="FT25" s="34"/>
      <c r="FU25" s="34"/>
      <c r="FV25" s="34"/>
      <c r="FW25" s="34"/>
      <c r="FX25" s="34"/>
      <c r="FY25" s="34"/>
      <c r="FZ25" s="61"/>
      <c r="GA25" s="34"/>
      <c r="GB25" s="34"/>
      <c r="GC25" s="34"/>
      <c r="GD25" s="34"/>
      <c r="GE25" s="34"/>
      <c r="GF25" s="34"/>
      <c r="GG25" s="34"/>
      <c r="GH25" s="34"/>
      <c r="GI25" s="34"/>
      <c r="GJ25" s="52"/>
      <c r="GK25" s="142"/>
      <c r="GL25" s="34"/>
      <c r="GM25" s="34"/>
      <c r="GN25" s="34"/>
      <c r="GO25" s="34"/>
      <c r="GP25" s="34"/>
      <c r="GQ25" s="34"/>
      <c r="GR25" s="52"/>
      <c r="GT25">
        <f t="shared" ref="GT25:GT31" si="18">+BL25+BM25+BN25+BO25+BP25+BQ25</f>
        <v>1904</v>
      </c>
      <c r="GU25">
        <f t="shared" ref="GU25:GU31" si="19">+GT25*CD25</f>
        <v>11071760</v>
      </c>
      <c r="GW25">
        <f t="shared" ref="GW25:GW31" si="20">+EU25+EV25+EQ25+ER25+ES25+ET25</f>
        <v>928</v>
      </c>
      <c r="GX25">
        <f t="shared" ref="GX25:GX31" si="21">+GW25*FI25</f>
        <v>4879424</v>
      </c>
      <c r="GZ25">
        <f t="shared" ref="GZ25:GZ56" si="22">+B25</f>
        <v>5819</v>
      </c>
      <c r="HA25">
        <f t="shared" ref="HA25:HA31" si="23">+GZ25*AA25</f>
        <v>220540.1</v>
      </c>
      <c r="HB25"/>
      <c r="HC25">
        <f t="shared" ref="HC25:HC56" si="24">+CG25</f>
        <v>2880</v>
      </c>
      <c r="HD25">
        <f t="shared" ref="HD25:HD31" si="25">+HC25*DF25</f>
        <v>107712</v>
      </c>
      <c r="HH25" s="53">
        <f t="shared" si="8"/>
        <v>0</v>
      </c>
      <c r="HJ25" s="6" t="s">
        <v>105</v>
      </c>
      <c r="HK25" s="53">
        <v>55.968564146134234</v>
      </c>
      <c r="HL25" s="189" t="s">
        <v>72</v>
      </c>
      <c r="HM25" s="34">
        <f t="shared" si="9"/>
        <v>0</v>
      </c>
      <c r="HN25" s="34">
        <f>+SUM([1]NUTS3!$EN25:$FB25)</f>
        <v>450</v>
      </c>
      <c r="HO25" s="34">
        <f t="shared" si="10"/>
        <v>-450</v>
      </c>
      <c r="HP25" s="184">
        <f t="shared" si="11"/>
        <v>-100</v>
      </c>
      <c r="HR25" s="6" t="s">
        <v>125</v>
      </c>
      <c r="HS25" s="53">
        <v>62.72727272727272</v>
      </c>
    </row>
    <row r="26" spans="1:228" x14ac:dyDescent="0.2">
      <c r="A26" s="7" t="s">
        <v>73</v>
      </c>
      <c r="B26" s="7">
        <f>+'A (2)'!B26</f>
        <v>3382</v>
      </c>
      <c r="C26">
        <f>+'A (2)'!C26</f>
        <v>398</v>
      </c>
      <c r="D26" s="583">
        <f>+'A (2)'!D26</f>
        <v>0</v>
      </c>
      <c r="E26" s="34">
        <f>+'A (2)'!E26</f>
        <v>18</v>
      </c>
      <c r="F26" s="34">
        <f>+'A (2)'!F26</f>
        <v>85</v>
      </c>
      <c r="G26" s="34">
        <f>+'A (2)'!G26</f>
        <v>197</v>
      </c>
      <c r="H26" s="34">
        <f>+'A (2)'!H26</f>
        <v>97</v>
      </c>
      <c r="I26" s="34">
        <f>+'A (2)'!I26</f>
        <v>2</v>
      </c>
      <c r="J26" s="34">
        <f>+'A (2)'!J26</f>
        <v>0</v>
      </c>
      <c r="K26" s="583">
        <f>+'A (2)'!K26</f>
        <v>955</v>
      </c>
      <c r="L26">
        <f>+'A (2)'!L26</f>
        <v>31</v>
      </c>
      <c r="M26">
        <f>+'A (2)'!M26</f>
        <v>301</v>
      </c>
      <c r="N26" s="20">
        <f>+'A (2)'!N26</f>
        <v>13</v>
      </c>
      <c r="O26">
        <f>+'A (2)'!O26</f>
        <v>188</v>
      </c>
      <c r="P26">
        <f>+'A (2)'!P26</f>
        <v>43</v>
      </c>
      <c r="Q26">
        <f>+'A (2)'!Q26</f>
        <v>452</v>
      </c>
      <c r="R26">
        <f>+'A (2)'!R26</f>
        <v>356</v>
      </c>
      <c r="S26">
        <f>+'A (2)'!S26</f>
        <v>374</v>
      </c>
      <c r="T26">
        <f>+'A (2)'!T26</f>
        <v>418</v>
      </c>
      <c r="U26">
        <f>+'A (2)'!U26</f>
        <v>361</v>
      </c>
      <c r="V26">
        <f>+'A (2)'!V26</f>
        <v>368</v>
      </c>
      <c r="W26">
        <f>+'A (2)'!W26</f>
        <v>435</v>
      </c>
      <c r="X26">
        <f>+'A (2)'!X26</f>
        <v>388</v>
      </c>
      <c r="Y26">
        <f>+'A (2)'!Y26</f>
        <v>39</v>
      </c>
      <c r="Z26" s="103">
        <f>+'A (2)'!Z26</f>
        <v>3</v>
      </c>
      <c r="AA26" s="164">
        <f>+'A (2)'!AA26</f>
        <v>39</v>
      </c>
      <c r="AB26">
        <f>+'A (2)'!AB26</f>
        <v>1</v>
      </c>
      <c r="AC26">
        <f>+'A (2)'!AC26</f>
        <v>4</v>
      </c>
      <c r="AD26">
        <f>+'A (2)'!AD26</f>
        <v>1307</v>
      </c>
      <c r="AE26">
        <f>+'A (2)'!AE26</f>
        <v>4</v>
      </c>
      <c r="AF26">
        <f>+'A (2)'!AF26</f>
        <v>74</v>
      </c>
      <c r="AG26">
        <f>+'A (2)'!AG26</f>
        <v>1325</v>
      </c>
      <c r="AH26">
        <f>+'A (2)'!AH26</f>
        <v>22</v>
      </c>
      <c r="AI26">
        <f>+'A (2)'!AI26</f>
        <v>64</v>
      </c>
      <c r="AJ26">
        <f>+'A (2)'!AJ26</f>
        <v>121</v>
      </c>
      <c r="AK26">
        <f>+'A (2)'!AK26</f>
        <v>347</v>
      </c>
      <c r="AL26">
        <f>+'A (2)'!AL26</f>
        <v>17</v>
      </c>
      <c r="AM26">
        <f>+'A (2)'!AM26</f>
        <v>18</v>
      </c>
      <c r="AN26" s="34">
        <f>+'A (2)'!AN26</f>
        <v>77</v>
      </c>
      <c r="AO26" s="61">
        <f>+'A (2)'!AO26</f>
        <v>1</v>
      </c>
      <c r="AP26" s="39">
        <f>+'A (2)'!AP26</f>
        <v>20</v>
      </c>
      <c r="AQ26" s="34">
        <f>+'A (2)'!AQ26</f>
        <v>61</v>
      </c>
      <c r="AR26" s="34">
        <f>+'A (2)'!AR26</f>
        <v>159</v>
      </c>
      <c r="AS26" s="34">
        <f>+'A (2)'!AS26</f>
        <v>188</v>
      </c>
      <c r="AT26" s="34">
        <f>+'A (2)'!AT26</f>
        <v>551</v>
      </c>
      <c r="AU26" s="34">
        <f>+'A (2)'!AU26</f>
        <v>67</v>
      </c>
      <c r="AV26" s="34">
        <f>+'A (2)'!AV26</f>
        <v>550</v>
      </c>
      <c r="AW26" s="34">
        <f>+'A (2)'!AW26</f>
        <v>320</v>
      </c>
      <c r="AX26" s="34">
        <f>+'A (2)'!AX26</f>
        <v>763</v>
      </c>
      <c r="AY26" s="34">
        <f>+'A (2)'!AY26</f>
        <v>1</v>
      </c>
      <c r="AZ26" s="61">
        <f>+'A (2)'!AZ26</f>
        <v>702</v>
      </c>
      <c r="BA26" s="39">
        <f>+'A (2)'!BA26</f>
        <v>1317</v>
      </c>
      <c r="BB26" s="34">
        <f>+'A (2)'!BB26</f>
        <v>579</v>
      </c>
      <c r="BC26" s="34">
        <f>+'A (2)'!BC26</f>
        <v>239</v>
      </c>
      <c r="BD26" s="34">
        <f>+'A (2)'!BD26</f>
        <v>185</v>
      </c>
      <c r="BE26" s="34">
        <f>+'A (2)'!BE26</f>
        <v>519</v>
      </c>
      <c r="BF26" s="61">
        <f>+'A (2)'!BF26</f>
        <v>543</v>
      </c>
      <c r="BG26" s="39">
        <f>+'A (2)'!BG26</f>
        <v>1451</v>
      </c>
      <c r="BH26" s="114">
        <f>+'A (2)'!BH26</f>
        <v>430</v>
      </c>
      <c r="BI26" s="34">
        <f>+'A (2)'!BI26</f>
        <v>0</v>
      </c>
      <c r="BJ26" s="39">
        <f>+'A (2)'!BJ26</f>
        <v>0</v>
      </c>
      <c r="BK26" s="114">
        <f>+'A (2)'!BK26</f>
        <v>0</v>
      </c>
      <c r="BL26" s="34">
        <f>+'A (2)'!BL26</f>
        <v>784</v>
      </c>
      <c r="BM26" s="34">
        <f>+'A (2)'!BM26</f>
        <v>235</v>
      </c>
      <c r="BN26" s="34">
        <f>+'A (2)'!BN26</f>
        <v>38</v>
      </c>
      <c r="BO26" s="34">
        <f>+'A (2)'!BO26</f>
        <v>13</v>
      </c>
      <c r="BP26" s="34">
        <f>+'A (2)'!BP26</f>
        <v>0</v>
      </c>
      <c r="BQ26" s="61">
        <f>+'A (2)'!BQ26</f>
        <v>0</v>
      </c>
      <c r="BR26" s="39">
        <f>+'A (2)'!BR26</f>
        <v>3</v>
      </c>
      <c r="BS26" s="34">
        <f>+'A (2)'!BS26</f>
        <v>17</v>
      </c>
      <c r="BT26" s="34">
        <f>+'A (2)'!BT26</f>
        <v>258</v>
      </c>
      <c r="BU26" s="34">
        <f>+'A (2)'!BU26</f>
        <v>144</v>
      </c>
      <c r="BV26" s="34">
        <f>+'A (2)'!BV26</f>
        <v>167</v>
      </c>
      <c r="BW26" s="34">
        <f>+'A (2)'!BW26</f>
        <v>134</v>
      </c>
      <c r="BX26" s="34">
        <f>+'A (2)'!BX26</f>
        <v>112</v>
      </c>
      <c r="BY26" s="34">
        <f>+'A (2)'!BY26</f>
        <v>70</v>
      </c>
      <c r="BZ26" s="34">
        <f>+'A (2)'!BZ26</f>
        <v>35</v>
      </c>
      <c r="CA26" s="34">
        <f>+'A (2)'!CA26</f>
        <v>21</v>
      </c>
      <c r="CB26" s="34">
        <f>+'A (2)'!CB26</f>
        <v>17</v>
      </c>
      <c r="CC26" s="20">
        <f>+'A (2)'!CC26</f>
        <v>92</v>
      </c>
      <c r="CD26" s="110">
        <f>+'A (2)'!CD26</f>
        <v>5782</v>
      </c>
      <c r="CE26" s="34">
        <f>+'A (2)'!CE26</f>
        <v>83</v>
      </c>
      <c r="CF26" s="13">
        <f>+'A (2)'!CF26</f>
        <v>0</v>
      </c>
      <c r="CG26">
        <f>+'A (2)'!CG26</f>
        <v>1579</v>
      </c>
      <c r="CH26">
        <f>+'A (2)'!CH26</f>
        <v>209</v>
      </c>
      <c r="CI26" s="583">
        <f>+'A (2)'!CI26</f>
        <v>0</v>
      </c>
      <c r="CJ26" s="34">
        <f>+'A (2)'!CJ26</f>
        <v>9</v>
      </c>
      <c r="CK26" s="34">
        <f>+'A (2)'!CK26</f>
        <v>54</v>
      </c>
      <c r="CL26" s="34">
        <f>+'A (2)'!CL26</f>
        <v>101</v>
      </c>
      <c r="CM26" s="34">
        <f>+'A (2)'!CM26</f>
        <v>45</v>
      </c>
      <c r="CN26" s="34">
        <f>+'A (2)'!CN26</f>
        <v>1</v>
      </c>
      <c r="CO26" s="34">
        <f>+'A (2)'!CO26</f>
        <v>0</v>
      </c>
      <c r="CP26">
        <f>+'A (2)'!CP26</f>
        <v>517</v>
      </c>
      <c r="CQ26">
        <f>+'A (2)'!CQ26</f>
        <v>31</v>
      </c>
      <c r="CR26" s="34">
        <f>+'A (2)'!CR26</f>
        <v>299</v>
      </c>
      <c r="CS26" s="61">
        <f>+'A (2)'!CS26</f>
        <v>4</v>
      </c>
      <c r="CT26" s="34">
        <f>+'A (2)'!CT26</f>
        <v>93</v>
      </c>
      <c r="CU26" s="34">
        <f>+'A (2)'!CU26</f>
        <v>20</v>
      </c>
      <c r="CV26" s="34">
        <f>+'A (2)'!CV26</f>
        <v>196</v>
      </c>
      <c r="CW26" s="34">
        <f>+'A (2)'!CW26</f>
        <v>156</v>
      </c>
      <c r="CX26" s="34">
        <f>+'A (2)'!CX26</f>
        <v>180</v>
      </c>
      <c r="CY26" s="34">
        <f>+'A (2)'!CY26</f>
        <v>221</v>
      </c>
      <c r="CZ26" s="34">
        <f>+'A (2)'!CZ26</f>
        <v>188</v>
      </c>
      <c r="DA26" s="34">
        <f>+'A (2)'!DA26</f>
        <v>188</v>
      </c>
      <c r="DB26" s="34">
        <f>+'A (2)'!DB26</f>
        <v>225</v>
      </c>
      <c r="DC26" s="34">
        <f>+'A (2)'!DC26</f>
        <v>128</v>
      </c>
      <c r="DD26" s="112">
        <f>+'A (2)'!DD26</f>
        <v>3</v>
      </c>
      <c r="DE26" s="61">
        <f>+'A (2)'!DE26</f>
        <v>1</v>
      </c>
      <c r="DF26" s="162">
        <f>+'A (2)'!DF26</f>
        <v>38.5</v>
      </c>
      <c r="DG26" s="39">
        <f>+'A (2)'!DG26</f>
        <v>0</v>
      </c>
      <c r="DH26" s="39">
        <f>+'A (2)'!DH26</f>
        <v>1</v>
      </c>
      <c r="DI26" s="39">
        <f>+'A (2)'!DI26</f>
        <v>617</v>
      </c>
      <c r="DJ26" s="39">
        <f>+'A (2)'!DJ26</f>
        <v>3</v>
      </c>
      <c r="DK26" s="39">
        <f>+'A (2)'!DK26</f>
        <v>30</v>
      </c>
      <c r="DL26" s="39">
        <f>+'A (2)'!DL26</f>
        <v>529</v>
      </c>
      <c r="DM26" s="39">
        <f>+'A (2)'!DM26</f>
        <v>20</v>
      </c>
      <c r="DN26" s="39">
        <f>+'A (2)'!DN26</f>
        <v>43</v>
      </c>
      <c r="DO26" s="39">
        <f>+'A (2)'!DO26</f>
        <v>59</v>
      </c>
      <c r="DP26" s="39">
        <f>+'A (2)'!DP26</f>
        <v>212</v>
      </c>
      <c r="DQ26" s="39">
        <f>+'A (2)'!DQ26</f>
        <v>12</v>
      </c>
      <c r="DR26" s="39">
        <f>+'A (2)'!DR26</f>
        <v>13</v>
      </c>
      <c r="DS26" s="39">
        <f>+'A (2)'!DS26</f>
        <v>40</v>
      </c>
      <c r="DT26" s="114">
        <f>+'A (2)'!DT26</f>
        <v>0</v>
      </c>
      <c r="DU26" s="39">
        <f>+'A (2)'!DU26</f>
        <v>6</v>
      </c>
      <c r="DV26" s="39">
        <f>+'A (2)'!DV26</f>
        <v>39</v>
      </c>
      <c r="DW26" s="39">
        <f>+'A (2)'!DW26</f>
        <v>84</v>
      </c>
      <c r="DX26" s="39">
        <f>+'A (2)'!DX26</f>
        <v>150</v>
      </c>
      <c r="DY26" s="39">
        <f>+'A (2)'!DY26</f>
        <v>408</v>
      </c>
      <c r="DZ26" s="39">
        <f>+'A (2)'!DZ26</f>
        <v>29</v>
      </c>
      <c r="EA26" s="39">
        <f>+'A (2)'!EA26</f>
        <v>37</v>
      </c>
      <c r="EB26" s="39">
        <f>+'A (2)'!EB26</f>
        <v>87</v>
      </c>
      <c r="EC26" s="39">
        <f>+'A (2)'!EC26</f>
        <v>435</v>
      </c>
      <c r="ED26" s="39">
        <f>+'A (2)'!ED26</f>
        <v>0</v>
      </c>
      <c r="EE26" s="114">
        <f>+'A (2)'!EE26</f>
        <v>304</v>
      </c>
      <c r="EF26" s="39">
        <f>+'A (2)'!EF26</f>
        <v>490</v>
      </c>
      <c r="EG26" s="39">
        <f>+'A (2)'!EG26</f>
        <v>317</v>
      </c>
      <c r="EH26" s="39">
        <f>+'A (2)'!EH26</f>
        <v>123</v>
      </c>
      <c r="EI26" s="39">
        <f>+'A (2)'!EI26</f>
        <v>87</v>
      </c>
      <c r="EJ26" s="39">
        <f>+'A (2)'!EJ26</f>
        <v>267</v>
      </c>
      <c r="EK26" s="39">
        <f>+'A (2)'!EK26</f>
        <v>295</v>
      </c>
      <c r="EL26" s="446">
        <f>+'A (2)'!EL26</f>
        <v>791</v>
      </c>
      <c r="EM26" s="114">
        <f>+'A (2)'!EM26</f>
        <v>501</v>
      </c>
      <c r="EN26" s="39">
        <f>+'A (2)'!EN26</f>
        <v>0</v>
      </c>
      <c r="EO26" s="39">
        <f>+'A (2)'!EO26</f>
        <v>0</v>
      </c>
      <c r="EP26" s="114">
        <f>+'A (2)'!EP26</f>
        <v>0</v>
      </c>
      <c r="EQ26" s="39">
        <f>+'A (2)'!EQ26</f>
        <v>296</v>
      </c>
      <c r="ER26" s="39">
        <f>+'A (2)'!ER26</f>
        <v>142</v>
      </c>
      <c r="ES26" s="39">
        <f>+'A (2)'!ES26</f>
        <v>15</v>
      </c>
      <c r="ET26" s="39">
        <f>+'A (2)'!ET26</f>
        <v>7</v>
      </c>
      <c r="EU26" s="39">
        <f>+'A (2)'!EU26</f>
        <v>0</v>
      </c>
      <c r="EV26" s="114">
        <f>+'A (2)'!EV26</f>
        <v>0</v>
      </c>
      <c r="EW26" s="1">
        <f>+'A (2)'!EW26</f>
        <v>1</v>
      </c>
      <c r="EX26" s="1">
        <f>+'A (2)'!EX26</f>
        <v>7</v>
      </c>
      <c r="EY26" s="1">
        <f>+'A (2)'!EY26</f>
        <v>117</v>
      </c>
      <c r="EZ26" s="1">
        <f>+'A (2)'!EZ26</f>
        <v>78</v>
      </c>
      <c r="FA26" s="1">
        <f>+'A (2)'!FA26</f>
        <v>101</v>
      </c>
      <c r="FB26" s="1">
        <f>+'A (2)'!FB26</f>
        <v>60</v>
      </c>
      <c r="FC26" s="1">
        <f>+'A (2)'!FC26</f>
        <v>47</v>
      </c>
      <c r="FD26" s="1">
        <f>+'A (2)'!FD26</f>
        <v>21</v>
      </c>
      <c r="FE26" s="1">
        <f>+'A (2)'!FE26</f>
        <v>12</v>
      </c>
      <c r="FF26" s="39">
        <f>+'A (2)'!FF26</f>
        <v>5</v>
      </c>
      <c r="FG26" s="39">
        <f>+'A (2)'!FG26</f>
        <v>5</v>
      </c>
      <c r="FH26" s="114">
        <f>+'A (2)'!FH26</f>
        <v>6</v>
      </c>
      <c r="FI26" s="114">
        <f>+'A (2)'!FI26</f>
        <v>4988</v>
      </c>
      <c r="FJ26" s="39">
        <f>+'A (2)'!FJ26</f>
        <v>3</v>
      </c>
      <c r="FK26" s="447">
        <f>+'A (2)'!FK26</f>
        <v>0</v>
      </c>
      <c r="FL26" s="34"/>
      <c r="FM26" s="34"/>
      <c r="FN26" s="39"/>
      <c r="FO26" s="34"/>
      <c r="FP26" s="34"/>
      <c r="FQ26" s="34"/>
      <c r="FR26" s="34"/>
      <c r="FS26" s="34"/>
      <c r="FT26" s="34"/>
      <c r="FU26" s="34"/>
      <c r="FV26" s="34"/>
      <c r="FW26" s="34"/>
      <c r="FX26" s="34"/>
      <c r="FY26" s="34"/>
      <c r="FZ26" s="61"/>
      <c r="GA26" s="34"/>
      <c r="GB26" s="34"/>
      <c r="GC26" s="34"/>
      <c r="GD26" s="34"/>
      <c r="GE26" s="34"/>
      <c r="GF26" s="34"/>
      <c r="GG26" s="34"/>
      <c r="GH26" s="34"/>
      <c r="GI26" s="34"/>
      <c r="GJ26" s="52"/>
      <c r="GK26" s="142"/>
      <c r="GL26" s="34"/>
      <c r="GM26" s="34"/>
      <c r="GN26" s="34"/>
      <c r="GO26" s="34"/>
      <c r="GP26" s="34"/>
      <c r="GQ26" s="34"/>
      <c r="GR26" s="52"/>
      <c r="GT26">
        <f t="shared" si="18"/>
        <v>1070</v>
      </c>
      <c r="GU26">
        <f t="shared" si="19"/>
        <v>6186740</v>
      </c>
      <c r="GW26">
        <f t="shared" si="20"/>
        <v>460</v>
      </c>
      <c r="GX26">
        <f t="shared" si="21"/>
        <v>2294480</v>
      </c>
      <c r="GZ26">
        <f t="shared" si="22"/>
        <v>3382</v>
      </c>
      <c r="HA26">
        <f t="shared" si="23"/>
        <v>131898</v>
      </c>
      <c r="HB26"/>
      <c r="HC26">
        <f t="shared" si="24"/>
        <v>1579</v>
      </c>
      <c r="HD26">
        <f t="shared" si="25"/>
        <v>60791.5</v>
      </c>
      <c r="HH26" s="53">
        <f t="shared" si="8"/>
        <v>0</v>
      </c>
      <c r="HJ26" s="7" t="s">
        <v>77</v>
      </c>
      <c r="HK26" s="53">
        <v>55.88066551921974</v>
      </c>
      <c r="HL26" s="190" t="s">
        <v>73</v>
      </c>
      <c r="HM26" s="34">
        <f t="shared" si="9"/>
        <v>0</v>
      </c>
      <c r="HN26" s="34">
        <f>+SUM([1]NUTS3!$EN26:$FB26)</f>
        <v>364</v>
      </c>
      <c r="HO26" s="34">
        <f t="shared" si="10"/>
        <v>-364</v>
      </c>
      <c r="HP26" s="184">
        <f t="shared" si="11"/>
        <v>-100</v>
      </c>
      <c r="HR26" s="7" t="s">
        <v>123</v>
      </c>
      <c r="HS26" s="53">
        <v>61.990950226244344</v>
      </c>
    </row>
    <row r="27" spans="1:228" x14ac:dyDescent="0.2">
      <c r="A27" s="7" t="s">
        <v>74</v>
      </c>
      <c r="B27" s="7">
        <f>+'A (2)'!B27</f>
        <v>3518</v>
      </c>
      <c r="C27">
        <f>+'A (2)'!C27</f>
        <v>357</v>
      </c>
      <c r="D27" s="583">
        <f>+'A (2)'!D27</f>
        <v>0</v>
      </c>
      <c r="E27" s="34">
        <f>+'A (2)'!E27</f>
        <v>69</v>
      </c>
      <c r="F27" s="34">
        <f>+'A (2)'!F27</f>
        <v>61</v>
      </c>
      <c r="G27" s="34">
        <f>+'A (2)'!G27</f>
        <v>132</v>
      </c>
      <c r="H27" s="34">
        <f>+'A (2)'!H27</f>
        <v>94</v>
      </c>
      <c r="I27" s="34">
        <f>+'A (2)'!I27</f>
        <v>0</v>
      </c>
      <c r="J27" s="34">
        <f>+'A (2)'!J27</f>
        <v>1</v>
      </c>
      <c r="K27" s="583">
        <f>+'A (2)'!K27</f>
        <v>1391</v>
      </c>
      <c r="L27">
        <f>+'A (2)'!L27</f>
        <v>38</v>
      </c>
      <c r="M27">
        <f>+'A (2)'!M27</f>
        <v>482</v>
      </c>
      <c r="N27" s="20">
        <f>+'A (2)'!N27</f>
        <v>9</v>
      </c>
      <c r="O27">
        <f>+'A (2)'!O27</f>
        <v>166</v>
      </c>
      <c r="P27">
        <f>+'A (2)'!P27</f>
        <v>20</v>
      </c>
      <c r="Q27">
        <f>+'A (2)'!Q27</f>
        <v>507</v>
      </c>
      <c r="R27">
        <f>+'A (2)'!R27</f>
        <v>367</v>
      </c>
      <c r="S27">
        <f>+'A (2)'!S27</f>
        <v>400</v>
      </c>
      <c r="T27">
        <f>+'A (2)'!T27</f>
        <v>462</v>
      </c>
      <c r="U27">
        <f>+'A (2)'!U27</f>
        <v>375</v>
      </c>
      <c r="V27">
        <f>+'A (2)'!V27</f>
        <v>367</v>
      </c>
      <c r="W27">
        <f>+'A (2)'!W27</f>
        <v>459</v>
      </c>
      <c r="X27">
        <f>+'A (2)'!X27</f>
        <v>372</v>
      </c>
      <c r="Y27">
        <f>+'A (2)'!Y27</f>
        <v>42</v>
      </c>
      <c r="Z27" s="103">
        <f>+'A (2)'!Z27</f>
        <v>1</v>
      </c>
      <c r="AA27" s="164">
        <f>+'A (2)'!AA27</f>
        <v>38.700000000000003</v>
      </c>
      <c r="AB27">
        <f>+'A (2)'!AB27</f>
        <v>3</v>
      </c>
      <c r="AC27">
        <f>+'A (2)'!AC27</f>
        <v>2</v>
      </c>
      <c r="AD27">
        <f>+'A (2)'!AD27</f>
        <v>839</v>
      </c>
      <c r="AE27">
        <f>+'A (2)'!AE27</f>
        <v>2</v>
      </c>
      <c r="AF27">
        <f>+'A (2)'!AF27</f>
        <v>132</v>
      </c>
      <c r="AG27">
        <f>+'A (2)'!AG27</f>
        <v>1559</v>
      </c>
      <c r="AH27">
        <f>+'A (2)'!AH27</f>
        <v>22</v>
      </c>
      <c r="AI27">
        <f>+'A (2)'!AI27</f>
        <v>78</v>
      </c>
      <c r="AJ27">
        <f>+'A (2)'!AJ27</f>
        <v>168</v>
      </c>
      <c r="AK27">
        <f>+'A (2)'!AK27</f>
        <v>529</v>
      </c>
      <c r="AL27">
        <f>+'A (2)'!AL27</f>
        <v>27</v>
      </c>
      <c r="AM27">
        <f>+'A (2)'!AM27</f>
        <v>32</v>
      </c>
      <c r="AN27" s="34">
        <f>+'A (2)'!AN27</f>
        <v>120</v>
      </c>
      <c r="AO27" s="61">
        <f>+'A (2)'!AO27</f>
        <v>5</v>
      </c>
      <c r="AP27" s="39">
        <f>+'A (2)'!AP27</f>
        <v>24</v>
      </c>
      <c r="AQ27" s="34">
        <f>+'A (2)'!AQ27</f>
        <v>148</v>
      </c>
      <c r="AR27" s="34">
        <f>+'A (2)'!AR27</f>
        <v>330</v>
      </c>
      <c r="AS27" s="34">
        <f>+'A (2)'!AS27</f>
        <v>294</v>
      </c>
      <c r="AT27" s="34">
        <f>+'A (2)'!AT27</f>
        <v>457</v>
      </c>
      <c r="AU27" s="34">
        <f>+'A (2)'!AU27</f>
        <v>100</v>
      </c>
      <c r="AV27" s="34">
        <f>+'A (2)'!AV27</f>
        <v>1086</v>
      </c>
      <c r="AW27" s="34">
        <f>+'A (2)'!AW27</f>
        <v>132</v>
      </c>
      <c r="AX27" s="34">
        <f>+'A (2)'!AX27</f>
        <v>849</v>
      </c>
      <c r="AY27" s="34">
        <f>+'A (2)'!AY27</f>
        <v>4</v>
      </c>
      <c r="AZ27" s="61">
        <f>+'A (2)'!AZ27</f>
        <v>94</v>
      </c>
      <c r="BA27" s="39">
        <f>+'A (2)'!BA27</f>
        <v>1646</v>
      </c>
      <c r="BB27" s="34">
        <f>+'A (2)'!BB27</f>
        <v>675</v>
      </c>
      <c r="BC27" s="34">
        <f>+'A (2)'!BC27</f>
        <v>285</v>
      </c>
      <c r="BD27" s="34">
        <f>+'A (2)'!BD27</f>
        <v>181</v>
      </c>
      <c r="BE27" s="34">
        <f>+'A (2)'!BE27</f>
        <v>348</v>
      </c>
      <c r="BF27" s="61">
        <f>+'A (2)'!BF27</f>
        <v>383</v>
      </c>
      <c r="BG27" s="39">
        <f>+'A (2)'!BG27</f>
        <v>1006</v>
      </c>
      <c r="BH27" s="114">
        <f>+'A (2)'!BH27</f>
        <v>286</v>
      </c>
      <c r="BI27" s="34">
        <f>+'A (2)'!BI27</f>
        <v>0</v>
      </c>
      <c r="BJ27" s="39">
        <f>+'A (2)'!BJ27</f>
        <v>0</v>
      </c>
      <c r="BK27" s="114">
        <f>+'A (2)'!BK27</f>
        <v>0</v>
      </c>
      <c r="BL27" s="34">
        <f>+'A (2)'!BL27</f>
        <v>909</v>
      </c>
      <c r="BM27" s="34">
        <f>+'A (2)'!BM27</f>
        <v>230</v>
      </c>
      <c r="BN27" s="34">
        <f>+'A (2)'!BN27</f>
        <v>63</v>
      </c>
      <c r="BO27" s="34">
        <f>+'A (2)'!BO27</f>
        <v>19</v>
      </c>
      <c r="BP27" s="34">
        <f>+'A (2)'!BP27</f>
        <v>0</v>
      </c>
      <c r="BQ27" s="61">
        <f>+'A (2)'!BQ27</f>
        <v>0</v>
      </c>
      <c r="BR27" s="39">
        <f>+'A (2)'!BR27</f>
        <v>4</v>
      </c>
      <c r="BS27" s="34">
        <f>+'A (2)'!BS27</f>
        <v>14</v>
      </c>
      <c r="BT27" s="34">
        <f>+'A (2)'!BT27</f>
        <v>314</v>
      </c>
      <c r="BU27" s="34">
        <f>+'A (2)'!BU27</f>
        <v>198</v>
      </c>
      <c r="BV27" s="34">
        <f>+'A (2)'!BV27</f>
        <v>187</v>
      </c>
      <c r="BW27" s="34">
        <f>+'A (2)'!BW27</f>
        <v>143</v>
      </c>
      <c r="BX27" s="34">
        <f>+'A (2)'!BX27</f>
        <v>107</v>
      </c>
      <c r="BY27" s="34">
        <f>+'A (2)'!BY27</f>
        <v>78</v>
      </c>
      <c r="BZ27" s="34">
        <f>+'A (2)'!BZ27</f>
        <v>48</v>
      </c>
      <c r="CA27" s="34">
        <f>+'A (2)'!CA27</f>
        <v>29</v>
      </c>
      <c r="CB27" s="34">
        <f>+'A (2)'!CB27</f>
        <v>24</v>
      </c>
      <c r="CC27" s="20">
        <f>+'A (2)'!CC27</f>
        <v>75</v>
      </c>
      <c r="CD27" s="110">
        <f>+'A (2)'!CD27</f>
        <v>5581</v>
      </c>
      <c r="CE27" s="34">
        <f>+'A (2)'!CE27</f>
        <v>41</v>
      </c>
      <c r="CF27" s="13">
        <f>+'A (2)'!CF27</f>
        <v>0</v>
      </c>
      <c r="CG27">
        <f>+'A (2)'!CG27</f>
        <v>1835</v>
      </c>
      <c r="CH27">
        <f>+'A (2)'!CH27</f>
        <v>175</v>
      </c>
      <c r="CI27" s="583">
        <f>+'A (2)'!CI27</f>
        <v>0</v>
      </c>
      <c r="CJ27" s="34">
        <f>+'A (2)'!CJ27</f>
        <v>33</v>
      </c>
      <c r="CK27" s="34">
        <f>+'A (2)'!CK27</f>
        <v>33</v>
      </c>
      <c r="CL27" s="34">
        <f>+'A (2)'!CL27</f>
        <v>64</v>
      </c>
      <c r="CM27" s="34">
        <f>+'A (2)'!CM27</f>
        <v>45</v>
      </c>
      <c r="CN27" s="34">
        <f>+'A (2)'!CN27</f>
        <v>0</v>
      </c>
      <c r="CO27" s="34">
        <f>+'A (2)'!CO27</f>
        <v>0</v>
      </c>
      <c r="CP27">
        <f>+'A (2)'!CP27</f>
        <v>883</v>
      </c>
      <c r="CQ27">
        <f>+'A (2)'!CQ27</f>
        <v>38</v>
      </c>
      <c r="CR27" s="34">
        <f>+'A (2)'!CR27</f>
        <v>476</v>
      </c>
      <c r="CS27" s="61">
        <f>+'A (2)'!CS27</f>
        <v>1</v>
      </c>
      <c r="CT27" s="34">
        <f>+'A (2)'!CT27</f>
        <v>83</v>
      </c>
      <c r="CU27" s="34">
        <f>+'A (2)'!CU27</f>
        <v>9</v>
      </c>
      <c r="CV27" s="34">
        <f>+'A (2)'!CV27</f>
        <v>262</v>
      </c>
      <c r="CW27" s="34">
        <f>+'A (2)'!CW27</f>
        <v>184</v>
      </c>
      <c r="CX27" s="34">
        <f>+'A (2)'!CX27</f>
        <v>224</v>
      </c>
      <c r="CY27" s="34">
        <f>+'A (2)'!CY27</f>
        <v>254</v>
      </c>
      <c r="CZ27" s="34">
        <f>+'A (2)'!CZ27</f>
        <v>213</v>
      </c>
      <c r="DA27" s="34">
        <f>+'A (2)'!DA27</f>
        <v>205</v>
      </c>
      <c r="DB27" s="34">
        <f>+'A (2)'!DB27</f>
        <v>264</v>
      </c>
      <c r="DC27" s="34">
        <f>+'A (2)'!DC27</f>
        <v>144</v>
      </c>
      <c r="DD27" s="112">
        <f>+'A (2)'!DD27</f>
        <v>2</v>
      </c>
      <c r="DE27" s="61">
        <f>+'A (2)'!DE27</f>
        <v>0</v>
      </c>
      <c r="DF27" s="162">
        <f>+'A (2)'!DF27</f>
        <v>38.200000000000003</v>
      </c>
      <c r="DG27" s="39">
        <f>+'A (2)'!DG27</f>
        <v>1</v>
      </c>
      <c r="DH27" s="39">
        <f>+'A (2)'!DH27</f>
        <v>1</v>
      </c>
      <c r="DI27" s="39">
        <f>+'A (2)'!DI27</f>
        <v>471</v>
      </c>
      <c r="DJ27" s="39">
        <f>+'A (2)'!DJ27</f>
        <v>2</v>
      </c>
      <c r="DK27" s="39">
        <f>+'A (2)'!DK27</f>
        <v>73</v>
      </c>
      <c r="DL27" s="39">
        <f>+'A (2)'!DL27</f>
        <v>685</v>
      </c>
      <c r="DM27" s="39">
        <f>+'A (2)'!DM27</f>
        <v>19</v>
      </c>
      <c r="DN27" s="39">
        <f>+'A (2)'!DN27</f>
        <v>54</v>
      </c>
      <c r="DO27" s="39">
        <f>+'A (2)'!DO27</f>
        <v>87</v>
      </c>
      <c r="DP27" s="39">
        <f>+'A (2)'!DP27</f>
        <v>345</v>
      </c>
      <c r="DQ27" s="39">
        <f>+'A (2)'!DQ27</f>
        <v>17</v>
      </c>
      <c r="DR27" s="39">
        <f>+'A (2)'!DR27</f>
        <v>16</v>
      </c>
      <c r="DS27" s="39">
        <f>+'A (2)'!DS27</f>
        <v>62</v>
      </c>
      <c r="DT27" s="114">
        <f>+'A (2)'!DT27</f>
        <v>2</v>
      </c>
      <c r="DU27" s="39">
        <f>+'A (2)'!DU27</f>
        <v>12</v>
      </c>
      <c r="DV27" s="39">
        <f>+'A (2)'!DV27</f>
        <v>83</v>
      </c>
      <c r="DW27" s="39">
        <f>+'A (2)'!DW27</f>
        <v>197</v>
      </c>
      <c r="DX27" s="39">
        <f>+'A (2)'!DX27</f>
        <v>232</v>
      </c>
      <c r="DY27" s="39">
        <f>+'A (2)'!DY27</f>
        <v>365</v>
      </c>
      <c r="DZ27" s="39">
        <f>+'A (2)'!DZ27</f>
        <v>60</v>
      </c>
      <c r="EA27" s="39">
        <f>+'A (2)'!EA27</f>
        <v>289</v>
      </c>
      <c r="EB27" s="39">
        <f>+'A (2)'!EB27</f>
        <v>79</v>
      </c>
      <c r="EC27" s="39">
        <f>+'A (2)'!EC27</f>
        <v>477</v>
      </c>
      <c r="ED27" s="39">
        <f>+'A (2)'!ED27</f>
        <v>0</v>
      </c>
      <c r="EE27" s="114">
        <f>+'A (2)'!EE27</f>
        <v>41</v>
      </c>
      <c r="EF27" s="39">
        <f>+'A (2)'!EF27</f>
        <v>664</v>
      </c>
      <c r="EG27" s="39">
        <f>+'A (2)'!EG27</f>
        <v>406</v>
      </c>
      <c r="EH27" s="39">
        <f>+'A (2)'!EH27</f>
        <v>171</v>
      </c>
      <c r="EI27" s="39">
        <f>+'A (2)'!EI27</f>
        <v>107</v>
      </c>
      <c r="EJ27" s="39">
        <f>+'A (2)'!EJ27</f>
        <v>214</v>
      </c>
      <c r="EK27" s="39">
        <f>+'A (2)'!EK27</f>
        <v>273</v>
      </c>
      <c r="EL27" s="446">
        <f>+'A (2)'!EL27</f>
        <v>642</v>
      </c>
      <c r="EM27" s="114">
        <f>+'A (2)'!EM27</f>
        <v>350</v>
      </c>
      <c r="EN27" s="39">
        <f>+'A (2)'!EN27</f>
        <v>0</v>
      </c>
      <c r="EO27" s="39">
        <f>+'A (2)'!EO27</f>
        <v>0</v>
      </c>
      <c r="EP27" s="114">
        <f>+'A (2)'!EP27</f>
        <v>0</v>
      </c>
      <c r="EQ27" s="39">
        <f>+'A (2)'!EQ27</f>
        <v>363</v>
      </c>
      <c r="ER27" s="39">
        <f>+'A (2)'!ER27</f>
        <v>144</v>
      </c>
      <c r="ES27" s="39">
        <f>+'A (2)'!ES27</f>
        <v>32</v>
      </c>
      <c r="ET27" s="39">
        <f>+'A (2)'!ET27</f>
        <v>6</v>
      </c>
      <c r="EU27" s="39">
        <f>+'A (2)'!EU27</f>
        <v>0</v>
      </c>
      <c r="EV27" s="114">
        <f>+'A (2)'!EV27</f>
        <v>0</v>
      </c>
      <c r="EW27" s="1">
        <f>+'A (2)'!EW27</f>
        <v>2</v>
      </c>
      <c r="EX27" s="1">
        <f>+'A (2)'!EX27</f>
        <v>9</v>
      </c>
      <c r="EY27" s="1">
        <f>+'A (2)'!EY27</f>
        <v>166</v>
      </c>
      <c r="EZ27" s="1">
        <f>+'A (2)'!EZ27</f>
        <v>109</v>
      </c>
      <c r="FA27" s="1">
        <f>+'A (2)'!FA27</f>
        <v>107</v>
      </c>
      <c r="FB27" s="1">
        <f>+'A (2)'!FB27</f>
        <v>60</v>
      </c>
      <c r="FC27" s="1">
        <f>+'A (2)'!FC27</f>
        <v>26</v>
      </c>
      <c r="FD27" s="1">
        <f>+'A (2)'!FD27</f>
        <v>27</v>
      </c>
      <c r="FE27" s="1">
        <f>+'A (2)'!FE27</f>
        <v>11</v>
      </c>
      <c r="FF27" s="39">
        <f>+'A (2)'!FF27</f>
        <v>7</v>
      </c>
      <c r="FG27" s="39">
        <f>+'A (2)'!FG27</f>
        <v>6</v>
      </c>
      <c r="FH27" s="114">
        <f>+'A (2)'!FH27</f>
        <v>15</v>
      </c>
      <c r="FI27" s="114">
        <f>+'A (2)'!FI27</f>
        <v>4847</v>
      </c>
      <c r="FJ27" s="39">
        <f>+'A (2)'!FJ27</f>
        <v>8</v>
      </c>
      <c r="FK27" s="447">
        <f>+'A (2)'!FK27</f>
        <v>0</v>
      </c>
      <c r="FL27" s="34"/>
      <c r="FM27" s="34"/>
      <c r="FN27" s="39"/>
      <c r="FO27" s="34"/>
      <c r="FP27" s="34"/>
      <c r="FQ27" s="34"/>
      <c r="FR27" s="34"/>
      <c r="FS27" s="34"/>
      <c r="FT27" s="34"/>
      <c r="FU27" s="34"/>
      <c r="FV27" s="34"/>
      <c r="FW27" s="34"/>
      <c r="FX27" s="34"/>
      <c r="FY27" s="34"/>
      <c r="FZ27" s="61"/>
      <c r="GA27" s="34"/>
      <c r="GB27" s="34"/>
      <c r="GC27" s="34"/>
      <c r="GD27" s="34"/>
      <c r="GE27" s="34"/>
      <c r="GF27" s="34"/>
      <c r="GG27" s="34"/>
      <c r="GH27" s="34"/>
      <c r="GI27" s="34"/>
      <c r="GJ27" s="52"/>
      <c r="GK27" s="142"/>
      <c r="GL27" s="34"/>
      <c r="GM27" s="34"/>
      <c r="GN27" s="34"/>
      <c r="GO27" s="34"/>
      <c r="GP27" s="34"/>
      <c r="GQ27" s="34"/>
      <c r="GR27" s="52"/>
      <c r="GT27">
        <f t="shared" si="18"/>
        <v>1221</v>
      </c>
      <c r="GU27">
        <f t="shared" si="19"/>
        <v>6814401</v>
      </c>
      <c r="GW27">
        <f t="shared" si="20"/>
        <v>545</v>
      </c>
      <c r="GX27">
        <f t="shared" si="21"/>
        <v>2641615</v>
      </c>
      <c r="GZ27">
        <f t="shared" si="22"/>
        <v>3518</v>
      </c>
      <c r="HA27">
        <f t="shared" si="23"/>
        <v>136146.6</v>
      </c>
      <c r="HB27"/>
      <c r="HC27">
        <f t="shared" si="24"/>
        <v>1835</v>
      </c>
      <c r="HD27">
        <f t="shared" si="25"/>
        <v>70097</v>
      </c>
      <c r="HH27" s="53">
        <f t="shared" si="8"/>
        <v>0</v>
      </c>
      <c r="HJ27" s="7" t="s">
        <v>60</v>
      </c>
      <c r="HK27" s="53">
        <v>55.738396624472571</v>
      </c>
      <c r="HL27" s="190" t="s">
        <v>74</v>
      </c>
      <c r="HM27" s="34">
        <f t="shared" si="9"/>
        <v>0</v>
      </c>
      <c r="HN27" s="34">
        <f>+SUM([1]NUTS3!$EN27:$FB27)</f>
        <v>250</v>
      </c>
      <c r="HO27" s="34">
        <f t="shared" si="10"/>
        <v>-250</v>
      </c>
      <c r="HP27" s="184">
        <f t="shared" si="11"/>
        <v>-100</v>
      </c>
      <c r="HR27" s="7" t="s">
        <v>96</v>
      </c>
      <c r="HS27" s="53">
        <v>61.293984108967095</v>
      </c>
    </row>
    <row r="28" spans="1:228" x14ac:dyDescent="0.2">
      <c r="A28" s="7" t="s">
        <v>76</v>
      </c>
      <c r="B28" s="7">
        <f>+'A (2)'!B29</f>
        <v>2591</v>
      </c>
      <c r="C28">
        <f>+'A (2)'!C29</f>
        <v>257</v>
      </c>
      <c r="D28" s="583">
        <f>+'A (2)'!D29</f>
        <v>0</v>
      </c>
      <c r="E28" s="34">
        <f>+'A (2)'!E29</f>
        <v>4</v>
      </c>
      <c r="F28" s="34">
        <f>+'A (2)'!F29</f>
        <v>44</v>
      </c>
      <c r="G28" s="34">
        <f>+'A (2)'!G29</f>
        <v>153</v>
      </c>
      <c r="H28" s="34">
        <f>+'A (2)'!H29</f>
        <v>53</v>
      </c>
      <c r="I28" s="34">
        <f>+'A (2)'!I29</f>
        <v>1</v>
      </c>
      <c r="J28" s="34">
        <f>+'A (2)'!J29</f>
        <v>2</v>
      </c>
      <c r="K28" s="583">
        <f>+'A (2)'!K29</f>
        <v>1030</v>
      </c>
      <c r="L28">
        <f>+'A (2)'!L29</f>
        <v>26</v>
      </c>
      <c r="M28">
        <f>+'A (2)'!M29</f>
        <v>272</v>
      </c>
      <c r="N28" s="20">
        <f>+'A (2)'!N29</f>
        <v>8</v>
      </c>
      <c r="O28">
        <f>+'A (2)'!O29</f>
        <v>128</v>
      </c>
      <c r="P28">
        <f>+'A (2)'!P29</f>
        <v>24</v>
      </c>
      <c r="Q28">
        <f>+'A (2)'!Q29</f>
        <v>316</v>
      </c>
      <c r="R28">
        <f>+'A (2)'!R29</f>
        <v>279</v>
      </c>
      <c r="S28">
        <f>+'A (2)'!S29</f>
        <v>312</v>
      </c>
      <c r="T28">
        <f>+'A (2)'!T29</f>
        <v>351</v>
      </c>
      <c r="U28">
        <f>+'A (2)'!U29</f>
        <v>292</v>
      </c>
      <c r="V28">
        <f>+'A (2)'!V29</f>
        <v>278</v>
      </c>
      <c r="W28">
        <f>+'A (2)'!W29</f>
        <v>285</v>
      </c>
      <c r="X28">
        <f>+'A (2)'!X29</f>
        <v>304</v>
      </c>
      <c r="Y28">
        <f>+'A (2)'!Y29</f>
        <v>46</v>
      </c>
      <c r="Z28" s="103">
        <f>+'A (2)'!Z29</f>
        <v>0</v>
      </c>
      <c r="AA28" s="164">
        <f>+'A (2)'!AA29</f>
        <v>39.1</v>
      </c>
      <c r="AB28">
        <f>+'A (2)'!AB29</f>
        <v>0</v>
      </c>
      <c r="AC28">
        <f>+'A (2)'!AC29</f>
        <v>7</v>
      </c>
      <c r="AD28">
        <f>+'A (2)'!AD29</f>
        <v>568</v>
      </c>
      <c r="AE28">
        <f>+'A (2)'!AE29</f>
        <v>8</v>
      </c>
      <c r="AF28">
        <f>+'A (2)'!AF29</f>
        <v>46</v>
      </c>
      <c r="AG28">
        <f>+'A (2)'!AG29</f>
        <v>1138</v>
      </c>
      <c r="AH28">
        <f>+'A (2)'!AH29</f>
        <v>17</v>
      </c>
      <c r="AI28">
        <f>+'A (2)'!AI29</f>
        <v>47</v>
      </c>
      <c r="AJ28">
        <f>+'A (2)'!AJ29</f>
        <v>147</v>
      </c>
      <c r="AK28">
        <f>+'A (2)'!AK29</f>
        <v>448</v>
      </c>
      <c r="AL28">
        <f>+'A (2)'!AL29</f>
        <v>35</v>
      </c>
      <c r="AM28">
        <f>+'A (2)'!AM29</f>
        <v>32</v>
      </c>
      <c r="AN28" s="34">
        <f>+'A (2)'!AN29</f>
        <v>94</v>
      </c>
      <c r="AO28" s="61">
        <f>+'A (2)'!AO29</f>
        <v>4</v>
      </c>
      <c r="AP28" s="39">
        <f>+'A (2)'!AP29</f>
        <v>16</v>
      </c>
      <c r="AQ28" s="34">
        <f>+'A (2)'!AQ29</f>
        <v>78</v>
      </c>
      <c r="AR28" s="34">
        <f>+'A (2)'!AR29</f>
        <v>160</v>
      </c>
      <c r="AS28" s="34">
        <f>+'A (2)'!AS29</f>
        <v>244</v>
      </c>
      <c r="AT28" s="34">
        <f>+'A (2)'!AT29</f>
        <v>439</v>
      </c>
      <c r="AU28" s="34">
        <f>+'A (2)'!AU29</f>
        <v>48</v>
      </c>
      <c r="AV28" s="34">
        <f>+'A (2)'!AV29</f>
        <v>317</v>
      </c>
      <c r="AW28" s="34">
        <f>+'A (2)'!AW29</f>
        <v>225</v>
      </c>
      <c r="AX28" s="34">
        <f>+'A (2)'!AX29</f>
        <v>620</v>
      </c>
      <c r="AY28" s="34">
        <f>+'A (2)'!AY29</f>
        <v>0</v>
      </c>
      <c r="AZ28" s="61">
        <f>+'A (2)'!AZ29</f>
        <v>444</v>
      </c>
      <c r="BA28" s="39">
        <f>+'A (2)'!BA29</f>
        <v>1202</v>
      </c>
      <c r="BB28" s="34">
        <f>+'A (2)'!BB29</f>
        <v>515</v>
      </c>
      <c r="BC28" s="34">
        <f>+'A (2)'!BC29</f>
        <v>215</v>
      </c>
      <c r="BD28" s="34">
        <f>+'A (2)'!BD29</f>
        <v>118</v>
      </c>
      <c r="BE28" s="34">
        <f>+'A (2)'!BE29</f>
        <v>292</v>
      </c>
      <c r="BF28" s="61">
        <f>+'A (2)'!BF29</f>
        <v>249</v>
      </c>
      <c r="BG28" s="39">
        <f>+'A (2)'!BG29</f>
        <v>748</v>
      </c>
      <c r="BH28" s="114">
        <f>+'A (2)'!BH29</f>
        <v>289</v>
      </c>
      <c r="BI28" s="34">
        <f>+'A (2)'!BI29</f>
        <v>0</v>
      </c>
      <c r="BJ28" s="39">
        <f>+'A (2)'!BJ29</f>
        <v>0</v>
      </c>
      <c r="BK28" s="114">
        <f>+'A (2)'!BK29</f>
        <v>0</v>
      </c>
      <c r="BL28" s="34">
        <f>+'A (2)'!BL29</f>
        <v>715</v>
      </c>
      <c r="BM28" s="34">
        <f>+'A (2)'!BM29</f>
        <v>231</v>
      </c>
      <c r="BN28" s="34">
        <f>+'A (2)'!BN29</f>
        <v>49</v>
      </c>
      <c r="BO28" s="34">
        <f>+'A (2)'!BO29</f>
        <v>11</v>
      </c>
      <c r="BP28" s="34">
        <f>+'A (2)'!BP29</f>
        <v>0</v>
      </c>
      <c r="BQ28" s="61">
        <f>+'A (2)'!BQ29</f>
        <v>0</v>
      </c>
      <c r="BR28" s="39">
        <f>+'A (2)'!BR29</f>
        <v>11</v>
      </c>
      <c r="BS28" s="34">
        <f>+'A (2)'!BS29</f>
        <v>24</v>
      </c>
      <c r="BT28" s="34">
        <f>+'A (2)'!BT29</f>
        <v>316</v>
      </c>
      <c r="BU28" s="34">
        <f>+'A (2)'!BU29</f>
        <v>174</v>
      </c>
      <c r="BV28" s="34">
        <f>+'A (2)'!BV29</f>
        <v>128</v>
      </c>
      <c r="BW28" s="34">
        <f>+'A (2)'!BW29</f>
        <v>95</v>
      </c>
      <c r="BX28" s="34">
        <f>+'A (2)'!BX29</f>
        <v>83</v>
      </c>
      <c r="BY28" s="34">
        <f>+'A (2)'!BY29</f>
        <v>50</v>
      </c>
      <c r="BZ28" s="34">
        <f>+'A (2)'!BZ29</f>
        <v>48</v>
      </c>
      <c r="CA28" s="34">
        <f>+'A (2)'!CA29</f>
        <v>29</v>
      </c>
      <c r="CB28" s="34">
        <f>+'A (2)'!CB29</f>
        <v>19</v>
      </c>
      <c r="CC28" s="20">
        <f>+'A (2)'!CC29</f>
        <v>29</v>
      </c>
      <c r="CD28" s="110">
        <f>+'A (2)'!CD29</f>
        <v>5098</v>
      </c>
      <c r="CE28" s="34">
        <f>+'A (2)'!CE29</f>
        <v>16</v>
      </c>
      <c r="CF28" s="13">
        <f>+'A (2)'!CF29</f>
        <v>0</v>
      </c>
      <c r="CG28">
        <f>+'A (2)'!CG29</f>
        <v>1374</v>
      </c>
      <c r="CH28">
        <f>+'A (2)'!CH29</f>
        <v>129</v>
      </c>
      <c r="CI28" s="583">
        <f>+'A (2)'!CI29</f>
        <v>0</v>
      </c>
      <c r="CJ28" s="34">
        <f>+'A (2)'!CJ29</f>
        <v>1</v>
      </c>
      <c r="CK28" s="34">
        <f>+'A (2)'!CK29</f>
        <v>24</v>
      </c>
      <c r="CL28" s="34">
        <f>+'A (2)'!CL29</f>
        <v>74</v>
      </c>
      <c r="CM28" s="34">
        <f>+'A (2)'!CM29</f>
        <v>28</v>
      </c>
      <c r="CN28" s="34">
        <f>+'A (2)'!CN29</f>
        <v>1</v>
      </c>
      <c r="CO28" s="34">
        <f>+'A (2)'!CO29</f>
        <v>1</v>
      </c>
      <c r="CP28">
        <f>+'A (2)'!CP29</f>
        <v>629</v>
      </c>
      <c r="CQ28">
        <f>+'A (2)'!CQ29</f>
        <v>26</v>
      </c>
      <c r="CR28" s="34">
        <f>+'A (2)'!CR29</f>
        <v>271</v>
      </c>
      <c r="CS28" s="61">
        <f>+'A (2)'!CS29</f>
        <v>4</v>
      </c>
      <c r="CT28" s="34">
        <f>+'A (2)'!CT29</f>
        <v>69</v>
      </c>
      <c r="CU28" s="34">
        <f>+'A (2)'!CU29</f>
        <v>15</v>
      </c>
      <c r="CV28" s="34">
        <f>+'A (2)'!CV29</f>
        <v>151</v>
      </c>
      <c r="CW28" s="34">
        <f>+'A (2)'!CW29</f>
        <v>150</v>
      </c>
      <c r="CX28" s="34">
        <f>+'A (2)'!CX29</f>
        <v>180</v>
      </c>
      <c r="CY28" s="34">
        <f>+'A (2)'!CY29</f>
        <v>238</v>
      </c>
      <c r="CZ28" s="34">
        <f>+'A (2)'!CZ29</f>
        <v>162</v>
      </c>
      <c r="DA28" s="34">
        <f>+'A (2)'!DA29</f>
        <v>143</v>
      </c>
      <c r="DB28" s="34">
        <f>+'A (2)'!DB29</f>
        <v>152</v>
      </c>
      <c r="DC28" s="34">
        <f>+'A (2)'!DC29</f>
        <v>118</v>
      </c>
      <c r="DD28" s="112">
        <f>+'A (2)'!DD29</f>
        <v>11</v>
      </c>
      <c r="DE28" s="61">
        <f>+'A (2)'!DE29</f>
        <v>0</v>
      </c>
      <c r="DF28" s="162">
        <f>+'A (2)'!DF29</f>
        <v>38.4</v>
      </c>
      <c r="DG28" s="39">
        <f>+'A (2)'!DG29</f>
        <v>0</v>
      </c>
      <c r="DH28" s="39">
        <f>+'A (2)'!DH29</f>
        <v>4</v>
      </c>
      <c r="DI28" s="39">
        <f>+'A (2)'!DI29</f>
        <v>310</v>
      </c>
      <c r="DJ28" s="39">
        <f>+'A (2)'!DJ29</f>
        <v>7</v>
      </c>
      <c r="DK28" s="39">
        <f>+'A (2)'!DK29</f>
        <v>22</v>
      </c>
      <c r="DL28" s="39">
        <f>+'A (2)'!DL29</f>
        <v>518</v>
      </c>
      <c r="DM28" s="39">
        <f>+'A (2)'!DM29</f>
        <v>16</v>
      </c>
      <c r="DN28" s="39">
        <f>+'A (2)'!DN29</f>
        <v>27</v>
      </c>
      <c r="DO28" s="39">
        <f>+'A (2)'!DO29</f>
        <v>79</v>
      </c>
      <c r="DP28" s="39">
        <f>+'A (2)'!DP29</f>
        <v>299</v>
      </c>
      <c r="DQ28" s="39">
        <f>+'A (2)'!DQ29</f>
        <v>24</v>
      </c>
      <c r="DR28" s="39">
        <f>+'A (2)'!DR29</f>
        <v>22</v>
      </c>
      <c r="DS28" s="39">
        <f>+'A (2)'!DS29</f>
        <v>45</v>
      </c>
      <c r="DT28" s="114">
        <f>+'A (2)'!DT29</f>
        <v>1</v>
      </c>
      <c r="DU28" s="39">
        <f>+'A (2)'!DU29</f>
        <v>2</v>
      </c>
      <c r="DV28" s="39">
        <f>+'A (2)'!DV29</f>
        <v>46</v>
      </c>
      <c r="DW28" s="39">
        <f>+'A (2)'!DW29</f>
        <v>76</v>
      </c>
      <c r="DX28" s="39">
        <f>+'A (2)'!DX29</f>
        <v>218</v>
      </c>
      <c r="DY28" s="39">
        <f>+'A (2)'!DY29</f>
        <v>320</v>
      </c>
      <c r="DZ28" s="39">
        <f>+'A (2)'!DZ29</f>
        <v>29</v>
      </c>
      <c r="EA28" s="39">
        <f>+'A (2)'!EA29</f>
        <v>48</v>
      </c>
      <c r="EB28" s="39">
        <f>+'A (2)'!EB29</f>
        <v>90</v>
      </c>
      <c r="EC28" s="39">
        <f>+'A (2)'!EC29</f>
        <v>368</v>
      </c>
      <c r="ED28" s="39">
        <f>+'A (2)'!ED29</f>
        <v>0</v>
      </c>
      <c r="EE28" s="114">
        <f>+'A (2)'!EE29</f>
        <v>177</v>
      </c>
      <c r="EF28" s="39">
        <f>+'A (2)'!EF29</f>
        <v>535</v>
      </c>
      <c r="EG28" s="39">
        <f>+'A (2)'!EG29</f>
        <v>295</v>
      </c>
      <c r="EH28" s="39">
        <f>+'A (2)'!EH29</f>
        <v>127</v>
      </c>
      <c r="EI28" s="39">
        <f>+'A (2)'!EI29</f>
        <v>77</v>
      </c>
      <c r="EJ28" s="39">
        <f>+'A (2)'!EJ29</f>
        <v>182</v>
      </c>
      <c r="EK28" s="39">
        <f>+'A (2)'!EK29</f>
        <v>158</v>
      </c>
      <c r="EL28" s="446">
        <f>+'A (2)'!EL29</f>
        <v>434</v>
      </c>
      <c r="EM28" s="114">
        <f>+'A (2)'!EM29</f>
        <v>316</v>
      </c>
      <c r="EN28" s="39">
        <f>+'A (2)'!EN29</f>
        <v>0</v>
      </c>
      <c r="EO28" s="39">
        <f>+'A (2)'!EO29</f>
        <v>0</v>
      </c>
      <c r="EP28" s="114">
        <f>+'A (2)'!EP29</f>
        <v>0</v>
      </c>
      <c r="EQ28" s="39">
        <f>+'A (2)'!EQ29</f>
        <v>323</v>
      </c>
      <c r="ER28" s="39">
        <f>+'A (2)'!ER29</f>
        <v>138</v>
      </c>
      <c r="ES28" s="39">
        <f>+'A (2)'!ES29</f>
        <v>24</v>
      </c>
      <c r="ET28" s="39">
        <f>+'A (2)'!ET29</f>
        <v>5</v>
      </c>
      <c r="EU28" s="39">
        <f>+'A (2)'!EU29</f>
        <v>0</v>
      </c>
      <c r="EV28" s="114">
        <f>+'A (2)'!EV29</f>
        <v>0</v>
      </c>
      <c r="EW28" s="1">
        <f>+'A (2)'!EW29</f>
        <v>2</v>
      </c>
      <c r="EX28" s="1">
        <f>+'A (2)'!EX29</f>
        <v>15</v>
      </c>
      <c r="EY28" s="1">
        <f>+'A (2)'!EY29</f>
        <v>167</v>
      </c>
      <c r="EZ28" s="1">
        <f>+'A (2)'!EZ29</f>
        <v>105</v>
      </c>
      <c r="FA28" s="1">
        <f>+'A (2)'!FA29</f>
        <v>77</v>
      </c>
      <c r="FB28" s="1">
        <f>+'A (2)'!FB29</f>
        <v>49</v>
      </c>
      <c r="FC28" s="1">
        <f>+'A (2)'!FC29</f>
        <v>28</v>
      </c>
      <c r="FD28" s="1">
        <f>+'A (2)'!FD29</f>
        <v>15</v>
      </c>
      <c r="FE28" s="1">
        <f>+'A (2)'!FE29</f>
        <v>13</v>
      </c>
      <c r="FF28" s="39">
        <f>+'A (2)'!FF29</f>
        <v>8</v>
      </c>
      <c r="FG28" s="39">
        <f>+'A (2)'!FG29</f>
        <v>7</v>
      </c>
      <c r="FH28" s="114">
        <f>+'A (2)'!FH29</f>
        <v>4</v>
      </c>
      <c r="FI28" s="114">
        <f>+'A (2)'!FI29</f>
        <v>4570</v>
      </c>
      <c r="FJ28" s="39">
        <f>+'A (2)'!FJ29</f>
        <v>3</v>
      </c>
      <c r="FK28" s="447">
        <f>+'A (2)'!FK29</f>
        <v>0</v>
      </c>
      <c r="FL28" s="34"/>
      <c r="FM28" s="34"/>
      <c r="FN28" s="39"/>
      <c r="FO28" s="34"/>
      <c r="FP28" s="34"/>
      <c r="FQ28" s="34"/>
      <c r="FR28" s="34"/>
      <c r="FS28" s="34"/>
      <c r="FT28" s="34"/>
      <c r="FU28" s="34"/>
      <c r="FV28" s="34"/>
      <c r="FW28" s="34"/>
      <c r="FX28" s="34"/>
      <c r="FY28" s="34"/>
      <c r="FZ28" s="61"/>
      <c r="GA28" s="34"/>
      <c r="GB28" s="34"/>
      <c r="GC28" s="34"/>
      <c r="GD28" s="34"/>
      <c r="GE28" s="34"/>
      <c r="GF28" s="34"/>
      <c r="GG28" s="34"/>
      <c r="GH28" s="34"/>
      <c r="GI28" s="34"/>
      <c r="GJ28" s="52"/>
      <c r="GK28" s="142"/>
      <c r="GL28" s="34"/>
      <c r="GM28" s="34"/>
      <c r="GN28" s="34"/>
      <c r="GO28" s="34"/>
      <c r="GP28" s="34"/>
      <c r="GQ28" s="34"/>
      <c r="GR28" s="52"/>
      <c r="GT28">
        <f t="shared" si="18"/>
        <v>1006</v>
      </c>
      <c r="GU28">
        <f t="shared" si="19"/>
        <v>5128588</v>
      </c>
      <c r="GW28">
        <f t="shared" si="20"/>
        <v>490</v>
      </c>
      <c r="GX28">
        <f t="shared" si="21"/>
        <v>2239300</v>
      </c>
      <c r="GZ28">
        <f t="shared" si="22"/>
        <v>2591</v>
      </c>
      <c r="HA28">
        <f t="shared" si="23"/>
        <v>101308.1</v>
      </c>
      <c r="HB28"/>
      <c r="HC28">
        <f t="shared" si="24"/>
        <v>1374</v>
      </c>
      <c r="HD28">
        <f t="shared" si="25"/>
        <v>52761.599999999999</v>
      </c>
      <c r="HH28" s="53">
        <f t="shared" si="8"/>
        <v>0</v>
      </c>
      <c r="HJ28" s="7" t="s">
        <v>113</v>
      </c>
      <c r="HK28" s="53">
        <v>55.727323523933691</v>
      </c>
      <c r="HL28" s="190" t="s">
        <v>76</v>
      </c>
      <c r="HM28" s="34">
        <f t="shared" si="9"/>
        <v>0</v>
      </c>
      <c r="HN28" s="34">
        <f>+SUM([1]NUTS3!$EN28:$FB28)</f>
        <v>241</v>
      </c>
      <c r="HO28" s="34">
        <f t="shared" si="10"/>
        <v>-241</v>
      </c>
      <c r="HP28" s="184">
        <f t="shared" si="11"/>
        <v>-100</v>
      </c>
      <c r="HR28" s="7" t="s">
        <v>117</v>
      </c>
      <c r="HS28" s="53">
        <v>58.59375</v>
      </c>
    </row>
    <row r="29" spans="1:228" x14ac:dyDescent="0.2">
      <c r="A29" s="7" t="s">
        <v>77</v>
      </c>
      <c r="B29" s="7">
        <f>+'A (2)'!B30</f>
        <v>1865</v>
      </c>
      <c r="C29">
        <f>+'A (2)'!C30</f>
        <v>269</v>
      </c>
      <c r="D29" s="583">
        <f>+'A (2)'!D30</f>
        <v>2</v>
      </c>
      <c r="E29" s="34">
        <f>+'A (2)'!E30</f>
        <v>21</v>
      </c>
      <c r="F29" s="34">
        <f>+'A (2)'!F30</f>
        <v>29</v>
      </c>
      <c r="G29" s="34">
        <f>+'A (2)'!G30</f>
        <v>126</v>
      </c>
      <c r="H29" s="34">
        <f>+'A (2)'!H30</f>
        <v>89</v>
      </c>
      <c r="I29" s="34">
        <f>+'A (2)'!I30</f>
        <v>0</v>
      </c>
      <c r="J29" s="34">
        <f>+'A (2)'!J30</f>
        <v>2</v>
      </c>
      <c r="K29" s="583">
        <f>+'A (2)'!K30</f>
        <v>697</v>
      </c>
      <c r="L29">
        <f>+'A (2)'!L30</f>
        <v>26</v>
      </c>
      <c r="M29">
        <f>+'A (2)'!M30</f>
        <v>279</v>
      </c>
      <c r="N29" s="20">
        <f>+'A (2)'!N30</f>
        <v>14</v>
      </c>
      <c r="O29">
        <f>+'A (2)'!O30</f>
        <v>116</v>
      </c>
      <c r="P29">
        <f>+'A (2)'!P30</f>
        <v>31</v>
      </c>
      <c r="Q29">
        <f>+'A (2)'!Q30</f>
        <v>253</v>
      </c>
      <c r="R29">
        <f>+'A (2)'!R30</f>
        <v>202</v>
      </c>
      <c r="S29">
        <f>+'A (2)'!S30</f>
        <v>230</v>
      </c>
      <c r="T29">
        <f>+'A (2)'!T30</f>
        <v>202</v>
      </c>
      <c r="U29">
        <f>+'A (2)'!U30</f>
        <v>192</v>
      </c>
      <c r="V29">
        <f>+'A (2)'!V30</f>
        <v>203</v>
      </c>
      <c r="W29">
        <f>+'A (2)'!W30</f>
        <v>198</v>
      </c>
      <c r="X29">
        <f>+'A (2)'!X30</f>
        <v>221</v>
      </c>
      <c r="Y29">
        <f>+'A (2)'!Y30</f>
        <v>48</v>
      </c>
      <c r="Z29" s="103">
        <f>+'A (2)'!Z30</f>
        <v>0</v>
      </c>
      <c r="AA29" s="164">
        <f>+'A (2)'!AA30</f>
        <v>38.700000000000003</v>
      </c>
      <c r="AB29">
        <f>+'A (2)'!AB30</f>
        <v>1</v>
      </c>
      <c r="AC29">
        <f>+'A (2)'!AC30</f>
        <v>3</v>
      </c>
      <c r="AD29">
        <f>+'A (2)'!AD30</f>
        <v>538</v>
      </c>
      <c r="AE29">
        <f>+'A (2)'!AE30</f>
        <v>3</v>
      </c>
      <c r="AF29">
        <f>+'A (2)'!AF30</f>
        <v>54</v>
      </c>
      <c r="AG29">
        <f>+'A (2)'!AG30</f>
        <v>830</v>
      </c>
      <c r="AH29">
        <f>+'A (2)'!AH30</f>
        <v>6</v>
      </c>
      <c r="AI29">
        <f>+'A (2)'!AI30</f>
        <v>52</v>
      </c>
      <c r="AJ29">
        <f>+'A (2)'!AJ30</f>
        <v>77</v>
      </c>
      <c r="AK29">
        <f>+'A (2)'!AK30</f>
        <v>222</v>
      </c>
      <c r="AL29">
        <f>+'A (2)'!AL30</f>
        <v>16</v>
      </c>
      <c r="AM29">
        <f>+'A (2)'!AM30</f>
        <v>19</v>
      </c>
      <c r="AN29" s="34">
        <f>+'A (2)'!AN30</f>
        <v>43</v>
      </c>
      <c r="AO29" s="61">
        <f>+'A (2)'!AO30</f>
        <v>1</v>
      </c>
      <c r="AP29" s="39">
        <f>+'A (2)'!AP30</f>
        <v>8</v>
      </c>
      <c r="AQ29" s="34">
        <f>+'A (2)'!AQ30</f>
        <v>44</v>
      </c>
      <c r="AR29" s="34">
        <f>+'A (2)'!AR30</f>
        <v>122</v>
      </c>
      <c r="AS29" s="34">
        <f>+'A (2)'!AS30</f>
        <v>136</v>
      </c>
      <c r="AT29" s="34">
        <f>+'A (2)'!AT30</f>
        <v>279</v>
      </c>
      <c r="AU29" s="34">
        <f>+'A (2)'!AU30</f>
        <v>79</v>
      </c>
      <c r="AV29" s="34">
        <f>+'A (2)'!AV30</f>
        <v>405</v>
      </c>
      <c r="AW29" s="34">
        <f>+'A (2)'!AW30</f>
        <v>254</v>
      </c>
      <c r="AX29" s="34">
        <f>+'A (2)'!AX30</f>
        <v>501</v>
      </c>
      <c r="AY29" s="34">
        <f>+'A (2)'!AY30</f>
        <v>1</v>
      </c>
      <c r="AZ29" s="61">
        <f>+'A (2)'!AZ30</f>
        <v>36</v>
      </c>
      <c r="BA29" s="39">
        <f>+'A (2)'!BA30</f>
        <v>924</v>
      </c>
      <c r="BB29" s="34">
        <f>+'A (2)'!BB30</f>
        <v>341</v>
      </c>
      <c r="BC29" s="34">
        <f>+'A (2)'!BC30</f>
        <v>166</v>
      </c>
      <c r="BD29" s="34">
        <f>+'A (2)'!BD30</f>
        <v>96</v>
      </c>
      <c r="BE29" s="34">
        <f>+'A (2)'!BE30</f>
        <v>219</v>
      </c>
      <c r="BF29" s="61">
        <f>+'A (2)'!BF30</f>
        <v>119</v>
      </c>
      <c r="BG29" s="39">
        <f>+'A (2)'!BG30</f>
        <v>437</v>
      </c>
      <c r="BH29" s="114">
        <f>+'A (2)'!BH30</f>
        <v>234</v>
      </c>
      <c r="BI29" s="34">
        <f>+'A (2)'!BI30</f>
        <v>0</v>
      </c>
      <c r="BJ29" s="39">
        <f>+'A (2)'!BJ30</f>
        <v>0</v>
      </c>
      <c r="BK29" s="114">
        <f>+'A (2)'!BK30</f>
        <v>0</v>
      </c>
      <c r="BL29" s="34">
        <f>+'A (2)'!BL30</f>
        <v>559</v>
      </c>
      <c r="BM29" s="34">
        <f>+'A (2)'!BM30</f>
        <v>151</v>
      </c>
      <c r="BN29" s="34">
        <f>+'A (2)'!BN30</f>
        <v>30</v>
      </c>
      <c r="BO29" s="34">
        <f>+'A (2)'!BO30</f>
        <v>14</v>
      </c>
      <c r="BP29" s="34">
        <f>+'A (2)'!BP30</f>
        <v>3</v>
      </c>
      <c r="BQ29" s="61">
        <f>+'A (2)'!BQ30</f>
        <v>0</v>
      </c>
      <c r="BR29" s="39">
        <f>+'A (2)'!BR30</f>
        <v>4</v>
      </c>
      <c r="BS29" s="34">
        <f>+'A (2)'!BS30</f>
        <v>22</v>
      </c>
      <c r="BT29" s="34">
        <f>+'A (2)'!BT30</f>
        <v>234</v>
      </c>
      <c r="BU29" s="34">
        <f>+'A (2)'!BU30</f>
        <v>108</v>
      </c>
      <c r="BV29" s="34">
        <f>+'A (2)'!BV30</f>
        <v>96</v>
      </c>
      <c r="BW29" s="34">
        <f>+'A (2)'!BW30</f>
        <v>88</v>
      </c>
      <c r="BX29" s="34">
        <f>+'A (2)'!BX30</f>
        <v>62</v>
      </c>
      <c r="BY29" s="34">
        <f>+'A (2)'!BY30</f>
        <v>48</v>
      </c>
      <c r="BZ29" s="34">
        <f>+'A (2)'!BZ30</f>
        <v>35</v>
      </c>
      <c r="CA29" s="34">
        <f>+'A (2)'!CA30</f>
        <v>12</v>
      </c>
      <c r="CB29" s="34">
        <f>+'A (2)'!CB30</f>
        <v>8</v>
      </c>
      <c r="CC29" s="20">
        <f>+'A (2)'!CC30</f>
        <v>40</v>
      </c>
      <c r="CD29" s="110">
        <f>+'A (2)'!CD30</f>
        <v>5308</v>
      </c>
      <c r="CE29" s="34">
        <f>+'A (2)'!CE30</f>
        <v>24</v>
      </c>
      <c r="CF29" s="13">
        <f>+'A (2)'!CF30</f>
        <v>0</v>
      </c>
      <c r="CG29">
        <f>+'A (2)'!CG30</f>
        <v>823</v>
      </c>
      <c r="CH29">
        <f>+'A (2)'!CH30</f>
        <v>133</v>
      </c>
      <c r="CI29" s="583">
        <f>+'A (2)'!CI30</f>
        <v>0</v>
      </c>
      <c r="CJ29" s="34">
        <f>+'A (2)'!CJ30</f>
        <v>13</v>
      </c>
      <c r="CK29" s="34">
        <f>+'A (2)'!CK30</f>
        <v>20</v>
      </c>
      <c r="CL29" s="34">
        <f>+'A (2)'!CL30</f>
        <v>52</v>
      </c>
      <c r="CM29" s="34">
        <f>+'A (2)'!CM30</f>
        <v>47</v>
      </c>
      <c r="CN29" s="34">
        <f>+'A (2)'!CN30</f>
        <v>0</v>
      </c>
      <c r="CO29" s="34">
        <f>+'A (2)'!CO30</f>
        <v>1</v>
      </c>
      <c r="CP29">
        <f>+'A (2)'!CP30</f>
        <v>386</v>
      </c>
      <c r="CQ29">
        <f>+'A (2)'!CQ30</f>
        <v>26</v>
      </c>
      <c r="CR29" s="34">
        <f>+'A (2)'!CR30</f>
        <v>275</v>
      </c>
      <c r="CS29" s="61">
        <f>+'A (2)'!CS30</f>
        <v>3</v>
      </c>
      <c r="CT29" s="34">
        <f>+'A (2)'!CT30</f>
        <v>50</v>
      </c>
      <c r="CU29" s="34">
        <f>+'A (2)'!CU30</f>
        <v>15</v>
      </c>
      <c r="CV29" s="34">
        <f>+'A (2)'!CV30</f>
        <v>107</v>
      </c>
      <c r="CW29" s="34">
        <f>+'A (2)'!CW30</f>
        <v>82</v>
      </c>
      <c r="CX29" s="34">
        <f>+'A (2)'!CX30</f>
        <v>107</v>
      </c>
      <c r="CY29" s="34">
        <f>+'A (2)'!CY30</f>
        <v>97</v>
      </c>
      <c r="CZ29" s="34">
        <f>+'A (2)'!CZ30</f>
        <v>102</v>
      </c>
      <c r="DA29" s="34">
        <f>+'A (2)'!DA30</f>
        <v>96</v>
      </c>
      <c r="DB29" s="34">
        <f>+'A (2)'!DB30</f>
        <v>101</v>
      </c>
      <c r="DC29" s="34">
        <f>+'A (2)'!DC30</f>
        <v>76</v>
      </c>
      <c r="DD29" s="112">
        <f>+'A (2)'!DD30</f>
        <v>5</v>
      </c>
      <c r="DE29" s="61">
        <f>+'A (2)'!DE30</f>
        <v>0</v>
      </c>
      <c r="DF29" s="162">
        <f>+'A (2)'!DF30</f>
        <v>38.4</v>
      </c>
      <c r="DG29" s="39">
        <f>+'A (2)'!DG30</f>
        <v>0</v>
      </c>
      <c r="DH29" s="39">
        <f>+'A (2)'!DH30</f>
        <v>3</v>
      </c>
      <c r="DI29" s="39">
        <f>+'A (2)'!DI30</f>
        <v>252</v>
      </c>
      <c r="DJ29" s="39">
        <f>+'A (2)'!DJ30</f>
        <v>2</v>
      </c>
      <c r="DK29" s="39">
        <f>+'A (2)'!DK30</f>
        <v>26</v>
      </c>
      <c r="DL29" s="39">
        <f>+'A (2)'!DL30</f>
        <v>305</v>
      </c>
      <c r="DM29" s="39">
        <f>+'A (2)'!DM30</f>
        <v>4</v>
      </c>
      <c r="DN29" s="39">
        <f>+'A (2)'!DN30</f>
        <v>30</v>
      </c>
      <c r="DO29" s="39">
        <f>+'A (2)'!DO30</f>
        <v>27</v>
      </c>
      <c r="DP29" s="39">
        <f>+'A (2)'!DP30</f>
        <v>123</v>
      </c>
      <c r="DQ29" s="39">
        <f>+'A (2)'!DQ30</f>
        <v>12</v>
      </c>
      <c r="DR29" s="39">
        <f>+'A (2)'!DR30</f>
        <v>14</v>
      </c>
      <c r="DS29" s="39">
        <f>+'A (2)'!DS30</f>
        <v>24</v>
      </c>
      <c r="DT29" s="114">
        <f>+'A (2)'!DT30</f>
        <v>1</v>
      </c>
      <c r="DU29" s="39">
        <f>+'A (2)'!DU30</f>
        <v>3</v>
      </c>
      <c r="DV29" s="39">
        <f>+'A (2)'!DV30</f>
        <v>25</v>
      </c>
      <c r="DW29" s="39">
        <f>+'A (2)'!DW30</f>
        <v>60</v>
      </c>
      <c r="DX29" s="39">
        <f>+'A (2)'!DX30</f>
        <v>106</v>
      </c>
      <c r="DY29" s="39">
        <f>+'A (2)'!DY30</f>
        <v>202</v>
      </c>
      <c r="DZ29" s="39">
        <f>+'A (2)'!DZ30</f>
        <v>30</v>
      </c>
      <c r="EA29" s="39">
        <f>+'A (2)'!EA30</f>
        <v>31</v>
      </c>
      <c r="EB29" s="39">
        <f>+'A (2)'!EB30</f>
        <v>101</v>
      </c>
      <c r="EC29" s="39">
        <f>+'A (2)'!EC30</f>
        <v>255</v>
      </c>
      <c r="ED29" s="39">
        <f>+'A (2)'!ED30</f>
        <v>0</v>
      </c>
      <c r="EE29" s="114">
        <f>+'A (2)'!EE30</f>
        <v>10</v>
      </c>
      <c r="EF29" s="39">
        <f>+'A (2)'!EF30</f>
        <v>315</v>
      </c>
      <c r="EG29" s="39">
        <f>+'A (2)'!EG30</f>
        <v>183</v>
      </c>
      <c r="EH29" s="39">
        <f>+'A (2)'!EH30</f>
        <v>83</v>
      </c>
      <c r="EI29" s="39">
        <f>+'A (2)'!EI30</f>
        <v>55</v>
      </c>
      <c r="EJ29" s="39">
        <f>+'A (2)'!EJ30</f>
        <v>116</v>
      </c>
      <c r="EK29" s="39">
        <f>+'A (2)'!EK30</f>
        <v>71</v>
      </c>
      <c r="EL29" s="446">
        <f>+'A (2)'!EL30</f>
        <v>232</v>
      </c>
      <c r="EM29" s="114">
        <f>+'A (2)'!EM30</f>
        <v>282</v>
      </c>
      <c r="EN29" s="39">
        <f>+'A (2)'!EN30</f>
        <v>0</v>
      </c>
      <c r="EO29" s="39">
        <f>+'A (2)'!EO30</f>
        <v>0</v>
      </c>
      <c r="EP29" s="114">
        <f>+'A (2)'!EP30</f>
        <v>0</v>
      </c>
      <c r="EQ29" s="39">
        <f>+'A (2)'!EQ30</f>
        <v>185</v>
      </c>
      <c r="ER29" s="39">
        <f>+'A (2)'!ER30</f>
        <v>95</v>
      </c>
      <c r="ES29" s="39">
        <f>+'A (2)'!ES30</f>
        <v>9</v>
      </c>
      <c r="ET29" s="39">
        <f>+'A (2)'!ET30</f>
        <v>10</v>
      </c>
      <c r="EU29" s="39">
        <f>+'A (2)'!EU30</f>
        <v>1</v>
      </c>
      <c r="EV29" s="114">
        <f>+'A (2)'!EV30</f>
        <v>0</v>
      </c>
      <c r="EW29" s="1">
        <f>+'A (2)'!EW30</f>
        <v>2</v>
      </c>
      <c r="EX29" s="1">
        <f>+'A (2)'!EX30</f>
        <v>8</v>
      </c>
      <c r="EY29" s="1">
        <f>+'A (2)'!EY30</f>
        <v>92</v>
      </c>
      <c r="EZ29" s="1">
        <f>+'A (2)'!EZ30</f>
        <v>55</v>
      </c>
      <c r="FA29" s="1">
        <f>+'A (2)'!FA30</f>
        <v>47</v>
      </c>
      <c r="FB29" s="1">
        <f>+'A (2)'!FB30</f>
        <v>32</v>
      </c>
      <c r="FC29" s="1">
        <f>+'A (2)'!FC30</f>
        <v>22</v>
      </c>
      <c r="FD29" s="1">
        <f>+'A (2)'!FD30</f>
        <v>13</v>
      </c>
      <c r="FE29" s="1">
        <f>+'A (2)'!FE30</f>
        <v>11</v>
      </c>
      <c r="FF29" s="39">
        <f>+'A (2)'!FF30</f>
        <v>8</v>
      </c>
      <c r="FG29" s="39">
        <f>+'A (2)'!FG30</f>
        <v>3</v>
      </c>
      <c r="FH29" s="114">
        <f>+'A (2)'!FH30</f>
        <v>7</v>
      </c>
      <c r="FI29" s="114">
        <f>+'A (2)'!FI30</f>
        <v>4936</v>
      </c>
      <c r="FJ29" s="39">
        <f>+'A (2)'!FJ30</f>
        <v>3</v>
      </c>
      <c r="FK29" s="447">
        <f>+'A (2)'!FK30</f>
        <v>0</v>
      </c>
      <c r="FL29" s="34"/>
      <c r="FM29" s="34"/>
      <c r="FN29" s="39"/>
      <c r="FO29" s="34"/>
      <c r="FP29" s="34"/>
      <c r="FQ29" s="34"/>
      <c r="FR29" s="34"/>
      <c r="FS29" s="34"/>
      <c r="FT29" s="34"/>
      <c r="FU29" s="34"/>
      <c r="FV29" s="34"/>
      <c r="FW29" s="34"/>
      <c r="FX29" s="34"/>
      <c r="FY29" s="34"/>
      <c r="FZ29" s="61"/>
      <c r="GA29" s="34"/>
      <c r="GB29" s="34"/>
      <c r="GC29" s="34"/>
      <c r="GD29" s="34"/>
      <c r="GE29" s="34"/>
      <c r="GF29" s="34"/>
      <c r="GG29" s="34"/>
      <c r="GH29" s="34"/>
      <c r="GI29" s="34"/>
      <c r="GJ29" s="52"/>
      <c r="GK29" s="142"/>
      <c r="GL29" s="34"/>
      <c r="GM29" s="34"/>
      <c r="GN29" s="34"/>
      <c r="GO29" s="34"/>
      <c r="GP29" s="34"/>
      <c r="GQ29" s="34"/>
      <c r="GR29" s="52"/>
      <c r="GT29">
        <f t="shared" si="18"/>
        <v>757</v>
      </c>
      <c r="GU29">
        <f t="shared" si="19"/>
        <v>4018156</v>
      </c>
      <c r="GW29">
        <f t="shared" si="20"/>
        <v>300</v>
      </c>
      <c r="GX29">
        <f t="shared" si="21"/>
        <v>1480800</v>
      </c>
      <c r="GZ29">
        <f t="shared" si="22"/>
        <v>1865</v>
      </c>
      <c r="HA29">
        <f t="shared" si="23"/>
        <v>72175.5</v>
      </c>
      <c r="HB29"/>
      <c r="HC29">
        <f t="shared" si="24"/>
        <v>823</v>
      </c>
      <c r="HD29">
        <f t="shared" si="25"/>
        <v>31603.199999999997</v>
      </c>
      <c r="HH29" s="53">
        <f t="shared" si="8"/>
        <v>0</v>
      </c>
      <c r="HJ29" s="7" t="s">
        <v>62</v>
      </c>
      <c r="HK29" s="53">
        <v>55.632183908045974</v>
      </c>
      <c r="HL29" s="190" t="s">
        <v>77</v>
      </c>
      <c r="HM29" s="34">
        <f t="shared" si="9"/>
        <v>0</v>
      </c>
      <c r="HN29" s="34">
        <f>+SUM([1]NUTS3!$EN29:$FB29)</f>
        <v>239</v>
      </c>
      <c r="HO29" s="34">
        <f t="shared" si="10"/>
        <v>-239</v>
      </c>
      <c r="HP29" s="184">
        <f t="shared" si="11"/>
        <v>-100</v>
      </c>
      <c r="HR29" s="7" t="s">
        <v>60</v>
      </c>
      <c r="HS29" s="53">
        <v>57.881136950904398</v>
      </c>
    </row>
    <row r="30" spans="1:228" x14ac:dyDescent="0.2">
      <c r="A30" s="7" t="s">
        <v>78</v>
      </c>
      <c r="B30" s="7">
        <f>+'A (2)'!B31</f>
        <v>3356</v>
      </c>
      <c r="C30">
        <f>+'A (2)'!C31</f>
        <v>596</v>
      </c>
      <c r="D30" s="583">
        <f>+'A (2)'!D31</f>
        <v>1</v>
      </c>
      <c r="E30" s="34">
        <f>+'A (2)'!E31</f>
        <v>64</v>
      </c>
      <c r="F30" s="34">
        <f>+'A (2)'!F31</f>
        <v>48</v>
      </c>
      <c r="G30" s="34">
        <f>+'A (2)'!G31</f>
        <v>277</v>
      </c>
      <c r="H30" s="34">
        <f>+'A (2)'!H31</f>
        <v>205</v>
      </c>
      <c r="I30" s="34">
        <f>+'A (2)'!I31</f>
        <v>1</v>
      </c>
      <c r="J30" s="34">
        <f>+'A (2)'!J31</f>
        <v>0</v>
      </c>
      <c r="K30" s="583">
        <f>+'A (2)'!K31</f>
        <v>1911</v>
      </c>
      <c r="L30">
        <f>+'A (2)'!L31</f>
        <v>25</v>
      </c>
      <c r="M30">
        <f>+'A (2)'!M31</f>
        <v>470</v>
      </c>
      <c r="N30" s="20">
        <f>+'A (2)'!N31</f>
        <v>2</v>
      </c>
      <c r="O30">
        <f>+'A (2)'!O31</f>
        <v>163</v>
      </c>
      <c r="P30">
        <f>+'A (2)'!P31</f>
        <v>27</v>
      </c>
      <c r="Q30">
        <f>+'A (2)'!Q31</f>
        <v>459</v>
      </c>
      <c r="R30">
        <f>+'A (2)'!R31</f>
        <v>364</v>
      </c>
      <c r="S30">
        <f>+'A (2)'!S31</f>
        <v>409</v>
      </c>
      <c r="T30">
        <f>+'A (2)'!T31</f>
        <v>396</v>
      </c>
      <c r="U30">
        <f>+'A (2)'!U31</f>
        <v>343</v>
      </c>
      <c r="V30">
        <f>+'A (2)'!V31</f>
        <v>342</v>
      </c>
      <c r="W30">
        <f>+'A (2)'!W31</f>
        <v>387</v>
      </c>
      <c r="X30">
        <f>+'A (2)'!X31</f>
        <v>438</v>
      </c>
      <c r="Y30">
        <f>+'A (2)'!Y31</f>
        <v>53</v>
      </c>
      <c r="Z30" s="103">
        <f>+'A (2)'!Z31</f>
        <v>2</v>
      </c>
      <c r="AA30" s="164">
        <f>+'A (2)'!AA31</f>
        <v>39.1</v>
      </c>
      <c r="AB30">
        <f>+'A (2)'!AB31</f>
        <v>3</v>
      </c>
      <c r="AC30">
        <f>+'A (2)'!AC31</f>
        <v>6</v>
      </c>
      <c r="AD30">
        <f>+'A (2)'!AD31</f>
        <v>769</v>
      </c>
      <c r="AE30">
        <f>+'A (2)'!AE31</f>
        <v>3</v>
      </c>
      <c r="AF30">
        <f>+'A (2)'!AF31</f>
        <v>55</v>
      </c>
      <c r="AG30">
        <f>+'A (2)'!AG31</f>
        <v>1505</v>
      </c>
      <c r="AH30">
        <f>+'A (2)'!AH31</f>
        <v>24</v>
      </c>
      <c r="AI30">
        <f>+'A (2)'!AI31</f>
        <v>71</v>
      </c>
      <c r="AJ30">
        <f>+'A (2)'!AJ31</f>
        <v>150</v>
      </c>
      <c r="AK30">
        <f>+'A (2)'!AK31</f>
        <v>579</v>
      </c>
      <c r="AL30">
        <f>+'A (2)'!AL31</f>
        <v>32</v>
      </c>
      <c r="AM30">
        <f>+'A (2)'!AM31</f>
        <v>29</v>
      </c>
      <c r="AN30" s="34">
        <f>+'A (2)'!AN31</f>
        <v>127</v>
      </c>
      <c r="AO30" s="61">
        <f>+'A (2)'!AO31</f>
        <v>3</v>
      </c>
      <c r="AP30" s="39">
        <f>+'A (2)'!AP31</f>
        <v>25</v>
      </c>
      <c r="AQ30" s="34">
        <f>+'A (2)'!AQ31</f>
        <v>134</v>
      </c>
      <c r="AR30" s="34">
        <f>+'A (2)'!AR31</f>
        <v>334</v>
      </c>
      <c r="AS30" s="34">
        <f>+'A (2)'!AS31</f>
        <v>336</v>
      </c>
      <c r="AT30" s="34">
        <f>+'A (2)'!AT31</f>
        <v>588</v>
      </c>
      <c r="AU30" s="34">
        <f>+'A (2)'!AU31</f>
        <v>76</v>
      </c>
      <c r="AV30" s="34">
        <f>+'A (2)'!AV31</f>
        <v>687</v>
      </c>
      <c r="AW30" s="34">
        <f>+'A (2)'!AW31</f>
        <v>312</v>
      </c>
      <c r="AX30" s="34">
        <f>+'A (2)'!AX31</f>
        <v>690</v>
      </c>
      <c r="AY30" s="34">
        <f>+'A (2)'!AY31</f>
        <v>1</v>
      </c>
      <c r="AZ30" s="61">
        <f>+'A (2)'!AZ31</f>
        <v>173</v>
      </c>
      <c r="BA30" s="39">
        <f>+'A (2)'!BA31</f>
        <v>1055</v>
      </c>
      <c r="BB30" s="34">
        <f>+'A (2)'!BB31</f>
        <v>558</v>
      </c>
      <c r="BC30" s="34">
        <f>+'A (2)'!BC31</f>
        <v>270</v>
      </c>
      <c r="BD30" s="34">
        <f>+'A (2)'!BD31</f>
        <v>195</v>
      </c>
      <c r="BE30" s="34">
        <f>+'A (2)'!BE31</f>
        <v>541</v>
      </c>
      <c r="BF30" s="61">
        <f>+'A (2)'!BF31</f>
        <v>737</v>
      </c>
      <c r="BG30" s="39">
        <f>+'A (2)'!BG31</f>
        <v>1722</v>
      </c>
      <c r="BH30" s="114">
        <f>+'A (2)'!BH31</f>
        <v>513</v>
      </c>
      <c r="BI30" s="34">
        <f>+'A (2)'!BI31</f>
        <v>0</v>
      </c>
      <c r="BJ30" s="39">
        <f>+'A (2)'!BJ31</f>
        <v>0</v>
      </c>
      <c r="BK30" s="114">
        <f>+'A (2)'!BK31</f>
        <v>0</v>
      </c>
      <c r="BL30" s="34">
        <f>+'A (2)'!BL31</f>
        <v>614</v>
      </c>
      <c r="BM30" s="34">
        <f>+'A (2)'!BM31</f>
        <v>229</v>
      </c>
      <c r="BN30" s="34">
        <f>+'A (2)'!BN31</f>
        <v>56</v>
      </c>
      <c r="BO30" s="34">
        <f>+'A (2)'!BO31</f>
        <v>24</v>
      </c>
      <c r="BP30" s="34">
        <f>+'A (2)'!BP31</f>
        <v>0</v>
      </c>
      <c r="BQ30" s="61">
        <f>+'A (2)'!BQ31</f>
        <v>0</v>
      </c>
      <c r="BR30" s="39">
        <f>+'A (2)'!BR31</f>
        <v>5</v>
      </c>
      <c r="BS30" s="34">
        <f>+'A (2)'!BS31</f>
        <v>23</v>
      </c>
      <c r="BT30" s="34">
        <f>+'A (2)'!BT31</f>
        <v>273</v>
      </c>
      <c r="BU30" s="34">
        <f>+'A (2)'!BU31</f>
        <v>129</v>
      </c>
      <c r="BV30" s="34">
        <f>+'A (2)'!BV31</f>
        <v>120</v>
      </c>
      <c r="BW30" s="34">
        <f>+'A (2)'!BW31</f>
        <v>107</v>
      </c>
      <c r="BX30" s="34">
        <f>+'A (2)'!BX31</f>
        <v>73</v>
      </c>
      <c r="BY30" s="34">
        <f>+'A (2)'!BY31</f>
        <v>49</v>
      </c>
      <c r="BZ30" s="34">
        <f>+'A (2)'!BZ31</f>
        <v>44</v>
      </c>
      <c r="CA30" s="34">
        <f>+'A (2)'!CA31</f>
        <v>31</v>
      </c>
      <c r="CB30" s="34">
        <f>+'A (2)'!CB31</f>
        <v>20</v>
      </c>
      <c r="CC30" s="20">
        <f>+'A (2)'!CC31</f>
        <v>49</v>
      </c>
      <c r="CD30" s="110">
        <f>+'A (2)'!CD31</f>
        <v>5467</v>
      </c>
      <c r="CE30" s="34">
        <f>+'A (2)'!CE31</f>
        <v>29</v>
      </c>
      <c r="CF30" s="13">
        <f>+'A (2)'!CF31</f>
        <v>0</v>
      </c>
      <c r="CG30">
        <f>+'A (2)'!CG31</f>
        <v>1611</v>
      </c>
      <c r="CH30">
        <f>+'A (2)'!CH31</f>
        <v>307</v>
      </c>
      <c r="CI30" s="583">
        <f>+'A (2)'!CI31</f>
        <v>0</v>
      </c>
      <c r="CJ30" s="34">
        <f>+'A (2)'!CJ31</f>
        <v>35</v>
      </c>
      <c r="CK30" s="34">
        <f>+'A (2)'!CK31</f>
        <v>23</v>
      </c>
      <c r="CL30" s="34">
        <f>+'A (2)'!CL31</f>
        <v>154</v>
      </c>
      <c r="CM30" s="34">
        <f>+'A (2)'!CM31</f>
        <v>95</v>
      </c>
      <c r="CN30" s="34">
        <f>+'A (2)'!CN31</f>
        <v>0</v>
      </c>
      <c r="CO30" s="34">
        <f>+'A (2)'!CO31</f>
        <v>0</v>
      </c>
      <c r="CP30">
        <f>+'A (2)'!CP31</f>
        <v>1050</v>
      </c>
      <c r="CQ30">
        <f>+'A (2)'!CQ31</f>
        <v>25</v>
      </c>
      <c r="CR30" s="34">
        <f>+'A (2)'!CR31</f>
        <v>468</v>
      </c>
      <c r="CS30" s="61">
        <f>+'A (2)'!CS31</f>
        <v>1</v>
      </c>
      <c r="CT30" s="34">
        <f>+'A (2)'!CT31</f>
        <v>72</v>
      </c>
      <c r="CU30" s="34">
        <f>+'A (2)'!CU31</f>
        <v>11</v>
      </c>
      <c r="CV30" s="34">
        <f>+'A (2)'!CV31</f>
        <v>198</v>
      </c>
      <c r="CW30" s="34">
        <f>+'A (2)'!CW31</f>
        <v>170</v>
      </c>
      <c r="CX30" s="34">
        <f>+'A (2)'!CX31</f>
        <v>194</v>
      </c>
      <c r="CY30" s="34">
        <f>+'A (2)'!CY31</f>
        <v>226</v>
      </c>
      <c r="CZ30" s="34">
        <f>+'A (2)'!CZ31</f>
        <v>189</v>
      </c>
      <c r="DA30" s="34">
        <f>+'A (2)'!DA31</f>
        <v>180</v>
      </c>
      <c r="DB30" s="34">
        <f>+'A (2)'!DB31</f>
        <v>204</v>
      </c>
      <c r="DC30" s="34">
        <f>+'A (2)'!DC31</f>
        <v>173</v>
      </c>
      <c r="DD30" s="112">
        <f>+'A (2)'!DD31</f>
        <v>4</v>
      </c>
      <c r="DE30" s="61">
        <f>+'A (2)'!DE31</f>
        <v>1</v>
      </c>
      <c r="DF30" s="162">
        <f>+'A (2)'!DF31</f>
        <v>38.9</v>
      </c>
      <c r="DG30" s="39">
        <f>+'A (2)'!DG31</f>
        <v>1</v>
      </c>
      <c r="DH30" s="39">
        <f>+'A (2)'!DH31</f>
        <v>1</v>
      </c>
      <c r="DI30" s="39">
        <f>+'A (2)'!DI31</f>
        <v>387</v>
      </c>
      <c r="DJ30" s="39">
        <f>+'A (2)'!DJ31</f>
        <v>2</v>
      </c>
      <c r="DK30" s="39">
        <f>+'A (2)'!DK31</f>
        <v>30</v>
      </c>
      <c r="DL30" s="39">
        <f>+'A (2)'!DL31</f>
        <v>593</v>
      </c>
      <c r="DM30" s="39">
        <f>+'A (2)'!DM31</f>
        <v>19</v>
      </c>
      <c r="DN30" s="39">
        <f>+'A (2)'!DN31</f>
        <v>48</v>
      </c>
      <c r="DO30" s="39">
        <f>+'A (2)'!DO31</f>
        <v>74</v>
      </c>
      <c r="DP30" s="39">
        <f>+'A (2)'!DP31</f>
        <v>344</v>
      </c>
      <c r="DQ30" s="39">
        <f>+'A (2)'!DQ31</f>
        <v>24</v>
      </c>
      <c r="DR30" s="39">
        <f>+'A (2)'!DR31</f>
        <v>22</v>
      </c>
      <c r="DS30" s="39">
        <f>+'A (2)'!DS31</f>
        <v>66</v>
      </c>
      <c r="DT30" s="114">
        <f>+'A (2)'!DT31</f>
        <v>0</v>
      </c>
      <c r="DU30" s="39">
        <f>+'A (2)'!DU31</f>
        <v>6</v>
      </c>
      <c r="DV30" s="39">
        <f>+'A (2)'!DV31</f>
        <v>81</v>
      </c>
      <c r="DW30" s="39">
        <f>+'A (2)'!DW31</f>
        <v>174</v>
      </c>
      <c r="DX30" s="39">
        <f>+'A (2)'!DX31</f>
        <v>265</v>
      </c>
      <c r="DY30" s="39">
        <f>+'A (2)'!DY31</f>
        <v>435</v>
      </c>
      <c r="DZ30" s="39">
        <f>+'A (2)'!DZ31</f>
        <v>32</v>
      </c>
      <c r="EA30" s="39">
        <f>+'A (2)'!EA31</f>
        <v>83</v>
      </c>
      <c r="EB30" s="39">
        <f>+'A (2)'!EB31</f>
        <v>93</v>
      </c>
      <c r="EC30" s="39">
        <f>+'A (2)'!EC31</f>
        <v>360</v>
      </c>
      <c r="ED30" s="39">
        <f>+'A (2)'!ED31</f>
        <v>0</v>
      </c>
      <c r="EE30" s="114">
        <f>+'A (2)'!EE31</f>
        <v>82</v>
      </c>
      <c r="EF30" s="39">
        <f>+'A (2)'!EF31</f>
        <v>370</v>
      </c>
      <c r="EG30" s="39">
        <f>+'A (2)'!EG31</f>
        <v>295</v>
      </c>
      <c r="EH30" s="39">
        <f>+'A (2)'!EH31</f>
        <v>157</v>
      </c>
      <c r="EI30" s="39">
        <f>+'A (2)'!EI31</f>
        <v>94</v>
      </c>
      <c r="EJ30" s="39">
        <f>+'A (2)'!EJ31</f>
        <v>288</v>
      </c>
      <c r="EK30" s="39">
        <f>+'A (2)'!EK31</f>
        <v>407</v>
      </c>
      <c r="EL30" s="446">
        <f>+'A (2)'!EL31</f>
        <v>949</v>
      </c>
      <c r="EM30" s="114">
        <f>+'A (2)'!EM31</f>
        <v>589</v>
      </c>
      <c r="EN30" s="39">
        <f>+'A (2)'!EN31</f>
        <v>0</v>
      </c>
      <c r="EO30" s="39">
        <f>+'A (2)'!EO31</f>
        <v>0</v>
      </c>
      <c r="EP30" s="114">
        <f>+'A (2)'!EP31</f>
        <v>0</v>
      </c>
      <c r="EQ30" s="39">
        <f>+'A (2)'!EQ31</f>
        <v>207</v>
      </c>
      <c r="ER30" s="39">
        <f>+'A (2)'!ER31</f>
        <v>123</v>
      </c>
      <c r="ES30" s="39">
        <f>+'A (2)'!ES31</f>
        <v>37</v>
      </c>
      <c r="ET30" s="39">
        <f>+'A (2)'!ET31</f>
        <v>9</v>
      </c>
      <c r="EU30" s="39">
        <f>+'A (2)'!EU31</f>
        <v>0</v>
      </c>
      <c r="EV30" s="114">
        <f>+'A (2)'!EV31</f>
        <v>0</v>
      </c>
      <c r="EW30" s="1">
        <f>+'A (2)'!EW31</f>
        <v>2</v>
      </c>
      <c r="EX30" s="1">
        <f>+'A (2)'!EX31</f>
        <v>14</v>
      </c>
      <c r="EY30" s="1">
        <f>+'A (2)'!EY31</f>
        <v>116</v>
      </c>
      <c r="EZ30" s="1">
        <f>+'A (2)'!EZ31</f>
        <v>73</v>
      </c>
      <c r="FA30" s="1">
        <f>+'A (2)'!FA31</f>
        <v>58</v>
      </c>
      <c r="FB30" s="1">
        <f>+'A (2)'!FB31</f>
        <v>48</v>
      </c>
      <c r="FC30" s="1">
        <f>+'A (2)'!FC31</f>
        <v>24</v>
      </c>
      <c r="FD30" s="1">
        <f>+'A (2)'!FD31</f>
        <v>18</v>
      </c>
      <c r="FE30" s="1">
        <f>+'A (2)'!FE31</f>
        <v>11</v>
      </c>
      <c r="FF30" s="39">
        <f>+'A (2)'!FF31</f>
        <v>5</v>
      </c>
      <c r="FG30" s="39">
        <f>+'A (2)'!FG31</f>
        <v>3</v>
      </c>
      <c r="FH30" s="114">
        <f>+'A (2)'!FH31</f>
        <v>4</v>
      </c>
      <c r="FI30" s="114">
        <f>+'A (2)'!FI31</f>
        <v>4687</v>
      </c>
      <c r="FJ30" s="39">
        <f>+'A (2)'!FJ31</f>
        <v>2</v>
      </c>
      <c r="FK30" s="447">
        <f>+'A (2)'!FK31</f>
        <v>0</v>
      </c>
      <c r="FL30" s="34"/>
      <c r="FM30" s="34"/>
      <c r="FN30" s="39"/>
      <c r="FO30" s="34"/>
      <c r="FP30" s="34"/>
      <c r="FQ30" s="34"/>
      <c r="FR30" s="34"/>
      <c r="FS30" s="34"/>
      <c r="FT30" s="34"/>
      <c r="FU30" s="34"/>
      <c r="FV30" s="34"/>
      <c r="FW30" s="34"/>
      <c r="FX30" s="34"/>
      <c r="FY30" s="34"/>
      <c r="FZ30" s="61"/>
      <c r="GA30" s="34"/>
      <c r="GB30" s="34"/>
      <c r="GC30" s="34"/>
      <c r="GD30" s="34"/>
      <c r="GE30" s="34"/>
      <c r="GF30" s="34"/>
      <c r="GG30" s="34"/>
      <c r="GH30" s="34"/>
      <c r="GI30" s="34"/>
      <c r="GJ30" s="52"/>
      <c r="GK30" s="142"/>
      <c r="GL30" s="34"/>
      <c r="GM30" s="34"/>
      <c r="GN30" s="34"/>
      <c r="GO30" s="34"/>
      <c r="GP30" s="34"/>
      <c r="GQ30" s="34"/>
      <c r="GR30" s="52"/>
      <c r="GT30">
        <f t="shared" si="18"/>
        <v>923</v>
      </c>
      <c r="GU30">
        <f t="shared" si="19"/>
        <v>5046041</v>
      </c>
      <c r="GW30">
        <f t="shared" si="20"/>
        <v>376</v>
      </c>
      <c r="GX30">
        <f t="shared" si="21"/>
        <v>1762312</v>
      </c>
      <c r="GZ30">
        <f t="shared" si="22"/>
        <v>3356</v>
      </c>
      <c r="HA30">
        <f t="shared" si="23"/>
        <v>131219.6</v>
      </c>
      <c r="HB30"/>
      <c r="HC30">
        <f t="shared" si="24"/>
        <v>1611</v>
      </c>
      <c r="HD30">
        <f t="shared" si="25"/>
        <v>62667.899999999994</v>
      </c>
      <c r="HH30" s="53">
        <f t="shared" si="8"/>
        <v>0</v>
      </c>
      <c r="HJ30" s="7" t="s">
        <v>125</v>
      </c>
      <c r="HK30" s="53">
        <v>55.625436757512226</v>
      </c>
      <c r="HL30" s="190" t="s">
        <v>78</v>
      </c>
      <c r="HM30" s="34">
        <f t="shared" si="9"/>
        <v>0</v>
      </c>
      <c r="HN30" s="34">
        <f>+SUM([1]NUTS3!$EN30:$FB30)</f>
        <v>327</v>
      </c>
      <c r="HO30" s="34">
        <f t="shared" si="10"/>
        <v>-327</v>
      </c>
      <c r="HP30" s="184">
        <f t="shared" si="11"/>
        <v>-100</v>
      </c>
      <c r="HR30" s="7" t="s">
        <v>75</v>
      </c>
      <c r="HS30" s="53">
        <v>56.050955414012748</v>
      </c>
    </row>
    <row r="31" spans="1:228" x14ac:dyDescent="0.2">
      <c r="A31" s="7" t="s">
        <v>79</v>
      </c>
      <c r="B31" s="7">
        <f>+'A (2)'!B32</f>
        <v>4980</v>
      </c>
      <c r="C31">
        <f>+'A (2)'!C32</f>
        <v>693</v>
      </c>
      <c r="D31" s="583">
        <f>+'A (2)'!D32</f>
        <v>0</v>
      </c>
      <c r="E31" s="34">
        <f>+'A (2)'!E32</f>
        <v>11</v>
      </c>
      <c r="F31" s="34">
        <f>+'A (2)'!F32</f>
        <v>87</v>
      </c>
      <c r="G31" s="34">
        <f>+'A (2)'!G32</f>
        <v>383</v>
      </c>
      <c r="H31" s="34">
        <f>+'A (2)'!H32</f>
        <v>212</v>
      </c>
      <c r="I31" s="34">
        <f>+'A (2)'!I32</f>
        <v>0</v>
      </c>
      <c r="J31" s="34">
        <f>+'A (2)'!J32</f>
        <v>0</v>
      </c>
      <c r="K31" s="583">
        <f>+'A (2)'!K32</f>
        <v>2863</v>
      </c>
      <c r="L31">
        <f>+'A (2)'!L32</f>
        <v>70</v>
      </c>
      <c r="M31">
        <f>+'A (2)'!M32</f>
        <v>822</v>
      </c>
      <c r="N31" s="20">
        <f>+'A (2)'!N32</f>
        <v>7</v>
      </c>
      <c r="O31">
        <f>+'A (2)'!O32</f>
        <v>191</v>
      </c>
      <c r="P31">
        <f>+'A (2)'!P32</f>
        <v>32</v>
      </c>
      <c r="Q31">
        <f>+'A (2)'!Q32</f>
        <v>653</v>
      </c>
      <c r="R31">
        <f>+'A (2)'!R32</f>
        <v>578</v>
      </c>
      <c r="S31">
        <f>+'A (2)'!S32</f>
        <v>579</v>
      </c>
      <c r="T31">
        <f>+'A (2)'!T32</f>
        <v>629</v>
      </c>
      <c r="U31">
        <f>+'A (2)'!U32</f>
        <v>518</v>
      </c>
      <c r="V31">
        <f>+'A (2)'!V32</f>
        <v>547</v>
      </c>
      <c r="W31">
        <f>+'A (2)'!W32</f>
        <v>609</v>
      </c>
      <c r="X31">
        <f>+'A (2)'!X32</f>
        <v>613</v>
      </c>
      <c r="Y31">
        <f>+'A (2)'!Y32</f>
        <v>63</v>
      </c>
      <c r="Z31" s="103">
        <f>+'A (2)'!Z32</f>
        <v>0</v>
      </c>
      <c r="AA31" s="164">
        <f>+'A (2)'!AA32</f>
        <v>39.299999999999997</v>
      </c>
      <c r="AB31">
        <f>+'A (2)'!AB32</f>
        <v>12</v>
      </c>
      <c r="AC31">
        <f>+'A (2)'!AC32</f>
        <v>7</v>
      </c>
      <c r="AD31">
        <f>+'A (2)'!AD32</f>
        <v>1012</v>
      </c>
      <c r="AE31">
        <f>+'A (2)'!AE32</f>
        <v>2</v>
      </c>
      <c r="AF31">
        <f>+'A (2)'!AF32</f>
        <v>147</v>
      </c>
      <c r="AG31">
        <f>+'A (2)'!AG32</f>
        <v>2120</v>
      </c>
      <c r="AH31">
        <f>+'A (2)'!AH32</f>
        <v>48</v>
      </c>
      <c r="AI31">
        <f>+'A (2)'!AI32</f>
        <v>136</v>
      </c>
      <c r="AJ31">
        <f>+'A (2)'!AJ32</f>
        <v>264</v>
      </c>
      <c r="AK31">
        <f>+'A (2)'!AK32</f>
        <v>835</v>
      </c>
      <c r="AL31">
        <f>+'A (2)'!AL32</f>
        <v>81</v>
      </c>
      <c r="AM31">
        <f>+'A (2)'!AM32</f>
        <v>62</v>
      </c>
      <c r="AN31" s="34">
        <f>+'A (2)'!AN32</f>
        <v>253</v>
      </c>
      <c r="AO31" s="61">
        <f>+'A (2)'!AO32</f>
        <v>1</v>
      </c>
      <c r="AP31" s="39">
        <f>+'A (2)'!AP32</f>
        <v>50</v>
      </c>
      <c r="AQ31" s="34">
        <f>+'A (2)'!AQ32</f>
        <v>235</v>
      </c>
      <c r="AR31" s="34">
        <f>+'A (2)'!AR32</f>
        <v>479</v>
      </c>
      <c r="AS31" s="34">
        <f>+'A (2)'!AS32</f>
        <v>580</v>
      </c>
      <c r="AT31" s="34">
        <f>+'A (2)'!AT32</f>
        <v>1122</v>
      </c>
      <c r="AU31" s="34">
        <f>+'A (2)'!AU32</f>
        <v>86</v>
      </c>
      <c r="AV31" s="34">
        <f>+'A (2)'!AV32</f>
        <v>903</v>
      </c>
      <c r="AW31" s="34">
        <f>+'A (2)'!AW32</f>
        <v>402</v>
      </c>
      <c r="AX31" s="34">
        <f>+'A (2)'!AX32</f>
        <v>1072</v>
      </c>
      <c r="AY31" s="34">
        <f>+'A (2)'!AY32</f>
        <v>1</v>
      </c>
      <c r="AZ31" s="61">
        <f>+'A (2)'!AZ32</f>
        <v>50</v>
      </c>
      <c r="BA31" s="39">
        <f>+'A (2)'!BA32</f>
        <v>1543</v>
      </c>
      <c r="BB31" s="34">
        <f>+'A (2)'!BB32</f>
        <v>791</v>
      </c>
      <c r="BC31" s="34">
        <f>+'A (2)'!BC32</f>
        <v>501</v>
      </c>
      <c r="BD31" s="34">
        <f>+'A (2)'!BD32</f>
        <v>373</v>
      </c>
      <c r="BE31" s="34">
        <f>+'A (2)'!BE32</f>
        <v>856</v>
      </c>
      <c r="BF31" s="61">
        <f>+'A (2)'!BF32</f>
        <v>916</v>
      </c>
      <c r="BG31" s="39">
        <f>+'A (2)'!BG32</f>
        <v>2098</v>
      </c>
      <c r="BH31" s="114">
        <f>+'A (2)'!BH32</f>
        <v>421</v>
      </c>
      <c r="BI31" s="34">
        <f>+'A (2)'!BI32</f>
        <v>0</v>
      </c>
      <c r="BJ31" s="39">
        <f>+'A (2)'!BJ32</f>
        <v>0</v>
      </c>
      <c r="BK31" s="114">
        <f>+'A (2)'!BK32</f>
        <v>0</v>
      </c>
      <c r="BL31" s="34">
        <f>+'A (2)'!BL32</f>
        <v>873</v>
      </c>
      <c r="BM31" s="34">
        <f>+'A (2)'!BM32</f>
        <v>296</v>
      </c>
      <c r="BN31" s="34">
        <f>+'A (2)'!BN32</f>
        <v>152</v>
      </c>
      <c r="BO31" s="34">
        <f>+'A (2)'!BO32</f>
        <v>33</v>
      </c>
      <c r="BP31" s="34">
        <f>+'A (2)'!BP32</f>
        <v>6</v>
      </c>
      <c r="BQ31" s="61">
        <f>+'A (2)'!BQ32</f>
        <v>0</v>
      </c>
      <c r="BR31" s="39">
        <f>+'A (2)'!BR32</f>
        <v>11</v>
      </c>
      <c r="BS31" s="34">
        <f>+'A (2)'!BS32</f>
        <v>28</v>
      </c>
      <c r="BT31" s="34">
        <f>+'A (2)'!BT32</f>
        <v>377</v>
      </c>
      <c r="BU31" s="34">
        <f>+'A (2)'!BU32</f>
        <v>211</v>
      </c>
      <c r="BV31" s="34">
        <f>+'A (2)'!BV32</f>
        <v>192</v>
      </c>
      <c r="BW31" s="34">
        <f>+'A (2)'!BW32</f>
        <v>170</v>
      </c>
      <c r="BX31" s="34">
        <f>+'A (2)'!BX32</f>
        <v>124</v>
      </c>
      <c r="BY31" s="34">
        <f>+'A (2)'!BY32</f>
        <v>97</v>
      </c>
      <c r="BZ31" s="34">
        <f>+'A (2)'!BZ32</f>
        <v>57</v>
      </c>
      <c r="CA31" s="34">
        <f>+'A (2)'!CA32</f>
        <v>27</v>
      </c>
      <c r="CB31" s="34">
        <f>+'A (2)'!CB32</f>
        <v>26</v>
      </c>
      <c r="CC31" s="20">
        <f>+'A (2)'!CC32</f>
        <v>40</v>
      </c>
      <c r="CD31" s="110">
        <f>+'A (2)'!CD32</f>
        <v>5295</v>
      </c>
      <c r="CE31" s="34">
        <f>+'A (2)'!CE32</f>
        <v>21</v>
      </c>
      <c r="CF31" s="13">
        <f>+'A (2)'!CF32</f>
        <v>0</v>
      </c>
      <c r="CG31">
        <f>+'A (2)'!CG32</f>
        <v>2545</v>
      </c>
      <c r="CH31">
        <f>+'A (2)'!CH32</f>
        <v>350</v>
      </c>
      <c r="CI31" s="583">
        <f>+'A (2)'!CI32</f>
        <v>0</v>
      </c>
      <c r="CJ31" s="34">
        <f>+'A (2)'!CJ32</f>
        <v>8</v>
      </c>
      <c r="CK31" s="34">
        <f>+'A (2)'!CK32</f>
        <v>42</v>
      </c>
      <c r="CL31" s="34">
        <f>+'A (2)'!CL32</f>
        <v>194</v>
      </c>
      <c r="CM31" s="34">
        <f>+'A (2)'!CM32</f>
        <v>106</v>
      </c>
      <c r="CN31" s="34">
        <f>+'A (2)'!CN32</f>
        <v>0</v>
      </c>
      <c r="CO31" s="34">
        <f>+'A (2)'!CO32</f>
        <v>0</v>
      </c>
      <c r="CP31">
        <f>+'A (2)'!CP32</f>
        <v>1619</v>
      </c>
      <c r="CQ31">
        <f>+'A (2)'!CQ32</f>
        <v>70</v>
      </c>
      <c r="CR31" s="34">
        <f>+'A (2)'!CR32</f>
        <v>816</v>
      </c>
      <c r="CS31" s="61">
        <f>+'A (2)'!CS32</f>
        <v>3</v>
      </c>
      <c r="CT31" s="34">
        <f>+'A (2)'!CT32</f>
        <v>91</v>
      </c>
      <c r="CU31" s="34">
        <f>+'A (2)'!CU32</f>
        <v>20</v>
      </c>
      <c r="CV31" s="34">
        <f>+'A (2)'!CV32</f>
        <v>299</v>
      </c>
      <c r="CW31" s="34">
        <f>+'A (2)'!CW32</f>
        <v>268</v>
      </c>
      <c r="CX31" s="34">
        <f>+'A (2)'!CX32</f>
        <v>344</v>
      </c>
      <c r="CY31" s="34">
        <f>+'A (2)'!CY32</f>
        <v>371</v>
      </c>
      <c r="CZ31" s="34">
        <f>+'A (2)'!CZ32</f>
        <v>292</v>
      </c>
      <c r="DA31" s="34">
        <f>+'A (2)'!DA32</f>
        <v>284</v>
      </c>
      <c r="DB31" s="34">
        <f>+'A (2)'!DB32</f>
        <v>331</v>
      </c>
      <c r="DC31" s="34">
        <f>+'A (2)'!DC32</f>
        <v>254</v>
      </c>
      <c r="DD31" s="112">
        <f>+'A (2)'!DD32</f>
        <v>11</v>
      </c>
      <c r="DE31" s="61">
        <f>+'A (2)'!DE32</f>
        <v>0</v>
      </c>
      <c r="DF31" s="162">
        <f>+'A (2)'!DF32</f>
        <v>39</v>
      </c>
      <c r="DG31" s="39">
        <f>+'A (2)'!DG32</f>
        <v>10</v>
      </c>
      <c r="DH31" s="39">
        <f>+'A (2)'!DH32</f>
        <v>2</v>
      </c>
      <c r="DI31" s="39">
        <f>+'A (2)'!DI32</f>
        <v>544</v>
      </c>
      <c r="DJ31" s="39">
        <f>+'A (2)'!DJ32</f>
        <v>2</v>
      </c>
      <c r="DK31" s="39">
        <f>+'A (2)'!DK32</f>
        <v>70</v>
      </c>
      <c r="DL31" s="39">
        <f>+'A (2)'!DL32</f>
        <v>930</v>
      </c>
      <c r="DM31" s="39">
        <f>+'A (2)'!DM32</f>
        <v>45</v>
      </c>
      <c r="DN31" s="39">
        <f>+'A (2)'!DN32</f>
        <v>96</v>
      </c>
      <c r="DO31" s="39">
        <f>+'A (2)'!DO32</f>
        <v>130</v>
      </c>
      <c r="DP31" s="39">
        <f>+'A (2)'!DP32</f>
        <v>508</v>
      </c>
      <c r="DQ31" s="39">
        <f>+'A (2)'!DQ32</f>
        <v>56</v>
      </c>
      <c r="DR31" s="39">
        <f>+'A (2)'!DR32</f>
        <v>40</v>
      </c>
      <c r="DS31" s="39">
        <f>+'A (2)'!DS32</f>
        <v>111</v>
      </c>
      <c r="DT31" s="114">
        <f>+'A (2)'!DT32</f>
        <v>1</v>
      </c>
      <c r="DU31" s="39">
        <f>+'A (2)'!DU32</f>
        <v>16</v>
      </c>
      <c r="DV31" s="39">
        <f>+'A (2)'!DV32</f>
        <v>126</v>
      </c>
      <c r="DW31" s="39">
        <f>+'A (2)'!DW32</f>
        <v>209</v>
      </c>
      <c r="DX31" s="39">
        <f>+'A (2)'!DX32</f>
        <v>491</v>
      </c>
      <c r="DY31" s="39">
        <f>+'A (2)'!DY32</f>
        <v>866</v>
      </c>
      <c r="DZ31" s="39">
        <f>+'A (2)'!DZ32</f>
        <v>48</v>
      </c>
      <c r="EA31" s="39">
        <f>+'A (2)'!EA32</f>
        <v>132</v>
      </c>
      <c r="EB31" s="39">
        <f>+'A (2)'!EB32</f>
        <v>46</v>
      </c>
      <c r="EC31" s="39">
        <f>+'A (2)'!EC32</f>
        <v>586</v>
      </c>
      <c r="ED31" s="39">
        <f>+'A (2)'!ED32</f>
        <v>0</v>
      </c>
      <c r="EE31" s="114">
        <f>+'A (2)'!EE32</f>
        <v>25</v>
      </c>
      <c r="EF31" s="39">
        <f>+'A (2)'!EF32</f>
        <v>627</v>
      </c>
      <c r="EG31" s="39">
        <f>+'A (2)'!EG32</f>
        <v>431</v>
      </c>
      <c r="EH31" s="39">
        <f>+'A (2)'!EH32</f>
        <v>284</v>
      </c>
      <c r="EI31" s="39">
        <f>+'A (2)'!EI32</f>
        <v>171</v>
      </c>
      <c r="EJ31" s="39">
        <f>+'A (2)'!EJ32</f>
        <v>483</v>
      </c>
      <c r="EK31" s="39">
        <f>+'A (2)'!EK32</f>
        <v>549</v>
      </c>
      <c r="EL31" s="446">
        <f>+'A (2)'!EL32</f>
        <v>1227</v>
      </c>
      <c r="EM31" s="114">
        <f>+'A (2)'!EM32</f>
        <v>482</v>
      </c>
      <c r="EN31" s="39">
        <f>+'A (2)'!EN32</f>
        <v>0</v>
      </c>
      <c r="EO31" s="39">
        <f>+'A (2)'!EO32</f>
        <v>0</v>
      </c>
      <c r="EP31" s="114">
        <f>+'A (2)'!EP32</f>
        <v>0</v>
      </c>
      <c r="EQ31" s="39">
        <f>+'A (2)'!EQ32</f>
        <v>380</v>
      </c>
      <c r="ER31" s="39">
        <f>+'A (2)'!ER32</f>
        <v>176</v>
      </c>
      <c r="ES31" s="39">
        <f>+'A (2)'!ES32</f>
        <v>80</v>
      </c>
      <c r="ET31" s="39">
        <f>+'A (2)'!ET32</f>
        <v>12</v>
      </c>
      <c r="EU31" s="39">
        <f>+'A (2)'!EU32</f>
        <v>2</v>
      </c>
      <c r="EV31" s="114">
        <f>+'A (2)'!EV32</f>
        <v>0</v>
      </c>
      <c r="EW31" s="1">
        <f>+'A (2)'!EW32</f>
        <v>6</v>
      </c>
      <c r="EX31" s="1">
        <f>+'A (2)'!EX32</f>
        <v>15</v>
      </c>
      <c r="EY31" s="1">
        <f>+'A (2)'!EY32</f>
        <v>196</v>
      </c>
      <c r="EZ31" s="1">
        <f>+'A (2)'!EZ32</f>
        <v>117</v>
      </c>
      <c r="FA31" s="1">
        <f>+'A (2)'!FA32</f>
        <v>118</v>
      </c>
      <c r="FB31" s="1">
        <f>+'A (2)'!FB32</f>
        <v>77</v>
      </c>
      <c r="FC31" s="1">
        <f>+'A (2)'!FC32</f>
        <v>46</v>
      </c>
      <c r="FD31" s="1">
        <f>+'A (2)'!FD32</f>
        <v>29</v>
      </c>
      <c r="FE31" s="1">
        <f>+'A (2)'!FE32</f>
        <v>19</v>
      </c>
      <c r="FF31" s="39">
        <f>+'A (2)'!FF32</f>
        <v>8</v>
      </c>
      <c r="FG31" s="39">
        <f>+'A (2)'!FG32</f>
        <v>4</v>
      </c>
      <c r="FH31" s="114">
        <f>+'A (2)'!FH32</f>
        <v>15</v>
      </c>
      <c r="FI31" s="114">
        <f>+'A (2)'!FI32</f>
        <v>4856</v>
      </c>
      <c r="FJ31" s="39">
        <f>+'A (2)'!FJ32</f>
        <v>7</v>
      </c>
      <c r="FK31" s="447">
        <f>+'A (2)'!FK32</f>
        <v>0</v>
      </c>
      <c r="FL31" s="34"/>
      <c r="FM31" s="34"/>
      <c r="FN31" s="39"/>
      <c r="FO31" s="34"/>
      <c r="FP31" s="34"/>
      <c r="FQ31" s="34"/>
      <c r="FR31" s="34"/>
      <c r="FS31" s="34"/>
      <c r="FT31" s="34"/>
      <c r="FU31" s="34"/>
      <c r="FV31" s="34"/>
      <c r="FW31" s="34"/>
      <c r="FX31" s="34"/>
      <c r="FY31" s="34"/>
      <c r="FZ31" s="61"/>
      <c r="GA31" s="34"/>
      <c r="GB31" s="34"/>
      <c r="GC31" s="34"/>
      <c r="GD31" s="34"/>
      <c r="GE31" s="34"/>
      <c r="GF31" s="34"/>
      <c r="GG31" s="34"/>
      <c r="GH31" s="34"/>
      <c r="GI31" s="34"/>
      <c r="GJ31" s="52"/>
      <c r="GK31" s="142"/>
      <c r="GL31" s="34"/>
      <c r="GM31" s="34"/>
      <c r="GN31" s="34"/>
      <c r="GO31" s="34"/>
      <c r="GP31" s="34"/>
      <c r="GQ31" s="34"/>
      <c r="GR31" s="52"/>
      <c r="GT31">
        <f t="shared" si="18"/>
        <v>1360</v>
      </c>
      <c r="GU31">
        <f t="shared" si="19"/>
        <v>7201200</v>
      </c>
      <c r="GW31">
        <f t="shared" si="20"/>
        <v>650</v>
      </c>
      <c r="GX31">
        <f t="shared" si="21"/>
        <v>3156400</v>
      </c>
      <c r="GZ31">
        <f t="shared" si="22"/>
        <v>4980</v>
      </c>
      <c r="HA31">
        <f t="shared" si="23"/>
        <v>195714</v>
      </c>
      <c r="HB31"/>
      <c r="HC31">
        <f t="shared" si="24"/>
        <v>2545</v>
      </c>
      <c r="HD31">
        <f t="shared" si="25"/>
        <v>99255</v>
      </c>
      <c r="HH31" s="53">
        <f t="shared" si="8"/>
        <v>0</v>
      </c>
      <c r="HJ31" s="7" t="s">
        <v>110</v>
      </c>
      <c r="HK31" s="53">
        <v>55.55917835017933</v>
      </c>
      <c r="HL31" s="190" t="s">
        <v>79</v>
      </c>
      <c r="HM31" s="34">
        <f t="shared" si="9"/>
        <v>0</v>
      </c>
      <c r="HN31" s="34">
        <f>+SUM([1]NUTS3!$EN31:$FB31)</f>
        <v>332</v>
      </c>
      <c r="HO31" s="34">
        <f t="shared" si="10"/>
        <v>-332</v>
      </c>
      <c r="HP31" s="184">
        <f t="shared" si="11"/>
        <v>-100</v>
      </c>
      <c r="HR31" s="7" t="s">
        <v>110</v>
      </c>
      <c r="HS31" s="53">
        <v>54.450261780104704</v>
      </c>
    </row>
    <row r="32" spans="1:228" x14ac:dyDescent="0.2">
      <c r="A32" s="5" t="s">
        <v>80</v>
      </c>
      <c r="B32" s="5">
        <f t="shared" ref="B32:Z32" si="26">SUM(B25:B31)</f>
        <v>25511</v>
      </c>
      <c r="C32" s="14">
        <f t="shared" si="26"/>
        <v>3300</v>
      </c>
      <c r="D32" s="582">
        <f t="shared" si="26"/>
        <v>4</v>
      </c>
      <c r="E32" s="14">
        <f t="shared" si="26"/>
        <v>201</v>
      </c>
      <c r="F32" s="14">
        <f t="shared" si="26"/>
        <v>447</v>
      </c>
      <c r="G32" s="14">
        <f>SUM(G25:G31)</f>
        <v>1715</v>
      </c>
      <c r="H32" s="14">
        <f>SUM(H25:H31)</f>
        <v>922</v>
      </c>
      <c r="I32" s="14">
        <f>SUM(I25:I31)</f>
        <v>4</v>
      </c>
      <c r="J32" s="14">
        <f>SUM(J25:J31)</f>
        <v>8</v>
      </c>
      <c r="K32" s="582">
        <f t="shared" si="26"/>
        <v>11423</v>
      </c>
      <c r="L32" s="14">
        <f t="shared" si="26"/>
        <v>285</v>
      </c>
      <c r="M32" s="14">
        <f t="shared" si="26"/>
        <v>3157</v>
      </c>
      <c r="N32" s="19">
        <f t="shared" si="26"/>
        <v>56</v>
      </c>
      <c r="O32" s="14">
        <f t="shared" si="26"/>
        <v>1281</v>
      </c>
      <c r="P32" s="14">
        <f t="shared" si="26"/>
        <v>258</v>
      </c>
      <c r="Q32" s="14">
        <f t="shared" si="26"/>
        <v>3570</v>
      </c>
      <c r="R32" s="14">
        <f t="shared" si="26"/>
        <v>2892</v>
      </c>
      <c r="S32" s="14">
        <f t="shared" si="26"/>
        <v>2948</v>
      </c>
      <c r="T32" s="14">
        <f t="shared" si="26"/>
        <v>3158</v>
      </c>
      <c r="U32" s="14">
        <f t="shared" si="26"/>
        <v>2613</v>
      </c>
      <c r="V32" s="14">
        <f t="shared" si="26"/>
        <v>2670</v>
      </c>
      <c r="W32" s="14">
        <f t="shared" si="26"/>
        <v>2965</v>
      </c>
      <c r="X32" s="14">
        <f t="shared" si="26"/>
        <v>3007</v>
      </c>
      <c r="Y32" s="14">
        <f t="shared" si="26"/>
        <v>398</v>
      </c>
      <c r="Z32" s="102">
        <f t="shared" si="26"/>
        <v>9</v>
      </c>
      <c r="AA32" s="163">
        <f>+HB32</f>
        <v>38.767664928854217</v>
      </c>
      <c r="AB32" s="14">
        <f t="shared" ref="AB32:BG32" si="27">SUM(AB25:AB31)</f>
        <v>21</v>
      </c>
      <c r="AC32" s="14">
        <f t="shared" si="27"/>
        <v>43</v>
      </c>
      <c r="AD32" s="14">
        <f t="shared" si="27"/>
        <v>6311</v>
      </c>
      <c r="AE32" s="14">
        <f t="shared" si="27"/>
        <v>27</v>
      </c>
      <c r="AF32" s="14">
        <f t="shared" si="27"/>
        <v>631</v>
      </c>
      <c r="AG32" s="14">
        <f t="shared" si="27"/>
        <v>10659</v>
      </c>
      <c r="AH32" s="14">
        <f t="shared" si="27"/>
        <v>183</v>
      </c>
      <c r="AI32" s="14">
        <f t="shared" si="27"/>
        <v>657</v>
      </c>
      <c r="AJ32" s="14">
        <f t="shared" si="27"/>
        <v>1290</v>
      </c>
      <c r="AK32" s="14">
        <f t="shared" si="27"/>
        <v>3982</v>
      </c>
      <c r="AL32" s="14">
        <f t="shared" si="27"/>
        <v>276</v>
      </c>
      <c r="AM32" s="14">
        <f t="shared" si="27"/>
        <v>322</v>
      </c>
      <c r="AN32" s="14">
        <f t="shared" si="27"/>
        <v>1088</v>
      </c>
      <c r="AO32" s="60">
        <f t="shared" si="27"/>
        <v>21</v>
      </c>
      <c r="AP32" s="14">
        <f t="shared" si="27"/>
        <v>237</v>
      </c>
      <c r="AQ32" s="14">
        <f t="shared" si="27"/>
        <v>1028</v>
      </c>
      <c r="AR32" s="14">
        <f t="shared" si="27"/>
        <v>2224</v>
      </c>
      <c r="AS32" s="14">
        <f t="shared" si="27"/>
        <v>2531</v>
      </c>
      <c r="AT32" s="14">
        <f t="shared" si="27"/>
        <v>4673</v>
      </c>
      <c r="AU32" s="14">
        <f t="shared" si="27"/>
        <v>544</v>
      </c>
      <c r="AV32" s="14">
        <f t="shared" si="27"/>
        <v>4802</v>
      </c>
      <c r="AW32" s="14">
        <f t="shared" si="27"/>
        <v>2264</v>
      </c>
      <c r="AX32" s="14">
        <f t="shared" si="27"/>
        <v>5641</v>
      </c>
      <c r="AY32" s="14">
        <f t="shared" si="27"/>
        <v>9</v>
      </c>
      <c r="AZ32" s="60">
        <f t="shared" si="27"/>
        <v>1558</v>
      </c>
      <c r="BA32" s="14">
        <f t="shared" si="27"/>
        <v>9956</v>
      </c>
      <c r="BB32" s="14">
        <f t="shared" si="27"/>
        <v>4819</v>
      </c>
      <c r="BC32" s="14">
        <f t="shared" si="27"/>
        <v>2285</v>
      </c>
      <c r="BD32" s="14">
        <f t="shared" si="27"/>
        <v>1529</v>
      </c>
      <c r="BE32" s="14">
        <f t="shared" si="27"/>
        <v>3512</v>
      </c>
      <c r="BF32" s="60">
        <f t="shared" si="27"/>
        <v>3410</v>
      </c>
      <c r="BG32" s="28">
        <f t="shared" si="27"/>
        <v>8976</v>
      </c>
      <c r="BH32" s="154">
        <f>+BG32*1000/B32</f>
        <v>351.84822233546311</v>
      </c>
      <c r="BI32" s="14">
        <f>SUM(BI25:BI31)</f>
        <v>0</v>
      </c>
      <c r="BJ32" s="28">
        <f>SUM(BJ25:BJ31)</f>
        <v>0</v>
      </c>
      <c r="BK32" s="101" t="e">
        <f>+BJ32*1000/BI32</f>
        <v>#DIV/0!</v>
      </c>
      <c r="BL32" s="14">
        <f t="shared" ref="BL32:CC32" si="28">SUM(BL25:BL31)</f>
        <v>5598</v>
      </c>
      <c r="BM32" s="14">
        <f t="shared" si="28"/>
        <v>1933</v>
      </c>
      <c r="BN32" s="14">
        <f t="shared" si="28"/>
        <v>529</v>
      </c>
      <c r="BO32" s="14">
        <f t="shared" si="28"/>
        <v>168</v>
      </c>
      <c r="BP32" s="14">
        <f t="shared" si="28"/>
        <v>13</v>
      </c>
      <c r="BQ32" s="60">
        <f t="shared" si="28"/>
        <v>0</v>
      </c>
      <c r="BR32" s="14">
        <f t="shared" si="28"/>
        <v>51</v>
      </c>
      <c r="BS32" s="14">
        <f t="shared" si="28"/>
        <v>165</v>
      </c>
      <c r="BT32" s="14">
        <f t="shared" si="28"/>
        <v>2255</v>
      </c>
      <c r="BU32" s="14">
        <f t="shared" si="28"/>
        <v>1185</v>
      </c>
      <c r="BV32" s="14">
        <f t="shared" si="28"/>
        <v>1139</v>
      </c>
      <c r="BW32" s="14">
        <f t="shared" si="28"/>
        <v>970</v>
      </c>
      <c r="BX32" s="14">
        <f t="shared" si="28"/>
        <v>741</v>
      </c>
      <c r="BY32" s="14">
        <f t="shared" si="28"/>
        <v>554</v>
      </c>
      <c r="BZ32" s="14">
        <f t="shared" si="28"/>
        <v>372</v>
      </c>
      <c r="CA32" s="14">
        <f t="shared" si="28"/>
        <v>219</v>
      </c>
      <c r="CB32" s="14">
        <f t="shared" si="28"/>
        <v>154</v>
      </c>
      <c r="CC32" s="31">
        <f t="shared" si="28"/>
        <v>436</v>
      </c>
      <c r="CD32" s="109">
        <f>+GV32</f>
        <v>5517</v>
      </c>
      <c r="CE32" s="14">
        <f t="shared" ref="CE32:DE32" si="29">SUM(CE25:CE31)</f>
        <v>279</v>
      </c>
      <c r="CF32" s="15">
        <f t="shared" si="29"/>
        <v>0</v>
      </c>
      <c r="CG32" s="14">
        <f t="shared" si="29"/>
        <v>12647</v>
      </c>
      <c r="CH32" s="14">
        <f t="shared" si="29"/>
        <v>1699</v>
      </c>
      <c r="CI32" s="582">
        <f t="shared" si="29"/>
        <v>1</v>
      </c>
      <c r="CJ32" s="14">
        <f t="shared" si="29"/>
        <v>105</v>
      </c>
      <c r="CK32" s="14">
        <f t="shared" si="29"/>
        <v>251</v>
      </c>
      <c r="CL32" s="14">
        <f>SUM(CL25:CL31)</f>
        <v>891</v>
      </c>
      <c r="CM32" s="14">
        <f>SUM(CM25:CM31)</f>
        <v>447</v>
      </c>
      <c r="CN32" s="14">
        <f>SUM(CN25:CN31)</f>
        <v>2</v>
      </c>
      <c r="CO32" s="14">
        <f>SUM(CO25:CO31)</f>
        <v>3</v>
      </c>
      <c r="CP32" s="14">
        <f t="shared" si="29"/>
        <v>6486</v>
      </c>
      <c r="CQ32" s="14">
        <f t="shared" si="29"/>
        <v>285</v>
      </c>
      <c r="CR32" s="14">
        <f t="shared" si="29"/>
        <v>3122</v>
      </c>
      <c r="CS32" s="60">
        <f t="shared" si="29"/>
        <v>17</v>
      </c>
      <c r="CT32" s="14">
        <f t="shared" si="29"/>
        <v>595</v>
      </c>
      <c r="CU32" s="14">
        <f t="shared" si="29"/>
        <v>131</v>
      </c>
      <c r="CV32" s="14">
        <f t="shared" si="29"/>
        <v>1639</v>
      </c>
      <c r="CW32" s="14">
        <f t="shared" si="29"/>
        <v>1395</v>
      </c>
      <c r="CX32" s="14">
        <f t="shared" si="29"/>
        <v>1560</v>
      </c>
      <c r="CY32" s="14">
        <f t="shared" si="29"/>
        <v>1846</v>
      </c>
      <c r="CZ32" s="14">
        <f t="shared" si="29"/>
        <v>1446</v>
      </c>
      <c r="DA32" s="14">
        <f t="shared" si="29"/>
        <v>1396</v>
      </c>
      <c r="DB32" s="14">
        <f t="shared" si="29"/>
        <v>1559</v>
      </c>
      <c r="DC32" s="14">
        <f t="shared" si="29"/>
        <v>1165</v>
      </c>
      <c r="DD32" s="111">
        <f t="shared" si="29"/>
        <v>43</v>
      </c>
      <c r="DE32" s="60">
        <f t="shared" si="29"/>
        <v>3</v>
      </c>
      <c r="DF32" s="161">
        <f>+HE32</f>
        <v>38.340175535700162</v>
      </c>
      <c r="DG32" s="14">
        <f t="shared" ref="DG32:EL32" si="30">SUM(DG25:DG31)</f>
        <v>13</v>
      </c>
      <c r="DH32" s="14">
        <f t="shared" si="30"/>
        <v>15</v>
      </c>
      <c r="DI32" s="14">
        <f t="shared" si="30"/>
        <v>3240</v>
      </c>
      <c r="DJ32" s="14">
        <f t="shared" si="30"/>
        <v>21</v>
      </c>
      <c r="DK32" s="14">
        <f t="shared" si="30"/>
        <v>299</v>
      </c>
      <c r="DL32" s="14">
        <f t="shared" si="30"/>
        <v>4477</v>
      </c>
      <c r="DM32" s="14">
        <f t="shared" si="30"/>
        <v>156</v>
      </c>
      <c r="DN32" s="14">
        <f t="shared" si="30"/>
        <v>420</v>
      </c>
      <c r="DO32" s="14">
        <f t="shared" si="30"/>
        <v>645</v>
      </c>
      <c r="DP32" s="14">
        <f t="shared" si="30"/>
        <v>2411</v>
      </c>
      <c r="DQ32" s="14">
        <f t="shared" si="30"/>
        <v>196</v>
      </c>
      <c r="DR32" s="14">
        <f t="shared" si="30"/>
        <v>214</v>
      </c>
      <c r="DS32" s="14">
        <f t="shared" si="30"/>
        <v>531</v>
      </c>
      <c r="DT32" s="60">
        <f t="shared" si="30"/>
        <v>9</v>
      </c>
      <c r="DU32" s="14">
        <f t="shared" si="30"/>
        <v>70</v>
      </c>
      <c r="DV32" s="14">
        <f t="shared" si="30"/>
        <v>573</v>
      </c>
      <c r="DW32" s="14">
        <f t="shared" si="30"/>
        <v>1080</v>
      </c>
      <c r="DX32" s="14">
        <f t="shared" si="30"/>
        <v>2077</v>
      </c>
      <c r="DY32" s="14">
        <f t="shared" si="30"/>
        <v>3482</v>
      </c>
      <c r="DZ32" s="14">
        <f t="shared" si="30"/>
        <v>270</v>
      </c>
      <c r="EA32" s="14">
        <f t="shared" si="30"/>
        <v>712</v>
      </c>
      <c r="EB32" s="14">
        <f t="shared" si="30"/>
        <v>607</v>
      </c>
      <c r="EC32" s="14">
        <f t="shared" si="30"/>
        <v>3109</v>
      </c>
      <c r="ED32" s="14">
        <f t="shared" si="30"/>
        <v>0</v>
      </c>
      <c r="EE32" s="60">
        <f t="shared" si="30"/>
        <v>667</v>
      </c>
      <c r="EF32" s="14">
        <f t="shared" si="30"/>
        <v>3979</v>
      </c>
      <c r="EG32" s="14">
        <f t="shared" si="30"/>
        <v>2642</v>
      </c>
      <c r="EH32" s="14">
        <f t="shared" si="30"/>
        <v>1275</v>
      </c>
      <c r="EI32" s="14">
        <f t="shared" si="30"/>
        <v>800</v>
      </c>
      <c r="EJ32" s="14">
        <f t="shared" si="30"/>
        <v>1946</v>
      </c>
      <c r="EK32" s="28">
        <f t="shared" si="30"/>
        <v>2005</v>
      </c>
      <c r="EL32" s="23">
        <f t="shared" si="30"/>
        <v>5107</v>
      </c>
      <c r="EM32" s="154">
        <f>+EL32*1000/CG32</f>
        <v>403.81118051711866</v>
      </c>
      <c r="EN32" s="28">
        <f>SUM(EN25:EN31)</f>
        <v>0</v>
      </c>
      <c r="EO32" s="14">
        <f>SUM(EO25:EO31)</f>
        <v>0</v>
      </c>
      <c r="EP32" s="31" t="e">
        <f>EO32*1000/EN32</f>
        <v>#DIV/0!</v>
      </c>
      <c r="EQ32" s="14">
        <f t="shared" ref="EQ32:FH32" si="31">SUM(EQ25:EQ31)</f>
        <v>2300</v>
      </c>
      <c r="ER32" s="14">
        <f t="shared" si="31"/>
        <v>1127</v>
      </c>
      <c r="ES32" s="14">
        <f t="shared" si="31"/>
        <v>252</v>
      </c>
      <c r="ET32" s="14">
        <f t="shared" si="31"/>
        <v>65</v>
      </c>
      <c r="EU32" s="14">
        <f t="shared" si="31"/>
        <v>5</v>
      </c>
      <c r="EV32" s="60">
        <f t="shared" si="31"/>
        <v>0</v>
      </c>
      <c r="EW32" s="14">
        <f t="shared" si="31"/>
        <v>23</v>
      </c>
      <c r="EX32" s="14">
        <f t="shared" si="31"/>
        <v>90</v>
      </c>
      <c r="EY32" s="14">
        <f t="shared" si="31"/>
        <v>1143</v>
      </c>
      <c r="EZ32" s="14">
        <f t="shared" si="31"/>
        <v>658</v>
      </c>
      <c r="FA32" s="14">
        <f t="shared" si="31"/>
        <v>654</v>
      </c>
      <c r="FB32" s="14">
        <f t="shared" si="31"/>
        <v>426</v>
      </c>
      <c r="FC32" s="14">
        <f t="shared" si="31"/>
        <v>254</v>
      </c>
      <c r="FD32" s="14">
        <f t="shared" si="31"/>
        <v>187</v>
      </c>
      <c r="FE32" s="14">
        <f t="shared" si="31"/>
        <v>122</v>
      </c>
      <c r="FF32" s="14">
        <f t="shared" si="31"/>
        <v>64</v>
      </c>
      <c r="FG32" s="28">
        <f t="shared" si="31"/>
        <v>38</v>
      </c>
      <c r="FH32" s="113">
        <f t="shared" si="31"/>
        <v>90</v>
      </c>
      <c r="FI32" s="113">
        <f>+GY32</f>
        <v>4922</v>
      </c>
      <c r="FJ32" s="14">
        <f>SUM(FJ25:FJ31)</f>
        <v>43</v>
      </c>
      <c r="FK32" s="15">
        <f>SUM(FK25:FK31)</f>
        <v>0</v>
      </c>
      <c r="FL32" s="14"/>
      <c r="FM32" s="14"/>
      <c r="FN32" s="14"/>
      <c r="FO32" s="14"/>
      <c r="FP32" s="14"/>
      <c r="FQ32" s="14"/>
      <c r="FR32" s="14"/>
      <c r="FS32" s="14"/>
      <c r="FT32" s="14"/>
      <c r="FU32" s="14"/>
      <c r="FV32" s="14"/>
      <c r="FW32" s="14"/>
      <c r="FX32" s="14"/>
      <c r="FY32" s="14"/>
      <c r="FZ32" s="60"/>
      <c r="GA32" s="14"/>
      <c r="GB32" s="14"/>
      <c r="GC32" s="14"/>
      <c r="GD32" s="14"/>
      <c r="GE32" s="14"/>
      <c r="GF32" s="14"/>
      <c r="GG32" s="14"/>
      <c r="GH32" s="14"/>
      <c r="GI32" s="123"/>
      <c r="GJ32" s="124"/>
      <c r="GK32" s="140"/>
      <c r="GL32" s="14"/>
      <c r="GM32" s="14"/>
      <c r="GN32" s="14"/>
      <c r="GO32" s="14"/>
      <c r="GP32" s="14"/>
      <c r="GQ32" s="14"/>
      <c r="GR32" s="141"/>
      <c r="GT32">
        <f>SUM(GT25:GT31)</f>
        <v>8241</v>
      </c>
      <c r="GU32">
        <f>SUM(GU25:GU31)</f>
        <v>45466886</v>
      </c>
      <c r="GV32">
        <f>+ROUND(GU32/GT32,0)</f>
        <v>5517</v>
      </c>
      <c r="GW32">
        <f>SUM(GW25:GW31)</f>
        <v>3749</v>
      </c>
      <c r="GX32">
        <f>SUM(GX25:GX31)</f>
        <v>18454331</v>
      </c>
      <c r="GY32">
        <f>+ROUND(GX32/GW32,0)</f>
        <v>4922</v>
      </c>
      <c r="GZ32">
        <f t="shared" si="22"/>
        <v>25511</v>
      </c>
      <c r="HA32">
        <f>SUM(HA25:HA31)</f>
        <v>989001.89999999991</v>
      </c>
      <c r="HB32">
        <f>+HA32/GZ32</f>
        <v>38.767664928854217</v>
      </c>
      <c r="HC32">
        <f t="shared" si="24"/>
        <v>12647</v>
      </c>
      <c r="HD32">
        <f>SUM(HD25:HD31)</f>
        <v>484888.19999999995</v>
      </c>
      <c r="HE32">
        <f>+HD32/HC32</f>
        <v>38.340175535700162</v>
      </c>
      <c r="HH32" s="53">
        <f t="shared" si="8"/>
        <v>0</v>
      </c>
      <c r="HJ32" s="5" t="s">
        <v>184</v>
      </c>
      <c r="HK32" s="53">
        <v>55.456742828476315</v>
      </c>
      <c r="HL32" s="188" t="s">
        <v>80</v>
      </c>
      <c r="HM32" s="34">
        <f t="shared" si="9"/>
        <v>0</v>
      </c>
      <c r="HN32" s="34">
        <f>+SUM([1]NUTS3!$EN32:$FB32)</f>
        <v>2203</v>
      </c>
      <c r="HO32" s="34">
        <f t="shared" si="10"/>
        <v>-2203</v>
      </c>
      <c r="HP32" s="184">
        <f t="shared" si="11"/>
        <v>-100</v>
      </c>
      <c r="HR32" s="5" t="s">
        <v>80</v>
      </c>
      <c r="HS32" s="53">
        <v>47.026781661370862</v>
      </c>
    </row>
    <row r="33" spans="1:227" x14ac:dyDescent="0.2">
      <c r="A33" s="6" t="s">
        <v>81</v>
      </c>
      <c r="B33" s="6">
        <f>+'A (2)'!B34</f>
        <v>2539</v>
      </c>
      <c r="C33" s="17">
        <f>+'A (2)'!C34</f>
        <v>433</v>
      </c>
      <c r="D33" s="584">
        <f>+'A (2)'!D34</f>
        <v>0</v>
      </c>
      <c r="E33" s="17">
        <f>+'A (2)'!E34</f>
        <v>2</v>
      </c>
      <c r="F33" s="17">
        <f>+'A (2)'!F34</f>
        <v>23</v>
      </c>
      <c r="G33" s="17">
        <f>+'A (2)'!G34</f>
        <v>253</v>
      </c>
      <c r="H33" s="17">
        <f>+'A (2)'!H34</f>
        <v>150</v>
      </c>
      <c r="I33" s="17">
        <f>+'A (2)'!I34</f>
        <v>1</v>
      </c>
      <c r="J33" s="17">
        <f>+'A (2)'!J34</f>
        <v>4</v>
      </c>
      <c r="K33" s="584">
        <f>+'A (2)'!K34</f>
        <v>1425</v>
      </c>
      <c r="L33" s="17">
        <f>+'A (2)'!L34</f>
        <v>19</v>
      </c>
      <c r="M33" s="17">
        <f>+'A (2)'!M34</f>
        <v>534</v>
      </c>
      <c r="N33" s="40">
        <f>+'A (2)'!N34</f>
        <v>2</v>
      </c>
      <c r="O33" s="17">
        <f>+'A (2)'!O34</f>
        <v>139</v>
      </c>
      <c r="P33" s="17">
        <f>+'A (2)'!P34</f>
        <v>35</v>
      </c>
      <c r="Q33" s="17">
        <f>+'A (2)'!Q34</f>
        <v>310</v>
      </c>
      <c r="R33" s="17">
        <f>+'A (2)'!R34</f>
        <v>243</v>
      </c>
      <c r="S33" s="17">
        <f>+'A (2)'!S34</f>
        <v>262</v>
      </c>
      <c r="T33" s="17">
        <f>+'A (2)'!T34</f>
        <v>320</v>
      </c>
      <c r="U33" s="17">
        <f>+'A (2)'!U34</f>
        <v>284</v>
      </c>
      <c r="V33" s="17">
        <f>+'A (2)'!V34</f>
        <v>297</v>
      </c>
      <c r="W33" s="17">
        <f>+'A (2)'!W34</f>
        <v>309</v>
      </c>
      <c r="X33" s="17">
        <f>+'A (2)'!X34</f>
        <v>328</v>
      </c>
      <c r="Y33" s="17">
        <f>+'A (2)'!Y34</f>
        <v>45</v>
      </c>
      <c r="Z33" s="127">
        <f>+'A (2)'!Z34</f>
        <v>2</v>
      </c>
      <c r="AA33" s="165">
        <f>+'A (2)'!AA34</f>
        <v>39.700000000000003</v>
      </c>
      <c r="AB33" s="17">
        <f>+'A (2)'!AB34</f>
        <v>2</v>
      </c>
      <c r="AC33" s="17">
        <f>+'A (2)'!AC34</f>
        <v>14</v>
      </c>
      <c r="AD33" s="17">
        <f>+'A (2)'!AD34</f>
        <v>789</v>
      </c>
      <c r="AE33" s="17">
        <f>+'A (2)'!AE34</f>
        <v>6</v>
      </c>
      <c r="AF33" s="17">
        <f>+'A (2)'!AF34</f>
        <v>64</v>
      </c>
      <c r="AG33" s="17">
        <f>+'A (2)'!AG34</f>
        <v>1017</v>
      </c>
      <c r="AH33" s="17">
        <f>+'A (2)'!AH34</f>
        <v>16</v>
      </c>
      <c r="AI33" s="17">
        <f>+'A (2)'!AI34</f>
        <v>45</v>
      </c>
      <c r="AJ33" s="17">
        <f>+'A (2)'!AJ34</f>
        <v>94</v>
      </c>
      <c r="AK33" s="17">
        <f>+'A (2)'!AK34</f>
        <v>393</v>
      </c>
      <c r="AL33" s="17">
        <f>+'A (2)'!AL34</f>
        <v>12</v>
      </c>
      <c r="AM33" s="17">
        <f>+'A (2)'!AM34</f>
        <v>20</v>
      </c>
      <c r="AN33" s="17">
        <f>+'A (2)'!AN34</f>
        <v>64</v>
      </c>
      <c r="AO33" s="64">
        <f>+'A (2)'!AO34</f>
        <v>3</v>
      </c>
      <c r="AP33" s="42">
        <f>+'A (2)'!AP34</f>
        <v>22</v>
      </c>
      <c r="AQ33" s="17">
        <f>+'A (2)'!AQ34</f>
        <v>79</v>
      </c>
      <c r="AR33" s="17">
        <f>+'A (2)'!AR34</f>
        <v>128</v>
      </c>
      <c r="AS33" s="17">
        <f>+'A (2)'!AS34</f>
        <v>263</v>
      </c>
      <c r="AT33" s="17">
        <f>+'A (2)'!AT34</f>
        <v>387</v>
      </c>
      <c r="AU33" s="17">
        <f>+'A (2)'!AU34</f>
        <v>57</v>
      </c>
      <c r="AV33" s="17">
        <f>+'A (2)'!AV34</f>
        <v>389</v>
      </c>
      <c r="AW33" s="17">
        <f>+'A (2)'!AW34</f>
        <v>249</v>
      </c>
      <c r="AX33" s="17">
        <f>+'A (2)'!AX34</f>
        <v>827</v>
      </c>
      <c r="AY33" s="17">
        <f>+'A (2)'!AY34</f>
        <v>0</v>
      </c>
      <c r="AZ33" s="64">
        <f>+'A (2)'!AZ34</f>
        <v>138</v>
      </c>
      <c r="BA33" s="42">
        <f>+'A (2)'!BA34</f>
        <v>833</v>
      </c>
      <c r="BB33" s="17">
        <f>+'A (2)'!BB34</f>
        <v>386</v>
      </c>
      <c r="BC33" s="17">
        <f>+'A (2)'!BC34</f>
        <v>185</v>
      </c>
      <c r="BD33" s="17">
        <f>+'A (2)'!BD34</f>
        <v>136</v>
      </c>
      <c r="BE33" s="17">
        <f>+'A (2)'!BE34</f>
        <v>363</v>
      </c>
      <c r="BF33" s="64">
        <f>+'A (2)'!BF34</f>
        <v>636</v>
      </c>
      <c r="BG33" s="42">
        <f>+'A (2)'!BG34</f>
        <v>1365</v>
      </c>
      <c r="BH33" s="136">
        <f>+'A (2)'!BH34</f>
        <v>538</v>
      </c>
      <c r="BI33" s="17">
        <f>+'A (2)'!BI34</f>
        <v>0</v>
      </c>
      <c r="BJ33" s="42">
        <f>+'A (2)'!BJ34</f>
        <v>0</v>
      </c>
      <c r="BK33" s="136">
        <f>+'A (2)'!BK34</f>
        <v>0</v>
      </c>
      <c r="BL33" s="17">
        <f>+'A (2)'!BL34</f>
        <v>318</v>
      </c>
      <c r="BM33" s="17">
        <f>+'A (2)'!BM34</f>
        <v>157</v>
      </c>
      <c r="BN33" s="17">
        <f>+'A (2)'!BN34</f>
        <v>38</v>
      </c>
      <c r="BO33" s="17">
        <f>+'A (2)'!BO34</f>
        <v>15</v>
      </c>
      <c r="BP33" s="17">
        <f>+'A (2)'!BP34</f>
        <v>0</v>
      </c>
      <c r="BQ33" s="64">
        <f>+'A (2)'!BQ34</f>
        <v>0</v>
      </c>
      <c r="BR33" s="42">
        <f>+'A (2)'!BR34</f>
        <v>0</v>
      </c>
      <c r="BS33" s="17">
        <f>+'A (2)'!BS34</f>
        <v>10</v>
      </c>
      <c r="BT33" s="17">
        <f>+'A (2)'!BT34</f>
        <v>129</v>
      </c>
      <c r="BU33" s="17">
        <f>+'A (2)'!BU34</f>
        <v>62</v>
      </c>
      <c r="BV33" s="17">
        <f>+'A (2)'!BV34</f>
        <v>92</v>
      </c>
      <c r="BW33" s="17">
        <f>+'A (2)'!BW34</f>
        <v>74</v>
      </c>
      <c r="BX33" s="17">
        <f>+'A (2)'!BX34</f>
        <v>51</v>
      </c>
      <c r="BY33" s="17">
        <f>+'A (2)'!BY34</f>
        <v>39</v>
      </c>
      <c r="BZ33" s="17">
        <f>+'A (2)'!BZ34</f>
        <v>21</v>
      </c>
      <c r="CA33" s="17">
        <f>+'A (2)'!CA34</f>
        <v>20</v>
      </c>
      <c r="CB33" s="17">
        <f>+'A (2)'!CB34</f>
        <v>9</v>
      </c>
      <c r="CC33" s="43">
        <f>+'A (2)'!CC34</f>
        <v>21</v>
      </c>
      <c r="CD33" s="130">
        <f>+'A (2)'!CD34</f>
        <v>5628</v>
      </c>
      <c r="CE33" s="42">
        <f>+'A (2)'!CE34</f>
        <v>13</v>
      </c>
      <c r="CF33" s="44">
        <f>+'A (2)'!CF34</f>
        <v>0</v>
      </c>
      <c r="CG33" s="17">
        <f>+'A (2)'!CG34</f>
        <v>1244</v>
      </c>
      <c r="CH33" s="17">
        <f>+'A (2)'!CH34</f>
        <v>232</v>
      </c>
      <c r="CI33" s="584">
        <f>+'A (2)'!CI34</f>
        <v>0</v>
      </c>
      <c r="CJ33" s="17">
        <f>+'A (2)'!CJ34</f>
        <v>1</v>
      </c>
      <c r="CK33" s="17">
        <f>+'A (2)'!CK34</f>
        <v>13</v>
      </c>
      <c r="CL33" s="17">
        <f>+'A (2)'!CL34</f>
        <v>140</v>
      </c>
      <c r="CM33" s="17">
        <f>+'A (2)'!CM34</f>
        <v>77</v>
      </c>
      <c r="CN33" s="17">
        <f>+'A (2)'!CN34</f>
        <v>0</v>
      </c>
      <c r="CO33" s="17">
        <f>+'A (2)'!CO34</f>
        <v>1</v>
      </c>
      <c r="CP33" s="17">
        <f>+'A (2)'!CP34</f>
        <v>794</v>
      </c>
      <c r="CQ33" s="17">
        <f>+'A (2)'!CQ34</f>
        <v>19</v>
      </c>
      <c r="CR33" s="17">
        <f>+'A (2)'!CR34</f>
        <v>378</v>
      </c>
      <c r="CS33" s="64">
        <f>+'A (2)'!CS34</f>
        <v>0</v>
      </c>
      <c r="CT33" s="17">
        <f>+'A (2)'!CT34</f>
        <v>59</v>
      </c>
      <c r="CU33" s="17">
        <f>+'A (2)'!CU34</f>
        <v>15</v>
      </c>
      <c r="CV33" s="17">
        <f>+'A (2)'!CV34</f>
        <v>124</v>
      </c>
      <c r="CW33" s="17">
        <f>+'A (2)'!CW34</f>
        <v>107</v>
      </c>
      <c r="CX33" s="17">
        <f>+'A (2)'!CX34</f>
        <v>128</v>
      </c>
      <c r="CY33" s="17">
        <f>+'A (2)'!CY34</f>
        <v>185</v>
      </c>
      <c r="CZ33" s="17">
        <f>+'A (2)'!CZ34</f>
        <v>166</v>
      </c>
      <c r="DA33" s="17">
        <f>+'A (2)'!DA34</f>
        <v>168</v>
      </c>
      <c r="DB33" s="17">
        <f>+'A (2)'!DB34</f>
        <v>166</v>
      </c>
      <c r="DC33" s="17">
        <f>+'A (2)'!DC34</f>
        <v>133</v>
      </c>
      <c r="DD33" s="132">
        <f>+'A (2)'!DD34</f>
        <v>7</v>
      </c>
      <c r="DE33" s="64">
        <f>+'A (2)'!DE34</f>
        <v>1</v>
      </c>
      <c r="DF33" s="167">
        <f>+'A (2)'!DF34</f>
        <v>40</v>
      </c>
      <c r="DG33" s="42">
        <f>+'A (2)'!DG34</f>
        <v>2</v>
      </c>
      <c r="DH33" s="42">
        <f>+'A (2)'!DH34</f>
        <v>10</v>
      </c>
      <c r="DI33" s="42">
        <f>+'A (2)'!DI34</f>
        <v>416</v>
      </c>
      <c r="DJ33" s="42">
        <f>+'A (2)'!DJ34</f>
        <v>3</v>
      </c>
      <c r="DK33" s="42">
        <f>+'A (2)'!DK34</f>
        <v>21</v>
      </c>
      <c r="DL33" s="42">
        <f>+'A (2)'!DL34</f>
        <v>447</v>
      </c>
      <c r="DM33" s="42">
        <f>+'A (2)'!DM34</f>
        <v>10</v>
      </c>
      <c r="DN33" s="42">
        <f>+'A (2)'!DN34</f>
        <v>24</v>
      </c>
      <c r="DO33" s="42">
        <f>+'A (2)'!DO34</f>
        <v>45</v>
      </c>
      <c r="DP33" s="42">
        <f>+'A (2)'!DP34</f>
        <v>215</v>
      </c>
      <c r="DQ33" s="42">
        <f>+'A (2)'!DQ34</f>
        <v>9</v>
      </c>
      <c r="DR33" s="42">
        <f>+'A (2)'!DR34</f>
        <v>8</v>
      </c>
      <c r="DS33" s="42">
        <f>+'A (2)'!DS34</f>
        <v>33</v>
      </c>
      <c r="DT33" s="136">
        <f>+'A (2)'!DT34</f>
        <v>1</v>
      </c>
      <c r="DU33" s="42">
        <f>+'A (2)'!DU34</f>
        <v>5</v>
      </c>
      <c r="DV33" s="42">
        <f>+'A (2)'!DV34</f>
        <v>36</v>
      </c>
      <c r="DW33" s="42">
        <f>+'A (2)'!DW34</f>
        <v>52</v>
      </c>
      <c r="DX33" s="42">
        <f>+'A (2)'!DX34</f>
        <v>194</v>
      </c>
      <c r="DY33" s="42">
        <f>+'A (2)'!DY34</f>
        <v>270</v>
      </c>
      <c r="DZ33" s="42">
        <f>+'A (2)'!DZ34</f>
        <v>29</v>
      </c>
      <c r="EA33" s="42">
        <f>+'A (2)'!EA34</f>
        <v>49</v>
      </c>
      <c r="EB33" s="42">
        <f>+'A (2)'!EB34</f>
        <v>74</v>
      </c>
      <c r="EC33" s="42">
        <f>+'A (2)'!EC34</f>
        <v>484</v>
      </c>
      <c r="ED33" s="42">
        <f>+'A (2)'!ED34</f>
        <v>0</v>
      </c>
      <c r="EE33" s="136">
        <f>+'A (2)'!EE34</f>
        <v>51</v>
      </c>
      <c r="EF33" s="42">
        <f>+'A (2)'!EF34</f>
        <v>306</v>
      </c>
      <c r="EG33" s="42">
        <f>+'A (2)'!EG34</f>
        <v>204</v>
      </c>
      <c r="EH33" s="42">
        <f>+'A (2)'!EH34</f>
        <v>98</v>
      </c>
      <c r="EI33" s="42">
        <f>+'A (2)'!EI34</f>
        <v>63</v>
      </c>
      <c r="EJ33" s="42">
        <f>+'A (2)'!EJ34</f>
        <v>185</v>
      </c>
      <c r="EK33" s="42">
        <f>+'A (2)'!EK34</f>
        <v>388</v>
      </c>
      <c r="EL33" s="448">
        <f>+'A (2)'!EL34</f>
        <v>820</v>
      </c>
      <c r="EM33" s="136">
        <f>+'A (2)'!EM34</f>
        <v>659</v>
      </c>
      <c r="EN33" s="42">
        <f>+'A (2)'!EN34</f>
        <v>0</v>
      </c>
      <c r="EO33" s="42">
        <f>+'A (2)'!EO34</f>
        <v>0</v>
      </c>
      <c r="EP33" s="136">
        <f>+'A (2)'!EP34</f>
        <v>0</v>
      </c>
      <c r="EQ33" s="42">
        <f>+'A (2)'!EQ34</f>
        <v>127</v>
      </c>
      <c r="ER33" s="42">
        <f>+'A (2)'!ER34</f>
        <v>97</v>
      </c>
      <c r="ES33" s="42">
        <f>+'A (2)'!ES34</f>
        <v>15</v>
      </c>
      <c r="ET33" s="42">
        <f>+'A (2)'!ET34</f>
        <v>4</v>
      </c>
      <c r="EU33" s="42">
        <f>+'A (2)'!EU34</f>
        <v>0</v>
      </c>
      <c r="EV33" s="136">
        <f>+'A (2)'!EV34</f>
        <v>0</v>
      </c>
      <c r="EW33" s="42">
        <f>+'A (2)'!EW34</f>
        <v>0</v>
      </c>
      <c r="EX33" s="42">
        <f>+'A (2)'!EX34</f>
        <v>6</v>
      </c>
      <c r="EY33" s="42">
        <f>+'A (2)'!EY34</f>
        <v>69</v>
      </c>
      <c r="EZ33" s="42">
        <f>+'A (2)'!EZ34</f>
        <v>25</v>
      </c>
      <c r="FA33" s="42">
        <f>+'A (2)'!FA34</f>
        <v>63</v>
      </c>
      <c r="FB33" s="42">
        <f>+'A (2)'!FB34</f>
        <v>37</v>
      </c>
      <c r="FC33" s="42">
        <f>+'A (2)'!FC34</f>
        <v>20</v>
      </c>
      <c r="FD33" s="42">
        <f>+'A (2)'!FD34</f>
        <v>7</v>
      </c>
      <c r="FE33" s="42">
        <f>+'A (2)'!FE34</f>
        <v>4</v>
      </c>
      <c r="FF33" s="42">
        <f>+'A (2)'!FF34</f>
        <v>5</v>
      </c>
      <c r="FG33" s="42">
        <f>+'A (2)'!FG34</f>
        <v>4</v>
      </c>
      <c r="FH33" s="136">
        <f>+'A (2)'!FH34</f>
        <v>3</v>
      </c>
      <c r="FI33" s="136">
        <f>+'A (2)'!FI34</f>
        <v>4969</v>
      </c>
      <c r="FJ33" s="42">
        <f>+'A (2)'!FJ34</f>
        <v>1</v>
      </c>
      <c r="FK33" s="449">
        <f>+'A (2)'!FK34</f>
        <v>0</v>
      </c>
      <c r="FL33" s="17"/>
      <c r="FM33" s="17"/>
      <c r="FN33" s="42"/>
      <c r="FO33" s="17"/>
      <c r="FP33" s="17"/>
      <c r="FQ33" s="17"/>
      <c r="FR33" s="17"/>
      <c r="FS33" s="17"/>
      <c r="FT33" s="17"/>
      <c r="FU33" s="17"/>
      <c r="FV33" s="17"/>
      <c r="FW33" s="17"/>
      <c r="FX33" s="17"/>
      <c r="FY33" s="17"/>
      <c r="FZ33" s="64"/>
      <c r="GA33" s="17"/>
      <c r="GB33" s="17"/>
      <c r="GC33" s="17"/>
      <c r="GD33" s="17"/>
      <c r="GE33" s="17"/>
      <c r="GF33" s="17"/>
      <c r="GG33" s="17"/>
      <c r="GH33" s="17"/>
      <c r="GI33" s="34"/>
      <c r="GJ33" s="52"/>
      <c r="GK33" s="143"/>
      <c r="GL33" s="17"/>
      <c r="GM33" s="17"/>
      <c r="GN33" s="17"/>
      <c r="GO33" s="17"/>
      <c r="GP33" s="17"/>
      <c r="GQ33" s="17"/>
      <c r="GR33" s="144"/>
      <c r="GT33">
        <f t="shared" ref="GT33:GT39" si="32">+BL33+BM33+BN33+BO33+BP33+BQ33</f>
        <v>528</v>
      </c>
      <c r="GU33">
        <f t="shared" ref="GU33:GU39" si="33">+GT33*CD33</f>
        <v>2971584</v>
      </c>
      <c r="GW33">
        <f t="shared" ref="GW33:GW39" si="34">+EU33+EV33+EQ33+ER33+ES33+ET33</f>
        <v>243</v>
      </c>
      <c r="GX33">
        <f t="shared" ref="GX33:GX39" si="35">+GW33*FI33</f>
        <v>1207467</v>
      </c>
      <c r="GZ33">
        <f t="shared" si="22"/>
        <v>2539</v>
      </c>
      <c r="HA33">
        <f t="shared" ref="HA33:HA39" si="36">+GZ33*AA33</f>
        <v>100798.3</v>
      </c>
      <c r="HB33" s="125"/>
      <c r="HC33">
        <f t="shared" si="24"/>
        <v>1244</v>
      </c>
      <c r="HD33">
        <f t="shared" ref="HD33:HD39" si="37">+HC33*DF33</f>
        <v>49760</v>
      </c>
      <c r="HE33" s="125"/>
      <c r="HH33" s="53">
        <f t="shared" si="8"/>
        <v>0</v>
      </c>
      <c r="HJ33" s="6" t="s">
        <v>126</v>
      </c>
      <c r="HK33" s="53">
        <v>55.319371727748688</v>
      </c>
      <c r="HL33" s="189" t="s">
        <v>81</v>
      </c>
      <c r="HM33" s="34">
        <f t="shared" si="9"/>
        <v>0</v>
      </c>
      <c r="HN33" s="34">
        <f>+SUM([1]NUTS3!$EN33:$FB33)</f>
        <v>242</v>
      </c>
      <c r="HO33" s="34">
        <f t="shared" si="10"/>
        <v>-242</v>
      </c>
      <c r="HP33" s="184">
        <f t="shared" si="11"/>
        <v>-100</v>
      </c>
      <c r="HR33" s="6" t="s">
        <v>181</v>
      </c>
      <c r="HS33" s="53">
        <v>44.544708777686637</v>
      </c>
    </row>
    <row r="34" spans="1:227" x14ac:dyDescent="0.2">
      <c r="A34" s="7" t="s">
        <v>84</v>
      </c>
      <c r="B34" s="7">
        <f>+'A (2)'!B37</f>
        <v>3997</v>
      </c>
      <c r="C34">
        <f>+'A (2)'!C37</f>
        <v>536</v>
      </c>
      <c r="D34" s="583">
        <f>+'A (2)'!D37</f>
        <v>0</v>
      </c>
      <c r="E34" s="34">
        <f>+'A (2)'!E37</f>
        <v>10</v>
      </c>
      <c r="F34" s="34">
        <f>+'A (2)'!F37</f>
        <v>24</v>
      </c>
      <c r="G34" s="34">
        <f>+'A (2)'!G37</f>
        <v>309</v>
      </c>
      <c r="H34" s="34">
        <f>+'A (2)'!H37</f>
        <v>192</v>
      </c>
      <c r="I34" s="34">
        <f>+'A (2)'!I37</f>
        <v>1</v>
      </c>
      <c r="J34" s="34">
        <f>+'A (2)'!J37</f>
        <v>0</v>
      </c>
      <c r="K34" s="583">
        <f>+'A (2)'!K37</f>
        <v>1946</v>
      </c>
      <c r="L34">
        <f>+'A (2)'!L37</f>
        <v>30</v>
      </c>
      <c r="M34">
        <f>+'A (2)'!M37</f>
        <v>662</v>
      </c>
      <c r="N34" s="20">
        <f>+'A (2)'!N37</f>
        <v>15</v>
      </c>
      <c r="O34">
        <f>+'A (2)'!O37</f>
        <v>184</v>
      </c>
      <c r="P34">
        <f>+'A (2)'!P37</f>
        <v>47</v>
      </c>
      <c r="Q34">
        <f>+'A (2)'!Q37</f>
        <v>497</v>
      </c>
      <c r="R34">
        <f>+'A (2)'!R37</f>
        <v>420</v>
      </c>
      <c r="S34">
        <f>+'A (2)'!S37</f>
        <v>442</v>
      </c>
      <c r="T34">
        <f>+'A (2)'!T37</f>
        <v>492</v>
      </c>
      <c r="U34">
        <f>+'A (2)'!U37</f>
        <v>415</v>
      </c>
      <c r="V34">
        <f>+'A (2)'!V37</f>
        <v>439</v>
      </c>
      <c r="W34">
        <f>+'A (2)'!W37</f>
        <v>528</v>
      </c>
      <c r="X34">
        <f>+'A (2)'!X37</f>
        <v>526</v>
      </c>
      <c r="Y34">
        <f>+'A (2)'!Y37</f>
        <v>52</v>
      </c>
      <c r="Z34" s="103">
        <f>+'A (2)'!Z37</f>
        <v>2</v>
      </c>
      <c r="AA34" s="164">
        <f>+'A (2)'!AA37</f>
        <v>39.700000000000003</v>
      </c>
      <c r="AB34">
        <f>+'A (2)'!AB37</f>
        <v>2</v>
      </c>
      <c r="AC34">
        <f>+'A (2)'!AC37</f>
        <v>4</v>
      </c>
      <c r="AD34">
        <f>+'A (2)'!AD37</f>
        <v>1001</v>
      </c>
      <c r="AE34">
        <f>+'A (2)'!AE37</f>
        <v>0</v>
      </c>
      <c r="AF34">
        <f>+'A (2)'!AF37</f>
        <v>63</v>
      </c>
      <c r="AG34">
        <f>+'A (2)'!AG37</f>
        <v>1763</v>
      </c>
      <c r="AH34">
        <f>+'A (2)'!AH37</f>
        <v>35</v>
      </c>
      <c r="AI34">
        <f>+'A (2)'!AI37</f>
        <v>85</v>
      </c>
      <c r="AJ34">
        <f>+'A (2)'!AJ37</f>
        <v>185</v>
      </c>
      <c r="AK34">
        <f>+'A (2)'!AK37</f>
        <v>627</v>
      </c>
      <c r="AL34">
        <f>+'A (2)'!AL37</f>
        <v>24</v>
      </c>
      <c r="AM34">
        <f>+'A (2)'!AM37</f>
        <v>43</v>
      </c>
      <c r="AN34" s="34">
        <f>+'A (2)'!AN37</f>
        <v>162</v>
      </c>
      <c r="AO34" s="61">
        <f>+'A (2)'!AO37</f>
        <v>3</v>
      </c>
      <c r="AP34" s="39">
        <f>+'A (2)'!AP37</f>
        <v>32</v>
      </c>
      <c r="AQ34" s="34">
        <f>+'A (2)'!AQ37</f>
        <v>146</v>
      </c>
      <c r="AR34" s="34">
        <f>+'A (2)'!AR37</f>
        <v>283</v>
      </c>
      <c r="AS34" s="34">
        <f>+'A (2)'!AS37</f>
        <v>332</v>
      </c>
      <c r="AT34" s="34">
        <f>+'A (2)'!AT37</f>
        <v>737</v>
      </c>
      <c r="AU34" s="34">
        <f>+'A (2)'!AU37</f>
        <v>84</v>
      </c>
      <c r="AV34" s="34">
        <f>+'A (2)'!AV37</f>
        <v>614</v>
      </c>
      <c r="AW34" s="34">
        <f>+'A (2)'!AW37</f>
        <v>406</v>
      </c>
      <c r="AX34" s="34">
        <f>+'A (2)'!AX37</f>
        <v>1073</v>
      </c>
      <c r="AY34" s="34">
        <f>+'A (2)'!AY37</f>
        <v>1</v>
      </c>
      <c r="AZ34" s="61">
        <f>+'A (2)'!AZ37</f>
        <v>289</v>
      </c>
      <c r="BA34" s="39">
        <f>+'A (2)'!BA37</f>
        <v>1596</v>
      </c>
      <c r="BB34" s="34">
        <f>+'A (2)'!BB37</f>
        <v>626</v>
      </c>
      <c r="BC34" s="34">
        <f>+'A (2)'!BC37</f>
        <v>300</v>
      </c>
      <c r="BD34" s="34">
        <f>+'A (2)'!BD37</f>
        <v>225</v>
      </c>
      <c r="BE34" s="34">
        <f>+'A (2)'!BE37</f>
        <v>554</v>
      </c>
      <c r="BF34" s="61">
        <f>+'A (2)'!BF37</f>
        <v>696</v>
      </c>
      <c r="BG34" s="39">
        <f>+'A (2)'!BG37</f>
        <v>1704</v>
      </c>
      <c r="BH34" s="114">
        <f>+'A (2)'!BH37</f>
        <v>426</v>
      </c>
      <c r="BI34" s="34">
        <f>+'A (2)'!BI37</f>
        <v>0</v>
      </c>
      <c r="BJ34" s="39">
        <f>+'A (2)'!BJ37</f>
        <v>0</v>
      </c>
      <c r="BK34" s="114">
        <f>+'A (2)'!BK37</f>
        <v>0</v>
      </c>
      <c r="BL34" s="34">
        <f>+'A (2)'!BL37</f>
        <v>940</v>
      </c>
      <c r="BM34" s="34">
        <f>+'A (2)'!BM37</f>
        <v>252</v>
      </c>
      <c r="BN34" s="34">
        <f>+'A (2)'!BN37</f>
        <v>66</v>
      </c>
      <c r="BO34" s="34">
        <f>+'A (2)'!BO37</f>
        <v>22</v>
      </c>
      <c r="BP34" s="34">
        <f>+'A (2)'!BP37</f>
        <v>1</v>
      </c>
      <c r="BQ34" s="61">
        <f>+'A (2)'!BQ37</f>
        <v>0</v>
      </c>
      <c r="BR34" s="39">
        <f>+'A (2)'!BR37</f>
        <v>5</v>
      </c>
      <c r="BS34" s="34">
        <f>+'A (2)'!BS37</f>
        <v>23</v>
      </c>
      <c r="BT34" s="34">
        <f>+'A (2)'!BT37</f>
        <v>339</v>
      </c>
      <c r="BU34" s="34">
        <f>+'A (2)'!BU37</f>
        <v>168</v>
      </c>
      <c r="BV34" s="34">
        <f>+'A (2)'!BV37</f>
        <v>191</v>
      </c>
      <c r="BW34" s="34">
        <f>+'A (2)'!BW37</f>
        <v>153</v>
      </c>
      <c r="BX34" s="34">
        <f>+'A (2)'!BX37</f>
        <v>128</v>
      </c>
      <c r="BY34" s="34">
        <f>+'A (2)'!BY37</f>
        <v>78</v>
      </c>
      <c r="BZ34" s="34">
        <f>+'A (2)'!BZ37</f>
        <v>45</v>
      </c>
      <c r="CA34" s="34">
        <f>+'A (2)'!CA37</f>
        <v>45</v>
      </c>
      <c r="CB34" s="34">
        <f>+'A (2)'!CB37</f>
        <v>30</v>
      </c>
      <c r="CC34" s="20">
        <f>+'A (2)'!CC37</f>
        <v>76</v>
      </c>
      <c r="CD34" s="110">
        <f>+'A (2)'!CD37</f>
        <v>5660</v>
      </c>
      <c r="CE34" s="34">
        <f>+'A (2)'!CE37</f>
        <v>42</v>
      </c>
      <c r="CF34" s="13">
        <f>+'A (2)'!CF37</f>
        <v>0</v>
      </c>
      <c r="CG34">
        <f>+'A (2)'!CG37</f>
        <v>1917</v>
      </c>
      <c r="CH34">
        <f>+'A (2)'!CH37</f>
        <v>280</v>
      </c>
      <c r="CI34" s="583">
        <f>+'A (2)'!CI37</f>
        <v>0</v>
      </c>
      <c r="CJ34" s="34">
        <f>+'A (2)'!CJ37</f>
        <v>4</v>
      </c>
      <c r="CK34" s="34">
        <f>+'A (2)'!CK37</f>
        <v>19</v>
      </c>
      <c r="CL34" s="34">
        <f>+'A (2)'!CL37</f>
        <v>158</v>
      </c>
      <c r="CM34" s="34">
        <f>+'A (2)'!CM37</f>
        <v>99</v>
      </c>
      <c r="CN34" s="34">
        <f>+'A (2)'!CN37</f>
        <v>0</v>
      </c>
      <c r="CO34" s="34">
        <f>+'A (2)'!CO37</f>
        <v>0</v>
      </c>
      <c r="CP34">
        <f>+'A (2)'!CP37</f>
        <v>1082</v>
      </c>
      <c r="CQ34">
        <f>+'A (2)'!CQ37</f>
        <v>30</v>
      </c>
      <c r="CR34" s="34">
        <f>+'A (2)'!CR37</f>
        <v>652</v>
      </c>
      <c r="CS34" s="61">
        <f>+'A (2)'!CS37</f>
        <v>6</v>
      </c>
      <c r="CT34" s="34">
        <f>+'A (2)'!CT37</f>
        <v>75</v>
      </c>
      <c r="CU34" s="34">
        <f>+'A (2)'!CU37</f>
        <v>22</v>
      </c>
      <c r="CV34" s="34">
        <f>+'A (2)'!CV37</f>
        <v>196</v>
      </c>
      <c r="CW34" s="34">
        <f>+'A (2)'!CW37</f>
        <v>174</v>
      </c>
      <c r="CX34" s="34">
        <f>+'A (2)'!CX37</f>
        <v>233</v>
      </c>
      <c r="CY34" s="34">
        <f>+'A (2)'!CY37</f>
        <v>280</v>
      </c>
      <c r="CZ34" s="34">
        <f>+'A (2)'!CZ37</f>
        <v>238</v>
      </c>
      <c r="DA34" s="34">
        <f>+'A (2)'!DA37</f>
        <v>208</v>
      </c>
      <c r="DB34" s="34">
        <f>+'A (2)'!DB37</f>
        <v>276</v>
      </c>
      <c r="DC34" s="34">
        <f>+'A (2)'!DC37</f>
        <v>231</v>
      </c>
      <c r="DD34" s="112">
        <f>+'A (2)'!DD37</f>
        <v>6</v>
      </c>
      <c r="DE34" s="61">
        <f>+'A (2)'!DE37</f>
        <v>0</v>
      </c>
      <c r="DF34" s="162">
        <f>+'A (2)'!DF37</f>
        <v>40</v>
      </c>
      <c r="DG34" s="39">
        <f>+'A (2)'!DG37</f>
        <v>1</v>
      </c>
      <c r="DH34" s="39">
        <f>+'A (2)'!DH37</f>
        <v>3</v>
      </c>
      <c r="DI34" s="39">
        <f>+'A (2)'!DI37</f>
        <v>510</v>
      </c>
      <c r="DJ34" s="39">
        <f>+'A (2)'!DJ37</f>
        <v>0</v>
      </c>
      <c r="DK34" s="39">
        <f>+'A (2)'!DK37</f>
        <v>19</v>
      </c>
      <c r="DL34" s="39">
        <f>+'A (2)'!DL37</f>
        <v>747</v>
      </c>
      <c r="DM34" s="39">
        <f>+'A (2)'!DM37</f>
        <v>29</v>
      </c>
      <c r="DN34" s="39">
        <f>+'A (2)'!DN37</f>
        <v>46</v>
      </c>
      <c r="DO34" s="39">
        <f>+'A (2)'!DO37</f>
        <v>82</v>
      </c>
      <c r="DP34" s="39">
        <f>+'A (2)'!DP37</f>
        <v>375</v>
      </c>
      <c r="DQ34" s="39">
        <f>+'A (2)'!DQ37</f>
        <v>17</v>
      </c>
      <c r="DR34" s="39">
        <f>+'A (2)'!DR37</f>
        <v>27</v>
      </c>
      <c r="DS34" s="39">
        <f>+'A (2)'!DS37</f>
        <v>60</v>
      </c>
      <c r="DT34" s="114">
        <f>+'A (2)'!DT37</f>
        <v>1</v>
      </c>
      <c r="DU34" s="39">
        <f>+'A (2)'!DU37</f>
        <v>5</v>
      </c>
      <c r="DV34" s="39">
        <f>+'A (2)'!DV37</f>
        <v>73</v>
      </c>
      <c r="DW34" s="39">
        <f>+'A (2)'!DW37</f>
        <v>137</v>
      </c>
      <c r="DX34" s="39">
        <f>+'A (2)'!DX37</f>
        <v>276</v>
      </c>
      <c r="DY34" s="39">
        <f>+'A (2)'!DY37</f>
        <v>507</v>
      </c>
      <c r="DZ34" s="39">
        <f>+'A (2)'!DZ37</f>
        <v>34</v>
      </c>
      <c r="EA34" s="39">
        <f>+'A (2)'!EA37</f>
        <v>97</v>
      </c>
      <c r="EB34" s="39">
        <f>+'A (2)'!EB37</f>
        <v>91</v>
      </c>
      <c r="EC34" s="39">
        <f>+'A (2)'!EC37</f>
        <v>586</v>
      </c>
      <c r="ED34" s="39">
        <f>+'A (2)'!ED37</f>
        <v>0</v>
      </c>
      <c r="EE34" s="114">
        <f>+'A (2)'!EE37</f>
        <v>111</v>
      </c>
      <c r="EF34" s="39">
        <f>+'A (2)'!EF37</f>
        <v>606</v>
      </c>
      <c r="EG34" s="39">
        <f>+'A (2)'!EG37</f>
        <v>325</v>
      </c>
      <c r="EH34" s="39">
        <f>+'A (2)'!EH37</f>
        <v>160</v>
      </c>
      <c r="EI34" s="39">
        <f>+'A (2)'!EI37</f>
        <v>129</v>
      </c>
      <c r="EJ34" s="39">
        <f>+'A (2)'!EJ37</f>
        <v>296</v>
      </c>
      <c r="EK34" s="39">
        <f>+'A (2)'!EK37</f>
        <v>401</v>
      </c>
      <c r="EL34" s="446">
        <f>+'A (2)'!EL37</f>
        <v>972</v>
      </c>
      <c r="EM34" s="114">
        <f>+'A (2)'!EM37</f>
        <v>507</v>
      </c>
      <c r="EN34" s="39">
        <f>+'A (2)'!EN37</f>
        <v>0</v>
      </c>
      <c r="EO34" s="39">
        <f>+'A (2)'!EO37</f>
        <v>0</v>
      </c>
      <c r="EP34" s="114">
        <f>+'A (2)'!EP37</f>
        <v>0</v>
      </c>
      <c r="EQ34" s="39">
        <f>+'A (2)'!EQ37</f>
        <v>394</v>
      </c>
      <c r="ER34" s="39">
        <f>+'A (2)'!ER37</f>
        <v>156</v>
      </c>
      <c r="ES34" s="39">
        <f>+'A (2)'!ES37</f>
        <v>39</v>
      </c>
      <c r="ET34" s="39">
        <f>+'A (2)'!ET37</f>
        <v>10</v>
      </c>
      <c r="EU34" s="39">
        <f>+'A (2)'!EU37</f>
        <v>1</v>
      </c>
      <c r="EV34" s="114">
        <f>+'A (2)'!EV37</f>
        <v>0</v>
      </c>
      <c r="EW34" s="1">
        <f>+'A (2)'!EW37</f>
        <v>3</v>
      </c>
      <c r="EX34" s="1">
        <f>+'A (2)'!EX37</f>
        <v>14</v>
      </c>
      <c r="EY34" s="1">
        <f>+'A (2)'!EY37</f>
        <v>173</v>
      </c>
      <c r="EZ34" s="1">
        <f>+'A (2)'!EZ37</f>
        <v>94</v>
      </c>
      <c r="FA34" s="1">
        <f>+'A (2)'!FA37</f>
        <v>130</v>
      </c>
      <c r="FB34" s="1">
        <f>+'A (2)'!FB37</f>
        <v>65</v>
      </c>
      <c r="FC34" s="1">
        <f>+'A (2)'!FC37</f>
        <v>55</v>
      </c>
      <c r="FD34" s="1">
        <f>+'A (2)'!FD37</f>
        <v>22</v>
      </c>
      <c r="FE34" s="1">
        <f>+'A (2)'!FE37</f>
        <v>8</v>
      </c>
      <c r="FF34" s="39">
        <f>+'A (2)'!FF37</f>
        <v>10</v>
      </c>
      <c r="FG34" s="39">
        <f>+'A (2)'!FG37</f>
        <v>9</v>
      </c>
      <c r="FH34" s="114">
        <f>+'A (2)'!FH37</f>
        <v>17</v>
      </c>
      <c r="FI34" s="114">
        <f>+'A (2)'!FI37</f>
        <v>4975</v>
      </c>
      <c r="FJ34" s="39">
        <f>+'A (2)'!FJ37</f>
        <v>12</v>
      </c>
      <c r="FK34" s="447">
        <f>+'A (2)'!FK37</f>
        <v>0</v>
      </c>
      <c r="FL34" s="34"/>
      <c r="FM34" s="34"/>
      <c r="FN34" s="39"/>
      <c r="FO34" s="34"/>
      <c r="FP34" s="34"/>
      <c r="FQ34" s="34"/>
      <c r="FR34" s="34"/>
      <c r="FS34" s="34"/>
      <c r="FT34" s="34"/>
      <c r="FU34" s="34"/>
      <c r="FV34" s="34"/>
      <c r="FW34" s="34"/>
      <c r="FX34" s="34"/>
      <c r="FY34" s="34"/>
      <c r="FZ34" s="61"/>
      <c r="GA34" s="34"/>
      <c r="GB34" s="34"/>
      <c r="GC34" s="34"/>
      <c r="GD34" s="34"/>
      <c r="GE34" s="34"/>
      <c r="GF34" s="34"/>
      <c r="GG34" s="34"/>
      <c r="GH34" s="34"/>
      <c r="GI34" s="34"/>
      <c r="GJ34" s="52"/>
      <c r="GK34" s="142"/>
      <c r="GL34" s="34"/>
      <c r="GM34" s="34"/>
      <c r="GN34" s="34"/>
      <c r="GO34" s="34"/>
      <c r="GP34" s="34"/>
      <c r="GQ34" s="34"/>
      <c r="GR34" s="52"/>
      <c r="GT34">
        <f t="shared" si="32"/>
        <v>1281</v>
      </c>
      <c r="GU34">
        <f t="shared" si="33"/>
        <v>7250460</v>
      </c>
      <c r="GW34">
        <f t="shared" si="34"/>
        <v>600</v>
      </c>
      <c r="GX34">
        <f t="shared" si="35"/>
        <v>2985000</v>
      </c>
      <c r="GZ34">
        <f t="shared" si="22"/>
        <v>3997</v>
      </c>
      <c r="HA34">
        <f t="shared" si="36"/>
        <v>158680.90000000002</v>
      </c>
      <c r="HB34" s="125"/>
      <c r="HC34">
        <f t="shared" si="24"/>
        <v>1917</v>
      </c>
      <c r="HD34">
        <f t="shared" si="37"/>
        <v>76680</v>
      </c>
      <c r="HE34" s="125"/>
      <c r="HH34" s="53">
        <f t="shared" si="8"/>
        <v>0</v>
      </c>
      <c r="HJ34" s="7" t="s">
        <v>73</v>
      </c>
      <c r="HK34" s="53">
        <v>55.16062884483938</v>
      </c>
      <c r="HL34" s="190" t="s">
        <v>84</v>
      </c>
      <c r="HM34" s="34">
        <f t="shared" si="9"/>
        <v>0</v>
      </c>
      <c r="HN34" s="34">
        <f>+SUM([1]NUTS3!$EN34:$FB34)</f>
        <v>458</v>
      </c>
      <c r="HO34" s="34">
        <f t="shared" si="10"/>
        <v>-458</v>
      </c>
      <c r="HP34" s="184">
        <f t="shared" si="11"/>
        <v>-100</v>
      </c>
      <c r="HR34" s="7" t="s">
        <v>177</v>
      </c>
      <c r="HS34" s="53">
        <v>42.689075630252105</v>
      </c>
    </row>
    <row r="35" spans="1:227" x14ac:dyDescent="0.2">
      <c r="A35" s="7" t="s">
        <v>85</v>
      </c>
      <c r="B35" s="7">
        <f>+'A (2)'!B38</f>
        <v>6524</v>
      </c>
      <c r="C35">
        <f>+'A (2)'!C38</f>
        <v>588</v>
      </c>
      <c r="D35" s="583">
        <f>+'A (2)'!D38</f>
        <v>1</v>
      </c>
      <c r="E35" s="34">
        <f>+'A (2)'!E38</f>
        <v>95</v>
      </c>
      <c r="F35" s="34">
        <f>+'A (2)'!F38</f>
        <v>133</v>
      </c>
      <c r="G35" s="34">
        <f>+'A (2)'!G38</f>
        <v>230</v>
      </c>
      <c r="H35" s="34">
        <f>+'A (2)'!H38</f>
        <v>124</v>
      </c>
      <c r="I35" s="34">
        <f>+'A (2)'!I38</f>
        <v>1</v>
      </c>
      <c r="J35" s="34">
        <f>+'A (2)'!J38</f>
        <v>4</v>
      </c>
      <c r="K35" s="583">
        <f>+'A (2)'!K38</f>
        <v>3488</v>
      </c>
      <c r="L35">
        <f>+'A (2)'!L38</f>
        <v>38</v>
      </c>
      <c r="M35">
        <f>+'A (2)'!M38</f>
        <v>445</v>
      </c>
      <c r="N35" s="20">
        <f>+'A (2)'!N38</f>
        <v>4</v>
      </c>
      <c r="O35">
        <f>+'A (2)'!O38</f>
        <v>271</v>
      </c>
      <c r="P35">
        <f>+'A (2)'!P38</f>
        <v>61</v>
      </c>
      <c r="Q35">
        <f>+'A (2)'!Q38</f>
        <v>905</v>
      </c>
      <c r="R35">
        <f>+'A (2)'!R38</f>
        <v>865</v>
      </c>
      <c r="S35">
        <f>+'A (2)'!S38</f>
        <v>844</v>
      </c>
      <c r="T35">
        <f>+'A (2)'!T38</f>
        <v>833</v>
      </c>
      <c r="U35">
        <f>+'A (2)'!U38</f>
        <v>604</v>
      </c>
      <c r="V35">
        <f>+'A (2)'!V38</f>
        <v>684</v>
      </c>
      <c r="W35">
        <f>+'A (2)'!W38</f>
        <v>634</v>
      </c>
      <c r="X35">
        <f>+'A (2)'!X38</f>
        <v>779</v>
      </c>
      <c r="Y35">
        <f>+'A (2)'!Y38</f>
        <v>102</v>
      </c>
      <c r="Z35" s="103">
        <f>+'A (2)'!Z38</f>
        <v>3</v>
      </c>
      <c r="AA35" s="164">
        <f>+'A (2)'!AA38</f>
        <v>38.4</v>
      </c>
      <c r="AB35">
        <f>+'A (2)'!AB38</f>
        <v>5</v>
      </c>
      <c r="AC35">
        <f>+'A (2)'!AC38</f>
        <v>41</v>
      </c>
      <c r="AD35">
        <f>+'A (2)'!AD38</f>
        <v>1759</v>
      </c>
      <c r="AE35">
        <f>+'A (2)'!AE38</f>
        <v>11</v>
      </c>
      <c r="AF35">
        <f>+'A (2)'!AF38</f>
        <v>83</v>
      </c>
      <c r="AG35">
        <f>+'A (2)'!AG38</f>
        <v>2140</v>
      </c>
      <c r="AH35">
        <f>+'A (2)'!AH38</f>
        <v>54</v>
      </c>
      <c r="AI35">
        <f>+'A (2)'!AI38</f>
        <v>221</v>
      </c>
      <c r="AJ35">
        <f>+'A (2)'!AJ38</f>
        <v>316</v>
      </c>
      <c r="AK35">
        <f>+'A (2)'!AK38</f>
        <v>1284</v>
      </c>
      <c r="AL35">
        <f>+'A (2)'!AL38</f>
        <v>49</v>
      </c>
      <c r="AM35">
        <f>+'A (2)'!AM38</f>
        <v>152</v>
      </c>
      <c r="AN35" s="34">
        <f>+'A (2)'!AN38</f>
        <v>392</v>
      </c>
      <c r="AO35" s="61">
        <f>+'A (2)'!AO38</f>
        <v>17</v>
      </c>
      <c r="AP35" s="39">
        <f>+'A (2)'!AP38</f>
        <v>87</v>
      </c>
      <c r="AQ35" s="34">
        <f>+'A (2)'!AQ38</f>
        <v>390</v>
      </c>
      <c r="AR35" s="34">
        <f>+'A (2)'!AR38</f>
        <v>766</v>
      </c>
      <c r="AS35" s="34">
        <f>+'A (2)'!AS38</f>
        <v>959</v>
      </c>
      <c r="AT35" s="34">
        <f>+'A (2)'!AT38</f>
        <v>1233</v>
      </c>
      <c r="AU35" s="34">
        <f>+'A (2)'!AU38</f>
        <v>35</v>
      </c>
      <c r="AV35" s="34">
        <f>+'A (2)'!AV38</f>
        <v>572</v>
      </c>
      <c r="AW35" s="34">
        <f>+'A (2)'!AW38</f>
        <v>438</v>
      </c>
      <c r="AX35" s="34">
        <f>+'A (2)'!AX38</f>
        <v>1930</v>
      </c>
      <c r="AY35" s="34">
        <f>+'A (2)'!AY38</f>
        <v>0</v>
      </c>
      <c r="AZ35" s="61">
        <f>+'A (2)'!AZ38</f>
        <v>114</v>
      </c>
      <c r="BA35" s="39">
        <f>+'A (2)'!BA38</f>
        <v>2161</v>
      </c>
      <c r="BB35" s="34">
        <f>+'A (2)'!BB38</f>
        <v>1328</v>
      </c>
      <c r="BC35" s="34">
        <f>+'A (2)'!BC38</f>
        <v>737</v>
      </c>
      <c r="BD35" s="34">
        <f>+'A (2)'!BD38</f>
        <v>468</v>
      </c>
      <c r="BE35" s="34">
        <f>+'A (2)'!BE38</f>
        <v>992</v>
      </c>
      <c r="BF35" s="61">
        <f>+'A (2)'!BF38</f>
        <v>838</v>
      </c>
      <c r="BG35" s="39">
        <f>+'A (2)'!BG38</f>
        <v>2247</v>
      </c>
      <c r="BH35" s="114">
        <f>+'A (2)'!BH38</f>
        <v>344</v>
      </c>
      <c r="BI35" s="34">
        <f>+'A (2)'!BI38</f>
        <v>0</v>
      </c>
      <c r="BJ35" s="39">
        <f>+'A (2)'!BJ38</f>
        <v>0</v>
      </c>
      <c r="BK35" s="114">
        <f>+'A (2)'!BK38</f>
        <v>0</v>
      </c>
      <c r="BL35" s="34">
        <f>+'A (2)'!BL38</f>
        <v>946</v>
      </c>
      <c r="BM35" s="34">
        <f>+'A (2)'!BM38</f>
        <v>544</v>
      </c>
      <c r="BN35" s="34">
        <f>+'A (2)'!BN38</f>
        <v>171</v>
      </c>
      <c r="BO35" s="34">
        <f>+'A (2)'!BO38</f>
        <v>54</v>
      </c>
      <c r="BP35" s="34">
        <f>+'A (2)'!BP38</f>
        <v>2</v>
      </c>
      <c r="BQ35" s="61">
        <f>+'A (2)'!BQ38</f>
        <v>0</v>
      </c>
      <c r="BR35" s="39">
        <f>+'A (2)'!BR38</f>
        <v>12</v>
      </c>
      <c r="BS35" s="34">
        <f>+'A (2)'!BS38</f>
        <v>37</v>
      </c>
      <c r="BT35" s="34">
        <f>+'A (2)'!BT38</f>
        <v>333</v>
      </c>
      <c r="BU35" s="34">
        <f>+'A (2)'!BU38</f>
        <v>257</v>
      </c>
      <c r="BV35" s="34">
        <f>+'A (2)'!BV38</f>
        <v>211</v>
      </c>
      <c r="BW35" s="34">
        <f>+'A (2)'!BW38</f>
        <v>210</v>
      </c>
      <c r="BX35" s="34">
        <f>+'A (2)'!BX38</f>
        <v>197</v>
      </c>
      <c r="BY35" s="34">
        <f>+'A (2)'!BY38</f>
        <v>143</v>
      </c>
      <c r="BZ35" s="34">
        <f>+'A (2)'!BZ38</f>
        <v>103</v>
      </c>
      <c r="CA35" s="34">
        <f>+'A (2)'!CA38</f>
        <v>76</v>
      </c>
      <c r="CB35" s="34">
        <f>+'A (2)'!CB38</f>
        <v>41</v>
      </c>
      <c r="CC35" s="20">
        <f>+'A (2)'!CC38</f>
        <v>97</v>
      </c>
      <c r="CD35" s="110">
        <f>+'A (2)'!CD38</f>
        <v>6001</v>
      </c>
      <c r="CE35" s="34">
        <f>+'A (2)'!CE38</f>
        <v>57</v>
      </c>
      <c r="CF35" s="13">
        <f>+'A (2)'!CF38</f>
        <v>0</v>
      </c>
      <c r="CG35">
        <f>+'A (2)'!CG38</f>
        <v>3324</v>
      </c>
      <c r="CH35">
        <f>+'A (2)'!CH38</f>
        <v>288</v>
      </c>
      <c r="CI35" s="583">
        <f>+'A (2)'!CI38</f>
        <v>1</v>
      </c>
      <c r="CJ35" s="34">
        <f>+'A (2)'!CJ38</f>
        <v>43</v>
      </c>
      <c r="CK35" s="34">
        <f>+'A (2)'!CK38</f>
        <v>74</v>
      </c>
      <c r="CL35" s="34">
        <f>+'A (2)'!CL38</f>
        <v>121</v>
      </c>
      <c r="CM35" s="34">
        <f>+'A (2)'!CM38</f>
        <v>48</v>
      </c>
      <c r="CN35" s="34">
        <f>+'A (2)'!CN38</f>
        <v>0</v>
      </c>
      <c r="CO35" s="34">
        <f>+'A (2)'!CO38</f>
        <v>1</v>
      </c>
      <c r="CP35">
        <f>+'A (2)'!CP38</f>
        <v>1915</v>
      </c>
      <c r="CQ35">
        <f>+'A (2)'!CQ38</f>
        <v>37</v>
      </c>
      <c r="CR35" s="34">
        <f>+'A (2)'!CR38</f>
        <v>433</v>
      </c>
      <c r="CS35" s="61">
        <f>+'A (2)'!CS38</f>
        <v>2</v>
      </c>
      <c r="CT35" s="34">
        <f>+'A (2)'!CT38</f>
        <v>142</v>
      </c>
      <c r="CU35" s="34">
        <f>+'A (2)'!CU38</f>
        <v>35</v>
      </c>
      <c r="CV35" s="34">
        <f>+'A (2)'!CV38</f>
        <v>405</v>
      </c>
      <c r="CW35" s="34">
        <f>+'A (2)'!CW38</f>
        <v>446</v>
      </c>
      <c r="CX35" s="34">
        <f>+'A (2)'!CX38</f>
        <v>446</v>
      </c>
      <c r="CY35" s="34">
        <f>+'A (2)'!CY38</f>
        <v>514</v>
      </c>
      <c r="CZ35" s="34">
        <f>+'A (2)'!CZ38</f>
        <v>338</v>
      </c>
      <c r="DA35" s="34">
        <f>+'A (2)'!DA38</f>
        <v>358</v>
      </c>
      <c r="DB35" s="34">
        <f>+'A (2)'!DB38</f>
        <v>332</v>
      </c>
      <c r="DC35" s="34">
        <f>+'A (2)'!DC38</f>
        <v>329</v>
      </c>
      <c r="DD35" s="112">
        <f>+'A (2)'!DD38</f>
        <v>13</v>
      </c>
      <c r="DE35" s="61">
        <f>+'A (2)'!DE38</f>
        <v>1</v>
      </c>
      <c r="DF35" s="162">
        <f>+'A (2)'!DF38</f>
        <v>38</v>
      </c>
      <c r="DG35" s="39">
        <f>+'A (2)'!DG38</f>
        <v>5</v>
      </c>
      <c r="DH35" s="39">
        <f>+'A (2)'!DH38</f>
        <v>18</v>
      </c>
      <c r="DI35" s="39">
        <f>+'A (2)'!DI38</f>
        <v>866</v>
      </c>
      <c r="DJ35" s="39">
        <f>+'A (2)'!DJ38</f>
        <v>9</v>
      </c>
      <c r="DK35" s="39">
        <f>+'A (2)'!DK38</f>
        <v>40</v>
      </c>
      <c r="DL35" s="39">
        <f>+'A (2)'!DL38</f>
        <v>1003</v>
      </c>
      <c r="DM35" s="39">
        <f>+'A (2)'!DM38</f>
        <v>46</v>
      </c>
      <c r="DN35" s="39">
        <f>+'A (2)'!DN38</f>
        <v>127</v>
      </c>
      <c r="DO35" s="39">
        <f>+'A (2)'!DO38</f>
        <v>140</v>
      </c>
      <c r="DP35" s="39">
        <f>+'A (2)'!DP38</f>
        <v>750</v>
      </c>
      <c r="DQ35" s="39">
        <f>+'A (2)'!DQ38</f>
        <v>34</v>
      </c>
      <c r="DR35" s="39">
        <f>+'A (2)'!DR38</f>
        <v>91</v>
      </c>
      <c r="DS35" s="39">
        <f>+'A (2)'!DS38</f>
        <v>186</v>
      </c>
      <c r="DT35" s="114">
        <f>+'A (2)'!DT38</f>
        <v>9</v>
      </c>
      <c r="DU35" s="39">
        <f>+'A (2)'!DU38</f>
        <v>27</v>
      </c>
      <c r="DV35" s="39">
        <f>+'A (2)'!DV38</f>
        <v>184</v>
      </c>
      <c r="DW35" s="39">
        <f>+'A (2)'!DW38</f>
        <v>348</v>
      </c>
      <c r="DX35" s="39">
        <f>+'A (2)'!DX38</f>
        <v>755</v>
      </c>
      <c r="DY35" s="39">
        <f>+'A (2)'!DY38</f>
        <v>881</v>
      </c>
      <c r="DZ35" s="39">
        <f>+'A (2)'!DZ38</f>
        <v>20</v>
      </c>
      <c r="EA35" s="39">
        <f>+'A (2)'!EA38</f>
        <v>53</v>
      </c>
      <c r="EB35" s="39">
        <f>+'A (2)'!EB38</f>
        <v>48</v>
      </c>
      <c r="EC35" s="39">
        <f>+'A (2)'!EC38</f>
        <v>966</v>
      </c>
      <c r="ED35" s="39">
        <f>+'A (2)'!ED38</f>
        <v>0</v>
      </c>
      <c r="EE35" s="114">
        <f>+'A (2)'!EE38</f>
        <v>42</v>
      </c>
      <c r="EF35" s="39">
        <f>+'A (2)'!EF38</f>
        <v>958</v>
      </c>
      <c r="EG35" s="39">
        <f>+'A (2)'!EG38</f>
        <v>706</v>
      </c>
      <c r="EH35" s="39">
        <f>+'A (2)'!EH38</f>
        <v>404</v>
      </c>
      <c r="EI35" s="39">
        <f>+'A (2)'!EI38</f>
        <v>244</v>
      </c>
      <c r="EJ35" s="39">
        <f>+'A (2)'!EJ38</f>
        <v>534</v>
      </c>
      <c r="EK35" s="39">
        <f>+'A (2)'!EK38</f>
        <v>478</v>
      </c>
      <c r="EL35" s="446">
        <f>+'A (2)'!EL38</f>
        <v>1242</v>
      </c>
      <c r="EM35" s="114">
        <f>+'A (2)'!EM38</f>
        <v>374</v>
      </c>
      <c r="EN35" s="39">
        <f>+'A (2)'!EN38</f>
        <v>0</v>
      </c>
      <c r="EO35" s="39">
        <f>+'A (2)'!EO38</f>
        <v>0</v>
      </c>
      <c r="EP35" s="114">
        <f>+'A (2)'!EP38</f>
        <v>0</v>
      </c>
      <c r="EQ35" s="39">
        <f>+'A (2)'!EQ38</f>
        <v>465</v>
      </c>
      <c r="ER35" s="39">
        <f>+'A (2)'!ER38</f>
        <v>303</v>
      </c>
      <c r="ES35" s="39">
        <f>+'A (2)'!ES38</f>
        <v>84</v>
      </c>
      <c r="ET35" s="39">
        <f>+'A (2)'!ET38</f>
        <v>32</v>
      </c>
      <c r="EU35" s="39">
        <f>+'A (2)'!EU38</f>
        <v>1</v>
      </c>
      <c r="EV35" s="114">
        <f>+'A (2)'!EV38</f>
        <v>0</v>
      </c>
      <c r="EW35" s="1">
        <f>+'A (2)'!EW38</f>
        <v>4</v>
      </c>
      <c r="EX35" s="1">
        <f>+'A (2)'!EX38</f>
        <v>23</v>
      </c>
      <c r="EY35" s="1">
        <f>+'A (2)'!EY38</f>
        <v>237</v>
      </c>
      <c r="EZ35" s="1">
        <f>+'A (2)'!EZ38</f>
        <v>140</v>
      </c>
      <c r="FA35" s="1">
        <f>+'A (2)'!FA38</f>
        <v>131</v>
      </c>
      <c r="FB35" s="1">
        <f>+'A (2)'!FB38</f>
        <v>104</v>
      </c>
      <c r="FC35" s="1">
        <f>+'A (2)'!FC38</f>
        <v>90</v>
      </c>
      <c r="FD35" s="1">
        <f>+'A (2)'!FD38</f>
        <v>55</v>
      </c>
      <c r="FE35" s="1">
        <f>+'A (2)'!FE38</f>
        <v>36</v>
      </c>
      <c r="FF35" s="39">
        <f>+'A (2)'!FF38</f>
        <v>26</v>
      </c>
      <c r="FG35" s="39">
        <f>+'A (2)'!FG38</f>
        <v>15</v>
      </c>
      <c r="FH35" s="114">
        <f>+'A (2)'!FH38</f>
        <v>24</v>
      </c>
      <c r="FI35" s="114">
        <f>+'A (2)'!FI38</f>
        <v>5288</v>
      </c>
      <c r="FJ35" s="39">
        <f>+'A (2)'!FJ38</f>
        <v>12</v>
      </c>
      <c r="FK35" s="447">
        <f>+'A (2)'!FK38</f>
        <v>0</v>
      </c>
      <c r="FL35" s="34"/>
      <c r="FM35" s="34"/>
      <c r="FN35" s="39"/>
      <c r="FO35" s="34"/>
      <c r="FP35" s="34"/>
      <c r="FQ35" s="34"/>
      <c r="FR35" s="34"/>
      <c r="FS35" s="34"/>
      <c r="FT35" s="34"/>
      <c r="FU35" s="34"/>
      <c r="FV35" s="34"/>
      <c r="FW35" s="34"/>
      <c r="FX35" s="34"/>
      <c r="FY35" s="34"/>
      <c r="FZ35" s="61"/>
      <c r="GA35" s="34"/>
      <c r="GB35" s="34"/>
      <c r="GC35" s="34"/>
      <c r="GD35" s="34"/>
      <c r="GE35" s="34"/>
      <c r="GF35" s="34"/>
      <c r="GG35" s="34"/>
      <c r="GH35" s="34"/>
      <c r="GI35" s="34"/>
      <c r="GJ35" s="52"/>
      <c r="GK35" s="142"/>
      <c r="GL35" s="34"/>
      <c r="GM35" s="34"/>
      <c r="GN35" s="34"/>
      <c r="GO35" s="34"/>
      <c r="GP35" s="34"/>
      <c r="GQ35" s="34"/>
      <c r="GR35" s="52"/>
      <c r="GT35">
        <f t="shared" si="32"/>
        <v>1717</v>
      </c>
      <c r="GU35">
        <f t="shared" si="33"/>
        <v>10303717</v>
      </c>
      <c r="GW35">
        <f t="shared" si="34"/>
        <v>885</v>
      </c>
      <c r="GX35">
        <f t="shared" si="35"/>
        <v>4679880</v>
      </c>
      <c r="GZ35">
        <f t="shared" si="22"/>
        <v>6524</v>
      </c>
      <c r="HA35">
        <f t="shared" si="36"/>
        <v>250521.59999999998</v>
      </c>
      <c r="HB35" s="125"/>
      <c r="HC35">
        <f t="shared" si="24"/>
        <v>3324</v>
      </c>
      <c r="HD35">
        <f t="shared" si="37"/>
        <v>126312</v>
      </c>
      <c r="HE35" s="125"/>
      <c r="HH35" s="53">
        <f t="shared" si="8"/>
        <v>0</v>
      </c>
      <c r="HJ35" s="7" t="s">
        <v>59</v>
      </c>
      <c r="HK35" s="53">
        <v>55.089558759283527</v>
      </c>
      <c r="HL35" s="190" t="s">
        <v>85</v>
      </c>
      <c r="HM35" s="34">
        <f t="shared" si="9"/>
        <v>0</v>
      </c>
      <c r="HN35" s="34">
        <f>+SUM([1]NUTS3!$EN35:$FB35)</f>
        <v>1009</v>
      </c>
      <c r="HO35" s="34">
        <f t="shared" si="10"/>
        <v>-1009</v>
      </c>
      <c r="HP35" s="184">
        <f t="shared" si="11"/>
        <v>-100</v>
      </c>
      <c r="HR35" s="7" t="s">
        <v>82</v>
      </c>
      <c r="HS35" s="53">
        <v>41.275167785234899</v>
      </c>
    </row>
    <row r="36" spans="1:227" x14ac:dyDescent="0.2">
      <c r="A36" s="7" t="s">
        <v>86</v>
      </c>
      <c r="B36" s="7">
        <f>+'A (2)'!B39</f>
        <v>1932</v>
      </c>
      <c r="C36">
        <f>+'A (2)'!C39</f>
        <v>274</v>
      </c>
      <c r="D36" s="583">
        <f>+'A (2)'!D39</f>
        <v>0</v>
      </c>
      <c r="E36" s="34">
        <f>+'A (2)'!E39</f>
        <v>20</v>
      </c>
      <c r="F36" s="34">
        <f>+'A (2)'!F39</f>
        <v>17</v>
      </c>
      <c r="G36" s="34">
        <f>+'A (2)'!G39</f>
        <v>115</v>
      </c>
      <c r="H36" s="34">
        <f>+'A (2)'!H39</f>
        <v>122</v>
      </c>
      <c r="I36" s="34">
        <f>+'A (2)'!I39</f>
        <v>0</v>
      </c>
      <c r="J36" s="34">
        <f>+'A (2)'!J39</f>
        <v>0</v>
      </c>
      <c r="K36" s="583">
        <f>+'A (2)'!K39</f>
        <v>957</v>
      </c>
      <c r="L36">
        <f>+'A (2)'!L39</f>
        <v>18</v>
      </c>
      <c r="M36">
        <f>+'A (2)'!M39</f>
        <v>210</v>
      </c>
      <c r="N36" s="20">
        <f>+'A (2)'!N39</f>
        <v>3</v>
      </c>
      <c r="O36">
        <f>+'A (2)'!O39</f>
        <v>113</v>
      </c>
      <c r="P36">
        <f>+'A (2)'!P39</f>
        <v>18</v>
      </c>
      <c r="Q36">
        <f>+'A (2)'!Q39</f>
        <v>284</v>
      </c>
      <c r="R36">
        <f>+'A (2)'!R39</f>
        <v>214</v>
      </c>
      <c r="S36">
        <f>+'A (2)'!S39</f>
        <v>219</v>
      </c>
      <c r="T36">
        <f>+'A (2)'!T39</f>
        <v>237</v>
      </c>
      <c r="U36">
        <f>+'A (2)'!U39</f>
        <v>184</v>
      </c>
      <c r="V36">
        <f>+'A (2)'!V39</f>
        <v>194</v>
      </c>
      <c r="W36">
        <f>+'A (2)'!W39</f>
        <v>215</v>
      </c>
      <c r="X36">
        <f>+'A (2)'!X39</f>
        <v>235</v>
      </c>
      <c r="Y36">
        <f>+'A (2)'!Y39</f>
        <v>36</v>
      </c>
      <c r="Z36" s="103">
        <f>+'A (2)'!Z39</f>
        <v>1</v>
      </c>
      <c r="AA36" s="164">
        <f>+'A (2)'!AA39</f>
        <v>38.5</v>
      </c>
      <c r="AB36">
        <f>+'A (2)'!AB39</f>
        <v>0</v>
      </c>
      <c r="AC36">
        <f>+'A (2)'!AC39</f>
        <v>8</v>
      </c>
      <c r="AD36">
        <f>+'A (2)'!AD39</f>
        <v>546</v>
      </c>
      <c r="AE36">
        <f>+'A (2)'!AE39</f>
        <v>1</v>
      </c>
      <c r="AF36">
        <f>+'A (2)'!AF39</f>
        <v>72</v>
      </c>
      <c r="AG36">
        <f>+'A (2)'!AG39</f>
        <v>790</v>
      </c>
      <c r="AH36">
        <f>+'A (2)'!AH39</f>
        <v>12</v>
      </c>
      <c r="AI36">
        <f>+'A (2)'!AI39</f>
        <v>32</v>
      </c>
      <c r="AJ36">
        <f>+'A (2)'!AJ39</f>
        <v>107</v>
      </c>
      <c r="AK36">
        <f>+'A (2)'!AK39</f>
        <v>261</v>
      </c>
      <c r="AL36">
        <f>+'A (2)'!AL39</f>
        <v>15</v>
      </c>
      <c r="AM36">
        <f>+'A (2)'!AM39</f>
        <v>25</v>
      </c>
      <c r="AN36" s="34">
        <f>+'A (2)'!AN39</f>
        <v>61</v>
      </c>
      <c r="AO36" s="61">
        <f>+'A (2)'!AO39</f>
        <v>2</v>
      </c>
      <c r="AP36" s="39">
        <f>+'A (2)'!AP39</f>
        <v>25</v>
      </c>
      <c r="AQ36" s="34">
        <f>+'A (2)'!AQ39</f>
        <v>62</v>
      </c>
      <c r="AR36" s="34">
        <f>+'A (2)'!AR39</f>
        <v>130</v>
      </c>
      <c r="AS36" s="34">
        <f>+'A (2)'!AS39</f>
        <v>236</v>
      </c>
      <c r="AT36" s="34">
        <f>+'A (2)'!AT39</f>
        <v>383</v>
      </c>
      <c r="AU36" s="34">
        <f>+'A (2)'!AU39</f>
        <v>53</v>
      </c>
      <c r="AV36" s="34">
        <f>+'A (2)'!AV39</f>
        <v>322</v>
      </c>
      <c r="AW36" s="34">
        <f>+'A (2)'!AW39</f>
        <v>283</v>
      </c>
      <c r="AX36" s="34">
        <f>+'A (2)'!AX39</f>
        <v>427</v>
      </c>
      <c r="AY36" s="34">
        <f>+'A (2)'!AY39</f>
        <v>0</v>
      </c>
      <c r="AZ36" s="61">
        <f>+'A (2)'!AZ39</f>
        <v>11</v>
      </c>
      <c r="BA36" s="39">
        <f>+'A (2)'!BA39</f>
        <v>705</v>
      </c>
      <c r="BB36" s="34">
        <f>+'A (2)'!BB39</f>
        <v>374</v>
      </c>
      <c r="BC36" s="34">
        <f>+'A (2)'!BC39</f>
        <v>187</v>
      </c>
      <c r="BD36" s="34">
        <f>+'A (2)'!BD39</f>
        <v>107</v>
      </c>
      <c r="BE36" s="34">
        <f>+'A (2)'!BE39</f>
        <v>275</v>
      </c>
      <c r="BF36" s="61">
        <f>+'A (2)'!BF39</f>
        <v>284</v>
      </c>
      <c r="BG36" s="39">
        <f>+'A (2)'!BG39</f>
        <v>684</v>
      </c>
      <c r="BH36" s="114">
        <f>+'A (2)'!BH39</f>
        <v>354</v>
      </c>
      <c r="BI36" s="34">
        <f>+'A (2)'!BI39</f>
        <v>0</v>
      </c>
      <c r="BJ36" s="39">
        <f>+'A (2)'!BJ39</f>
        <v>0</v>
      </c>
      <c r="BK36" s="114">
        <f>+'A (2)'!BK39</f>
        <v>0</v>
      </c>
      <c r="BL36" s="34">
        <f>+'A (2)'!BL39</f>
        <v>419</v>
      </c>
      <c r="BM36" s="34">
        <f>+'A (2)'!BM39</f>
        <v>159</v>
      </c>
      <c r="BN36" s="34">
        <f>+'A (2)'!BN39</f>
        <v>43</v>
      </c>
      <c r="BO36" s="34">
        <f>+'A (2)'!BO39</f>
        <v>13</v>
      </c>
      <c r="BP36" s="34">
        <f>+'A (2)'!BP39</f>
        <v>1</v>
      </c>
      <c r="BQ36" s="61">
        <f>+'A (2)'!BQ39</f>
        <v>0</v>
      </c>
      <c r="BR36" s="39">
        <f>+'A (2)'!BR39</f>
        <v>2</v>
      </c>
      <c r="BS36" s="34">
        <f>+'A (2)'!BS39</f>
        <v>11</v>
      </c>
      <c r="BT36" s="34">
        <f>+'A (2)'!BT39</f>
        <v>135</v>
      </c>
      <c r="BU36" s="34">
        <f>+'A (2)'!BU39</f>
        <v>78</v>
      </c>
      <c r="BV36" s="34">
        <f>+'A (2)'!BV39</f>
        <v>98</v>
      </c>
      <c r="BW36" s="34">
        <f>+'A (2)'!BW39</f>
        <v>92</v>
      </c>
      <c r="BX36" s="34">
        <f>+'A (2)'!BX39</f>
        <v>77</v>
      </c>
      <c r="BY36" s="34">
        <f>+'A (2)'!BY39</f>
        <v>43</v>
      </c>
      <c r="BZ36" s="34">
        <f>+'A (2)'!BZ39</f>
        <v>36</v>
      </c>
      <c r="CA36" s="34">
        <f>+'A (2)'!CA39</f>
        <v>15</v>
      </c>
      <c r="CB36" s="34">
        <f>+'A (2)'!CB39</f>
        <v>10</v>
      </c>
      <c r="CC36" s="20">
        <f>+'A (2)'!CC39</f>
        <v>38</v>
      </c>
      <c r="CD36" s="110">
        <f>+'A (2)'!CD39</f>
        <v>5866</v>
      </c>
      <c r="CE36" s="34">
        <f>+'A (2)'!CE39</f>
        <v>20</v>
      </c>
      <c r="CF36" s="13">
        <f>+'A (2)'!CF39</f>
        <v>0</v>
      </c>
      <c r="CG36">
        <f>+'A (2)'!CG39</f>
        <v>981</v>
      </c>
      <c r="CH36">
        <f>+'A (2)'!CH39</f>
        <v>152</v>
      </c>
      <c r="CI36" s="583">
        <f>+'A (2)'!CI39</f>
        <v>0</v>
      </c>
      <c r="CJ36" s="34">
        <f>+'A (2)'!CJ39</f>
        <v>5</v>
      </c>
      <c r="CK36" s="34">
        <f>+'A (2)'!CK39</f>
        <v>10</v>
      </c>
      <c r="CL36" s="34">
        <f>+'A (2)'!CL39</f>
        <v>70</v>
      </c>
      <c r="CM36" s="34">
        <f>+'A (2)'!CM39</f>
        <v>67</v>
      </c>
      <c r="CN36" s="34">
        <f>+'A (2)'!CN39</f>
        <v>0</v>
      </c>
      <c r="CO36" s="34">
        <f>+'A (2)'!CO39</f>
        <v>0</v>
      </c>
      <c r="CP36">
        <f>+'A (2)'!CP39</f>
        <v>549</v>
      </c>
      <c r="CQ36">
        <f>+'A (2)'!CQ39</f>
        <v>18</v>
      </c>
      <c r="CR36" s="34">
        <f>+'A (2)'!CR39</f>
        <v>208</v>
      </c>
      <c r="CS36" s="61">
        <f>+'A (2)'!CS39</f>
        <v>1</v>
      </c>
      <c r="CT36" s="34">
        <f>+'A (2)'!CT39</f>
        <v>46</v>
      </c>
      <c r="CU36" s="34">
        <f>+'A (2)'!CU39</f>
        <v>4</v>
      </c>
      <c r="CV36" s="34">
        <f>+'A (2)'!CV39</f>
        <v>141</v>
      </c>
      <c r="CW36" s="34">
        <f>+'A (2)'!CW39</f>
        <v>100</v>
      </c>
      <c r="CX36" s="34">
        <f>+'A (2)'!CX39</f>
        <v>126</v>
      </c>
      <c r="CY36" s="34">
        <f>+'A (2)'!CY39</f>
        <v>136</v>
      </c>
      <c r="CZ36" s="34">
        <f>+'A (2)'!CZ39</f>
        <v>104</v>
      </c>
      <c r="DA36" s="34">
        <f>+'A (2)'!DA39</f>
        <v>101</v>
      </c>
      <c r="DB36" s="34">
        <f>+'A (2)'!DB39</f>
        <v>119</v>
      </c>
      <c r="DC36" s="34">
        <f>+'A (2)'!DC39</f>
        <v>107</v>
      </c>
      <c r="DD36" s="112">
        <f>+'A (2)'!DD39</f>
        <v>1</v>
      </c>
      <c r="DE36" s="61">
        <f>+'A (2)'!DE39</f>
        <v>0</v>
      </c>
      <c r="DF36" s="162">
        <f>+'A (2)'!DF39</f>
        <v>38.299999999999997</v>
      </c>
      <c r="DG36" s="39">
        <f>+'A (2)'!DG39</f>
        <v>0</v>
      </c>
      <c r="DH36" s="39">
        <f>+'A (2)'!DH39</f>
        <v>3</v>
      </c>
      <c r="DI36" s="39">
        <f>+'A (2)'!DI39</f>
        <v>298</v>
      </c>
      <c r="DJ36" s="39">
        <f>+'A (2)'!DJ39</f>
        <v>1</v>
      </c>
      <c r="DK36" s="39">
        <f>+'A (2)'!DK39</f>
        <v>29</v>
      </c>
      <c r="DL36" s="39">
        <f>+'A (2)'!DL39</f>
        <v>353</v>
      </c>
      <c r="DM36" s="39">
        <f>+'A (2)'!DM39</f>
        <v>12</v>
      </c>
      <c r="DN36" s="39">
        <f>+'A (2)'!DN39</f>
        <v>26</v>
      </c>
      <c r="DO36" s="39">
        <f>+'A (2)'!DO39</f>
        <v>53</v>
      </c>
      <c r="DP36" s="39">
        <f>+'A (2)'!DP39</f>
        <v>151</v>
      </c>
      <c r="DQ36" s="39">
        <f>+'A (2)'!DQ39</f>
        <v>13</v>
      </c>
      <c r="DR36" s="39">
        <f>+'A (2)'!DR39</f>
        <v>16</v>
      </c>
      <c r="DS36" s="39">
        <f>+'A (2)'!DS39</f>
        <v>26</v>
      </c>
      <c r="DT36" s="114">
        <f>+'A (2)'!DT39</f>
        <v>0</v>
      </c>
      <c r="DU36" s="39">
        <f>+'A (2)'!DU39</f>
        <v>9</v>
      </c>
      <c r="DV36" s="39">
        <f>+'A (2)'!DV39</f>
        <v>26</v>
      </c>
      <c r="DW36" s="39">
        <f>+'A (2)'!DW39</f>
        <v>58</v>
      </c>
      <c r="DX36" s="39">
        <f>+'A (2)'!DX39</f>
        <v>190</v>
      </c>
      <c r="DY36" s="39">
        <f>+'A (2)'!DY39</f>
        <v>286</v>
      </c>
      <c r="DZ36" s="39">
        <f>+'A (2)'!DZ39</f>
        <v>34</v>
      </c>
      <c r="EA36" s="39">
        <f>+'A (2)'!EA39</f>
        <v>43</v>
      </c>
      <c r="EB36" s="39">
        <f>+'A (2)'!EB39</f>
        <v>75</v>
      </c>
      <c r="EC36" s="39">
        <f>+'A (2)'!EC39</f>
        <v>256</v>
      </c>
      <c r="ED36" s="39">
        <f>+'A (2)'!ED39</f>
        <v>0</v>
      </c>
      <c r="EE36" s="114">
        <f>+'A (2)'!EE39</f>
        <v>4</v>
      </c>
      <c r="EF36" s="39">
        <f>+'A (2)'!EF39</f>
        <v>286</v>
      </c>
      <c r="EG36" s="39">
        <f>+'A (2)'!EG39</f>
        <v>216</v>
      </c>
      <c r="EH36" s="39">
        <f>+'A (2)'!EH39</f>
        <v>98</v>
      </c>
      <c r="EI36" s="39">
        <f>+'A (2)'!EI39</f>
        <v>53</v>
      </c>
      <c r="EJ36" s="39">
        <f>+'A (2)'!EJ39</f>
        <v>157</v>
      </c>
      <c r="EK36" s="39">
        <f>+'A (2)'!EK39</f>
        <v>171</v>
      </c>
      <c r="EL36" s="446">
        <f>+'A (2)'!EL39</f>
        <v>393</v>
      </c>
      <c r="EM36" s="114">
        <f>+'A (2)'!EM39</f>
        <v>401</v>
      </c>
      <c r="EN36" s="39">
        <f>+'A (2)'!EN39</f>
        <v>0</v>
      </c>
      <c r="EO36" s="39">
        <f>+'A (2)'!EO39</f>
        <v>0</v>
      </c>
      <c r="EP36" s="114">
        <f>+'A (2)'!EP39</f>
        <v>0</v>
      </c>
      <c r="EQ36" s="39">
        <f>+'A (2)'!EQ39</f>
        <v>187</v>
      </c>
      <c r="ER36" s="39">
        <f>+'A (2)'!ER39</f>
        <v>105</v>
      </c>
      <c r="ES36" s="39">
        <f>+'A (2)'!ES39</f>
        <v>24</v>
      </c>
      <c r="ET36" s="39">
        <f>+'A (2)'!ET39</f>
        <v>4</v>
      </c>
      <c r="EU36" s="39">
        <f>+'A (2)'!EU39</f>
        <v>0</v>
      </c>
      <c r="EV36" s="114">
        <f>+'A (2)'!EV39</f>
        <v>0</v>
      </c>
      <c r="EW36" s="1">
        <f>+'A (2)'!EW39</f>
        <v>1</v>
      </c>
      <c r="EX36" s="1">
        <f>+'A (2)'!EX39</f>
        <v>5</v>
      </c>
      <c r="EY36" s="1">
        <f>+'A (2)'!EY39</f>
        <v>84</v>
      </c>
      <c r="EZ36" s="1">
        <f>+'A (2)'!EZ39</f>
        <v>46</v>
      </c>
      <c r="FA36" s="1">
        <f>+'A (2)'!FA39</f>
        <v>61</v>
      </c>
      <c r="FB36" s="1">
        <f>+'A (2)'!FB39</f>
        <v>55</v>
      </c>
      <c r="FC36" s="1">
        <f>+'A (2)'!FC39</f>
        <v>30</v>
      </c>
      <c r="FD36" s="1">
        <f>+'A (2)'!FD39</f>
        <v>14</v>
      </c>
      <c r="FE36" s="1">
        <f>+'A (2)'!FE39</f>
        <v>7</v>
      </c>
      <c r="FF36" s="39">
        <f>+'A (2)'!FF39</f>
        <v>5</v>
      </c>
      <c r="FG36" s="39">
        <f>+'A (2)'!FG39</f>
        <v>1</v>
      </c>
      <c r="FH36" s="114">
        <f>+'A (2)'!FH39</f>
        <v>11</v>
      </c>
      <c r="FI36" s="114">
        <f>+'A (2)'!FI39</f>
        <v>5152</v>
      </c>
      <c r="FJ36" s="39">
        <f>+'A (2)'!FJ39</f>
        <v>7</v>
      </c>
      <c r="FK36" s="447">
        <f>+'A (2)'!FK39</f>
        <v>0</v>
      </c>
      <c r="FL36" s="34"/>
      <c r="FM36" s="34"/>
      <c r="FN36" s="39"/>
      <c r="FO36" s="34"/>
      <c r="FP36" s="34"/>
      <c r="FQ36" s="34"/>
      <c r="FR36" s="34"/>
      <c r="FS36" s="34"/>
      <c r="FT36" s="34"/>
      <c r="FU36" s="34"/>
      <c r="FV36" s="34"/>
      <c r="FW36" s="34"/>
      <c r="FX36" s="34"/>
      <c r="FY36" s="34"/>
      <c r="FZ36" s="61"/>
      <c r="GA36" s="34"/>
      <c r="GB36" s="34"/>
      <c r="GC36" s="34"/>
      <c r="GD36" s="34"/>
      <c r="GE36" s="34"/>
      <c r="GF36" s="34"/>
      <c r="GG36" s="34"/>
      <c r="GH36" s="34"/>
      <c r="GI36" s="34"/>
      <c r="GJ36" s="52"/>
      <c r="GK36" s="142"/>
      <c r="GL36" s="34"/>
      <c r="GM36" s="34"/>
      <c r="GN36" s="34"/>
      <c r="GO36" s="34"/>
      <c r="GP36" s="34"/>
      <c r="GQ36" s="34"/>
      <c r="GR36" s="52"/>
      <c r="GT36">
        <f t="shared" si="32"/>
        <v>635</v>
      </c>
      <c r="GU36">
        <f t="shared" si="33"/>
        <v>3724910</v>
      </c>
      <c r="GW36">
        <f t="shared" si="34"/>
        <v>320</v>
      </c>
      <c r="GX36">
        <f t="shared" si="35"/>
        <v>1648640</v>
      </c>
      <c r="GZ36">
        <f t="shared" si="22"/>
        <v>1932</v>
      </c>
      <c r="HA36">
        <f t="shared" si="36"/>
        <v>74382</v>
      </c>
      <c r="HB36" s="125"/>
      <c r="HC36">
        <f t="shared" si="24"/>
        <v>981</v>
      </c>
      <c r="HD36">
        <f t="shared" si="37"/>
        <v>37572.299999999996</v>
      </c>
      <c r="HE36" s="125"/>
      <c r="HH36" s="53">
        <f t="shared" si="8"/>
        <v>0</v>
      </c>
      <c r="HJ36" s="7" t="s">
        <v>70</v>
      </c>
      <c r="HK36" s="53">
        <v>54.975845410628018</v>
      </c>
      <c r="HL36" s="190" t="s">
        <v>86</v>
      </c>
      <c r="HM36" s="34">
        <f t="shared" si="9"/>
        <v>0</v>
      </c>
      <c r="HN36" s="34">
        <f>+SUM([1]NUTS3!$EN36:$FB36)</f>
        <v>292</v>
      </c>
      <c r="HO36" s="34">
        <f t="shared" si="10"/>
        <v>-292</v>
      </c>
      <c r="HP36" s="184">
        <f t="shared" si="11"/>
        <v>-100</v>
      </c>
      <c r="HR36" s="7" t="s">
        <v>63</v>
      </c>
      <c r="HS36" s="53">
        <v>40.397350993377486</v>
      </c>
    </row>
    <row r="37" spans="1:227" x14ac:dyDescent="0.2">
      <c r="A37" s="7" t="s">
        <v>87</v>
      </c>
      <c r="B37" s="7">
        <f>+'A (2)'!B40</f>
        <v>2808</v>
      </c>
      <c r="C37">
        <f>+'A (2)'!C40</f>
        <v>245</v>
      </c>
      <c r="D37" s="583">
        <f>+'A (2)'!D40</f>
        <v>1</v>
      </c>
      <c r="E37" s="34">
        <f>+'A (2)'!E40</f>
        <v>32</v>
      </c>
      <c r="F37" s="34">
        <f>+'A (2)'!F40</f>
        <v>29</v>
      </c>
      <c r="G37" s="34">
        <f>+'A (2)'!G40</f>
        <v>120</v>
      </c>
      <c r="H37" s="34">
        <f>+'A (2)'!H40</f>
        <v>62</v>
      </c>
      <c r="I37" s="34">
        <f>+'A (2)'!I40</f>
        <v>0</v>
      </c>
      <c r="J37" s="34">
        <f>+'A (2)'!J40</f>
        <v>1</v>
      </c>
      <c r="K37" s="583">
        <f>+'A (2)'!K40</f>
        <v>1344</v>
      </c>
      <c r="L37">
        <f>+'A (2)'!L40</f>
        <v>24</v>
      </c>
      <c r="M37">
        <f>+'A (2)'!M40</f>
        <v>328</v>
      </c>
      <c r="N37" s="20">
        <f>+'A (2)'!N40</f>
        <v>0</v>
      </c>
      <c r="O37">
        <f>+'A (2)'!O40</f>
        <v>171</v>
      </c>
      <c r="P37">
        <f>+'A (2)'!P40</f>
        <v>32</v>
      </c>
      <c r="Q37">
        <f>+'A (2)'!Q40</f>
        <v>412</v>
      </c>
      <c r="R37">
        <f>+'A (2)'!R40</f>
        <v>299</v>
      </c>
      <c r="S37">
        <f>+'A (2)'!S40</f>
        <v>320</v>
      </c>
      <c r="T37">
        <f>+'A (2)'!T40</f>
        <v>347</v>
      </c>
      <c r="U37">
        <f>+'A (2)'!U40</f>
        <v>231</v>
      </c>
      <c r="V37">
        <f>+'A (2)'!V40</f>
        <v>289</v>
      </c>
      <c r="W37">
        <f>+'A (2)'!W40</f>
        <v>364</v>
      </c>
      <c r="X37">
        <f>+'A (2)'!X40</f>
        <v>328</v>
      </c>
      <c r="Y37">
        <f>+'A (2)'!Y40</f>
        <v>45</v>
      </c>
      <c r="Z37" s="103">
        <f>+'A (2)'!Z40</f>
        <v>2</v>
      </c>
      <c r="AA37" s="164">
        <f>+'A (2)'!AA40</f>
        <v>38.5</v>
      </c>
      <c r="AB37">
        <f>+'A (2)'!AB40</f>
        <v>1</v>
      </c>
      <c r="AC37">
        <f>+'A (2)'!AC40</f>
        <v>3</v>
      </c>
      <c r="AD37">
        <f>+'A (2)'!AD40</f>
        <v>805</v>
      </c>
      <c r="AE37">
        <f>+'A (2)'!AE40</f>
        <v>0</v>
      </c>
      <c r="AF37">
        <f>+'A (2)'!AF40</f>
        <v>93</v>
      </c>
      <c r="AG37">
        <f>+'A (2)'!AG40</f>
        <v>1206</v>
      </c>
      <c r="AH37">
        <f>+'A (2)'!AH40</f>
        <v>14</v>
      </c>
      <c r="AI37">
        <f>+'A (2)'!AI40</f>
        <v>45</v>
      </c>
      <c r="AJ37">
        <f>+'A (2)'!AJ40</f>
        <v>112</v>
      </c>
      <c r="AK37">
        <f>+'A (2)'!AK40</f>
        <v>409</v>
      </c>
      <c r="AL37">
        <f>+'A (2)'!AL40</f>
        <v>17</v>
      </c>
      <c r="AM37">
        <f>+'A (2)'!AM40</f>
        <v>41</v>
      </c>
      <c r="AN37" s="34">
        <f>+'A (2)'!AN40</f>
        <v>60</v>
      </c>
      <c r="AO37" s="61">
        <f>+'A (2)'!AO40</f>
        <v>2</v>
      </c>
      <c r="AP37" s="39">
        <f>+'A (2)'!AP40</f>
        <v>21</v>
      </c>
      <c r="AQ37" s="34">
        <f>+'A (2)'!AQ40</f>
        <v>74</v>
      </c>
      <c r="AR37" s="34">
        <f>+'A (2)'!AR40</f>
        <v>182</v>
      </c>
      <c r="AS37" s="34">
        <f>+'A (2)'!AS40</f>
        <v>279</v>
      </c>
      <c r="AT37" s="34">
        <f>+'A (2)'!AT40</f>
        <v>534</v>
      </c>
      <c r="AU37" s="34">
        <f>+'A (2)'!AU40</f>
        <v>39</v>
      </c>
      <c r="AV37" s="34">
        <f>+'A (2)'!AV40</f>
        <v>453</v>
      </c>
      <c r="AW37" s="34">
        <f>+'A (2)'!AW40</f>
        <v>392</v>
      </c>
      <c r="AX37" s="34">
        <f>+'A (2)'!AX40</f>
        <v>686</v>
      </c>
      <c r="AY37" s="34">
        <f>+'A (2)'!AY40</f>
        <v>2</v>
      </c>
      <c r="AZ37" s="61">
        <f>+'A (2)'!AZ40</f>
        <v>146</v>
      </c>
      <c r="BA37" s="39">
        <f>+'A (2)'!BA40</f>
        <v>1028</v>
      </c>
      <c r="BB37" s="34">
        <f>+'A (2)'!BB40</f>
        <v>561</v>
      </c>
      <c r="BC37" s="34">
        <f>+'A (2)'!BC40</f>
        <v>288</v>
      </c>
      <c r="BD37" s="34">
        <f>+'A (2)'!BD40</f>
        <v>185</v>
      </c>
      <c r="BE37" s="34">
        <f>+'A (2)'!BE40</f>
        <v>355</v>
      </c>
      <c r="BF37" s="61">
        <f>+'A (2)'!BF40</f>
        <v>391</v>
      </c>
      <c r="BG37" s="39">
        <f>+'A (2)'!BG40</f>
        <v>1041</v>
      </c>
      <c r="BH37" s="114">
        <f>+'A (2)'!BH40</f>
        <v>371</v>
      </c>
      <c r="BI37" s="34">
        <f>+'A (2)'!BI40</f>
        <v>0</v>
      </c>
      <c r="BJ37" s="39">
        <f>+'A (2)'!BJ40</f>
        <v>0</v>
      </c>
      <c r="BK37" s="114">
        <f>+'A (2)'!BK40</f>
        <v>0</v>
      </c>
      <c r="BL37" s="34">
        <f>+'A (2)'!BL40</f>
        <v>548</v>
      </c>
      <c r="BM37" s="34">
        <f>+'A (2)'!BM40</f>
        <v>242</v>
      </c>
      <c r="BN37" s="34">
        <f>+'A (2)'!BN40</f>
        <v>65</v>
      </c>
      <c r="BO37" s="34">
        <f>+'A (2)'!BO40</f>
        <v>24</v>
      </c>
      <c r="BP37" s="34">
        <f>+'A (2)'!BP40</f>
        <v>2</v>
      </c>
      <c r="BQ37" s="61">
        <f>+'A (2)'!BQ40</f>
        <v>0</v>
      </c>
      <c r="BR37" s="39">
        <f>+'A (2)'!BR40</f>
        <v>8</v>
      </c>
      <c r="BS37" s="34">
        <f>+'A (2)'!BS40</f>
        <v>15</v>
      </c>
      <c r="BT37" s="34">
        <f>+'A (2)'!BT40</f>
        <v>192</v>
      </c>
      <c r="BU37" s="34">
        <f>+'A (2)'!BU40</f>
        <v>111</v>
      </c>
      <c r="BV37" s="34">
        <f>+'A (2)'!BV40</f>
        <v>138</v>
      </c>
      <c r="BW37" s="34">
        <f>+'A (2)'!BW40</f>
        <v>122</v>
      </c>
      <c r="BX37" s="34">
        <f>+'A (2)'!BX40</f>
        <v>87</v>
      </c>
      <c r="BY37" s="34">
        <f>+'A (2)'!BY40</f>
        <v>76</v>
      </c>
      <c r="BZ37" s="34">
        <f>+'A (2)'!BZ40</f>
        <v>46</v>
      </c>
      <c r="CA37" s="34">
        <f>+'A (2)'!CA40</f>
        <v>29</v>
      </c>
      <c r="CB37" s="34">
        <f>+'A (2)'!CB40</f>
        <v>12</v>
      </c>
      <c r="CC37" s="20">
        <f>+'A (2)'!CC40</f>
        <v>45</v>
      </c>
      <c r="CD37" s="110">
        <f>+'A (2)'!CD40</f>
        <v>5746</v>
      </c>
      <c r="CE37" s="34">
        <f>+'A (2)'!CE40</f>
        <v>29</v>
      </c>
      <c r="CF37" s="13">
        <f>+'A (2)'!CF40</f>
        <v>0</v>
      </c>
      <c r="CG37">
        <f>+'A (2)'!CG40</f>
        <v>1421</v>
      </c>
      <c r="CH37">
        <f>+'A (2)'!CH40</f>
        <v>120</v>
      </c>
      <c r="CI37" s="583">
        <f>+'A (2)'!CI40</f>
        <v>1</v>
      </c>
      <c r="CJ37" s="34">
        <f>+'A (2)'!CJ40</f>
        <v>13</v>
      </c>
      <c r="CK37" s="34">
        <f>+'A (2)'!CK40</f>
        <v>20</v>
      </c>
      <c r="CL37" s="34">
        <f>+'A (2)'!CL40</f>
        <v>63</v>
      </c>
      <c r="CM37" s="34">
        <f>+'A (2)'!CM40</f>
        <v>22</v>
      </c>
      <c r="CN37" s="34">
        <f>+'A (2)'!CN40</f>
        <v>0</v>
      </c>
      <c r="CO37" s="34">
        <f>+'A (2)'!CO40</f>
        <v>1</v>
      </c>
      <c r="CP37">
        <f>+'A (2)'!CP40</f>
        <v>763</v>
      </c>
      <c r="CQ37">
        <f>+'A (2)'!CQ40</f>
        <v>24</v>
      </c>
      <c r="CR37" s="34">
        <f>+'A (2)'!CR40</f>
        <v>323</v>
      </c>
      <c r="CS37" s="61">
        <f>+'A (2)'!CS40</f>
        <v>0</v>
      </c>
      <c r="CT37" s="34">
        <f>+'A (2)'!CT40</f>
        <v>72</v>
      </c>
      <c r="CU37" s="34">
        <f>+'A (2)'!CU40</f>
        <v>11</v>
      </c>
      <c r="CV37" s="34">
        <f>+'A (2)'!CV40</f>
        <v>177</v>
      </c>
      <c r="CW37" s="34">
        <f>+'A (2)'!CW40</f>
        <v>136</v>
      </c>
      <c r="CX37" s="34">
        <f>+'A (2)'!CX40</f>
        <v>181</v>
      </c>
      <c r="CY37" s="34">
        <f>+'A (2)'!CY40</f>
        <v>215</v>
      </c>
      <c r="CZ37" s="34">
        <f>+'A (2)'!CZ40</f>
        <v>132</v>
      </c>
      <c r="DA37" s="34">
        <f>+'A (2)'!DA40</f>
        <v>164</v>
      </c>
      <c r="DB37" s="34">
        <f>+'A (2)'!DB40</f>
        <v>189</v>
      </c>
      <c r="DC37" s="34">
        <f>+'A (2)'!DC40</f>
        <v>146</v>
      </c>
      <c r="DD37" s="112">
        <f>+'A (2)'!DD40</f>
        <v>8</v>
      </c>
      <c r="DE37" s="61">
        <f>+'A (2)'!DE40</f>
        <v>1</v>
      </c>
      <c r="DF37" s="162">
        <f>+'A (2)'!DF40</f>
        <v>38.700000000000003</v>
      </c>
      <c r="DG37" s="39">
        <f>+'A (2)'!DG40</f>
        <v>1</v>
      </c>
      <c r="DH37" s="39">
        <f>+'A (2)'!DH40</f>
        <v>1</v>
      </c>
      <c r="DI37" s="39">
        <f>+'A (2)'!DI40</f>
        <v>428</v>
      </c>
      <c r="DJ37" s="39">
        <f>+'A (2)'!DJ40</f>
        <v>0</v>
      </c>
      <c r="DK37" s="39">
        <f>+'A (2)'!DK40</f>
        <v>37</v>
      </c>
      <c r="DL37" s="39">
        <f>+'A (2)'!DL40</f>
        <v>537</v>
      </c>
      <c r="DM37" s="39">
        <f>+'A (2)'!DM40</f>
        <v>12</v>
      </c>
      <c r="DN37" s="39">
        <f>+'A (2)'!DN40</f>
        <v>28</v>
      </c>
      <c r="DO37" s="39">
        <f>+'A (2)'!DO40</f>
        <v>62</v>
      </c>
      <c r="DP37" s="39">
        <f>+'A (2)'!DP40</f>
        <v>252</v>
      </c>
      <c r="DQ37" s="39">
        <f>+'A (2)'!DQ40</f>
        <v>14</v>
      </c>
      <c r="DR37" s="39">
        <f>+'A (2)'!DR40</f>
        <v>22</v>
      </c>
      <c r="DS37" s="39">
        <f>+'A (2)'!DS40</f>
        <v>26</v>
      </c>
      <c r="DT37" s="114">
        <f>+'A (2)'!DT40</f>
        <v>1</v>
      </c>
      <c r="DU37" s="39">
        <f>+'A (2)'!DU40</f>
        <v>6</v>
      </c>
      <c r="DV37" s="39">
        <f>+'A (2)'!DV40</f>
        <v>38</v>
      </c>
      <c r="DW37" s="39">
        <f>+'A (2)'!DW40</f>
        <v>71</v>
      </c>
      <c r="DX37" s="39">
        <f>+'A (2)'!DX40</f>
        <v>233</v>
      </c>
      <c r="DY37" s="39">
        <f>+'A (2)'!DY40</f>
        <v>417</v>
      </c>
      <c r="DZ37" s="39">
        <f>+'A (2)'!DZ40</f>
        <v>27</v>
      </c>
      <c r="EA37" s="39">
        <f>+'A (2)'!EA40</f>
        <v>43</v>
      </c>
      <c r="EB37" s="39">
        <f>+'A (2)'!EB40</f>
        <v>101</v>
      </c>
      <c r="EC37" s="39">
        <f>+'A (2)'!EC40</f>
        <v>419</v>
      </c>
      <c r="ED37" s="39">
        <f>+'A (2)'!ED40</f>
        <v>1</v>
      </c>
      <c r="EE37" s="114">
        <f>+'A (2)'!EE40</f>
        <v>65</v>
      </c>
      <c r="EF37" s="39">
        <f>+'A (2)'!EF40</f>
        <v>426</v>
      </c>
      <c r="EG37" s="39">
        <f>+'A (2)'!EG40</f>
        <v>309</v>
      </c>
      <c r="EH37" s="39">
        <f>+'A (2)'!EH40</f>
        <v>163</v>
      </c>
      <c r="EI37" s="39">
        <f>+'A (2)'!EI40</f>
        <v>87</v>
      </c>
      <c r="EJ37" s="39">
        <f>+'A (2)'!EJ40</f>
        <v>202</v>
      </c>
      <c r="EK37" s="39">
        <f>+'A (2)'!EK40</f>
        <v>234</v>
      </c>
      <c r="EL37" s="446">
        <f>+'A (2)'!EL40</f>
        <v>607</v>
      </c>
      <c r="EM37" s="114">
        <f>+'A (2)'!EM40</f>
        <v>427</v>
      </c>
      <c r="EN37" s="39">
        <f>+'A (2)'!EN40</f>
        <v>0</v>
      </c>
      <c r="EO37" s="39">
        <f>+'A (2)'!EO40</f>
        <v>0</v>
      </c>
      <c r="EP37" s="114">
        <f>+'A (2)'!EP40</f>
        <v>0</v>
      </c>
      <c r="EQ37" s="39">
        <f>+'A (2)'!EQ40</f>
        <v>222</v>
      </c>
      <c r="ER37" s="39">
        <f>+'A (2)'!ER40</f>
        <v>148</v>
      </c>
      <c r="ES37" s="39">
        <f>+'A (2)'!ES40</f>
        <v>31</v>
      </c>
      <c r="ET37" s="39">
        <f>+'A (2)'!ET40</f>
        <v>8</v>
      </c>
      <c r="EU37" s="39">
        <f>+'A (2)'!EU40</f>
        <v>2</v>
      </c>
      <c r="EV37" s="114">
        <f>+'A (2)'!EV40</f>
        <v>0</v>
      </c>
      <c r="EW37" s="1">
        <f>+'A (2)'!EW40</f>
        <v>2</v>
      </c>
      <c r="EX37" s="1">
        <f>+'A (2)'!EX40</f>
        <v>8</v>
      </c>
      <c r="EY37" s="1">
        <f>+'A (2)'!EY40</f>
        <v>106</v>
      </c>
      <c r="EZ37" s="1">
        <f>+'A (2)'!EZ40</f>
        <v>66</v>
      </c>
      <c r="FA37" s="1">
        <f>+'A (2)'!FA40</f>
        <v>83</v>
      </c>
      <c r="FB37" s="1">
        <f>+'A (2)'!FB40</f>
        <v>66</v>
      </c>
      <c r="FC37" s="1">
        <f>+'A (2)'!FC40</f>
        <v>31</v>
      </c>
      <c r="FD37" s="1">
        <f>+'A (2)'!FD40</f>
        <v>19</v>
      </c>
      <c r="FE37" s="1">
        <f>+'A (2)'!FE40</f>
        <v>11</v>
      </c>
      <c r="FF37" s="39">
        <f>+'A (2)'!FF40</f>
        <v>4</v>
      </c>
      <c r="FG37" s="39">
        <f>+'A (2)'!FG40</f>
        <v>4</v>
      </c>
      <c r="FH37" s="114">
        <f>+'A (2)'!FH40</f>
        <v>11</v>
      </c>
      <c r="FI37" s="114">
        <f>+'A (2)'!FI40</f>
        <v>5062</v>
      </c>
      <c r="FJ37" s="39">
        <f>+'A (2)'!FJ40</f>
        <v>6</v>
      </c>
      <c r="FK37" s="447">
        <f>+'A (2)'!FK40</f>
        <v>0</v>
      </c>
      <c r="FL37" s="34"/>
      <c r="FM37" s="34"/>
      <c r="FN37" s="39"/>
      <c r="FO37" s="34"/>
      <c r="FP37" s="34"/>
      <c r="FQ37" s="34"/>
      <c r="FR37" s="34"/>
      <c r="FS37" s="34"/>
      <c r="FT37" s="34"/>
      <c r="FU37" s="34"/>
      <c r="FV37" s="34"/>
      <c r="FW37" s="34"/>
      <c r="FX37" s="34"/>
      <c r="FY37" s="34"/>
      <c r="FZ37" s="61"/>
      <c r="GA37" s="34"/>
      <c r="GB37" s="34"/>
      <c r="GC37" s="34"/>
      <c r="GD37" s="34"/>
      <c r="GE37" s="34"/>
      <c r="GF37" s="34"/>
      <c r="GG37" s="34"/>
      <c r="GH37" s="34"/>
      <c r="GI37" s="34"/>
      <c r="GJ37" s="52"/>
      <c r="GK37" s="142"/>
      <c r="GL37" s="34"/>
      <c r="GM37" s="34"/>
      <c r="GN37" s="34"/>
      <c r="GO37" s="34"/>
      <c r="GP37" s="34"/>
      <c r="GQ37" s="34"/>
      <c r="GR37" s="52"/>
      <c r="GT37">
        <f t="shared" si="32"/>
        <v>881</v>
      </c>
      <c r="GU37">
        <f t="shared" si="33"/>
        <v>5062226</v>
      </c>
      <c r="GW37">
        <f t="shared" si="34"/>
        <v>411</v>
      </c>
      <c r="GX37">
        <f t="shared" si="35"/>
        <v>2080482</v>
      </c>
      <c r="GZ37">
        <f t="shared" si="22"/>
        <v>2808</v>
      </c>
      <c r="HA37">
        <f t="shared" si="36"/>
        <v>108108</v>
      </c>
      <c r="HB37" s="125"/>
      <c r="HC37">
        <f t="shared" si="24"/>
        <v>1421</v>
      </c>
      <c r="HD37">
        <f t="shared" si="37"/>
        <v>54992.700000000004</v>
      </c>
      <c r="HE37" s="125"/>
      <c r="HH37" s="53">
        <f t="shared" si="8"/>
        <v>0</v>
      </c>
      <c r="HJ37" s="7" t="s">
        <v>84</v>
      </c>
      <c r="HK37" s="53">
        <v>54.918032786885249</v>
      </c>
      <c r="HL37" s="190" t="s">
        <v>87</v>
      </c>
      <c r="HM37" s="34">
        <f t="shared" si="9"/>
        <v>0</v>
      </c>
      <c r="HN37" s="34">
        <f>+SUM([1]NUTS3!$EN37:$FB37)</f>
        <v>309</v>
      </c>
      <c r="HO37" s="34">
        <f t="shared" si="10"/>
        <v>-309</v>
      </c>
      <c r="HP37" s="184">
        <f t="shared" si="11"/>
        <v>-100</v>
      </c>
      <c r="HR37" s="7" t="s">
        <v>137</v>
      </c>
      <c r="HS37" s="53">
        <v>35.671641791044784</v>
      </c>
    </row>
    <row r="38" spans="1:227" x14ac:dyDescent="0.2">
      <c r="A38" s="7" t="s">
        <v>88</v>
      </c>
      <c r="B38" s="7">
        <f>+'A (2)'!B41</f>
        <v>1566</v>
      </c>
      <c r="C38">
        <f>+'A (2)'!C41</f>
        <v>277</v>
      </c>
      <c r="D38" s="583">
        <f>+'A (2)'!D41</f>
        <v>0</v>
      </c>
      <c r="E38" s="34">
        <f>+'A (2)'!E41</f>
        <v>1</v>
      </c>
      <c r="F38" s="34">
        <f>+'A (2)'!F41</f>
        <v>34</v>
      </c>
      <c r="G38" s="34">
        <f>+'A (2)'!G41</f>
        <v>165</v>
      </c>
      <c r="H38" s="34">
        <f>+'A (2)'!H41</f>
        <v>70</v>
      </c>
      <c r="I38" s="34">
        <f>+'A (2)'!I41</f>
        <v>4</v>
      </c>
      <c r="J38" s="34">
        <f>+'A (2)'!J41</f>
        <v>3</v>
      </c>
      <c r="K38" s="583">
        <f>+'A (2)'!K41</f>
        <v>792</v>
      </c>
      <c r="L38">
        <f>+'A (2)'!L41</f>
        <v>19</v>
      </c>
      <c r="M38">
        <f>+'A (2)'!M41</f>
        <v>362</v>
      </c>
      <c r="N38" s="20">
        <f>+'A (2)'!N41</f>
        <v>149</v>
      </c>
      <c r="O38">
        <f>+'A (2)'!O41</f>
        <v>75</v>
      </c>
      <c r="P38">
        <f>+'A (2)'!P41</f>
        <v>15</v>
      </c>
      <c r="Q38">
        <f>+'A (2)'!Q41</f>
        <v>203</v>
      </c>
      <c r="R38">
        <f>+'A (2)'!R41</f>
        <v>148</v>
      </c>
      <c r="S38">
        <f>+'A (2)'!S41</f>
        <v>162</v>
      </c>
      <c r="T38">
        <f>+'A (2)'!T41</f>
        <v>198</v>
      </c>
      <c r="U38">
        <f>+'A (2)'!U41</f>
        <v>156</v>
      </c>
      <c r="V38">
        <f>+'A (2)'!V41</f>
        <v>176</v>
      </c>
      <c r="W38">
        <f>+'A (2)'!W41</f>
        <v>192</v>
      </c>
      <c r="X38">
        <f>+'A (2)'!X41</f>
        <v>221</v>
      </c>
      <c r="Y38">
        <f>+'A (2)'!Y41</f>
        <v>33</v>
      </c>
      <c r="Z38" s="103">
        <f>+'A (2)'!Z41</f>
        <v>2</v>
      </c>
      <c r="AA38" s="164">
        <f>+'A (2)'!AA41</f>
        <v>39.9</v>
      </c>
      <c r="AB38">
        <f>+'A (2)'!AB41</f>
        <v>1</v>
      </c>
      <c r="AC38">
        <f>+'A (2)'!AC41</f>
        <v>24</v>
      </c>
      <c r="AD38">
        <f>+'A (2)'!AD41</f>
        <v>402</v>
      </c>
      <c r="AE38">
        <f>+'A (2)'!AE41</f>
        <v>0</v>
      </c>
      <c r="AF38">
        <f>+'A (2)'!AF41</f>
        <v>30</v>
      </c>
      <c r="AG38">
        <f>+'A (2)'!AG41</f>
        <v>623</v>
      </c>
      <c r="AH38">
        <f>+'A (2)'!AH41</f>
        <v>17</v>
      </c>
      <c r="AI38">
        <f>+'A (2)'!AI41</f>
        <v>26</v>
      </c>
      <c r="AJ38">
        <f>+'A (2)'!AJ41</f>
        <v>94</v>
      </c>
      <c r="AK38">
        <f>+'A (2)'!AK41</f>
        <v>246</v>
      </c>
      <c r="AL38">
        <f>+'A (2)'!AL41</f>
        <v>11</v>
      </c>
      <c r="AM38">
        <f>+'A (2)'!AM41</f>
        <v>21</v>
      </c>
      <c r="AN38" s="34">
        <f>+'A (2)'!AN41</f>
        <v>69</v>
      </c>
      <c r="AO38" s="61">
        <f>+'A (2)'!AO41</f>
        <v>2</v>
      </c>
      <c r="AP38" s="39">
        <f>+'A (2)'!AP41</f>
        <v>11</v>
      </c>
      <c r="AQ38" s="34">
        <f>+'A (2)'!AQ41</f>
        <v>72</v>
      </c>
      <c r="AR38" s="34">
        <f>+'A (2)'!AR41</f>
        <v>142</v>
      </c>
      <c r="AS38" s="34">
        <f>+'A (2)'!AS41</f>
        <v>190</v>
      </c>
      <c r="AT38" s="34">
        <f>+'A (2)'!AT41</f>
        <v>317</v>
      </c>
      <c r="AU38" s="34">
        <f>+'A (2)'!AU41</f>
        <v>26</v>
      </c>
      <c r="AV38" s="34">
        <f>+'A (2)'!AV41</f>
        <v>126</v>
      </c>
      <c r="AW38" s="34">
        <f>+'A (2)'!AW41</f>
        <v>147</v>
      </c>
      <c r="AX38" s="34">
        <f>+'A (2)'!AX41</f>
        <v>519</v>
      </c>
      <c r="AY38" s="34">
        <f>+'A (2)'!AY41</f>
        <v>1</v>
      </c>
      <c r="AZ38" s="61">
        <f>+'A (2)'!AZ41</f>
        <v>15</v>
      </c>
      <c r="BA38" s="39">
        <f>+'A (2)'!BA41</f>
        <v>590</v>
      </c>
      <c r="BB38" s="34">
        <f>+'A (2)'!BB41</f>
        <v>284</v>
      </c>
      <c r="BC38" s="34">
        <f>+'A (2)'!BC41</f>
        <v>167</v>
      </c>
      <c r="BD38" s="34">
        <f>+'A (2)'!BD41</f>
        <v>94</v>
      </c>
      <c r="BE38" s="34">
        <f>+'A (2)'!BE41</f>
        <v>191</v>
      </c>
      <c r="BF38" s="61">
        <f>+'A (2)'!BF41</f>
        <v>240</v>
      </c>
      <c r="BG38" s="39">
        <f>+'A (2)'!BG41</f>
        <v>650</v>
      </c>
      <c r="BH38" s="114">
        <f>+'A (2)'!BH41</f>
        <v>415</v>
      </c>
      <c r="BI38" s="34">
        <f>+'A (2)'!BI41</f>
        <v>0</v>
      </c>
      <c r="BJ38" s="39">
        <f>+'A (2)'!BJ41</f>
        <v>0</v>
      </c>
      <c r="BK38" s="114">
        <f>+'A (2)'!BK41</f>
        <v>0</v>
      </c>
      <c r="BL38" s="34">
        <f>+'A (2)'!BL41</f>
        <v>219</v>
      </c>
      <c r="BM38" s="34">
        <f>+'A (2)'!BM41</f>
        <v>127</v>
      </c>
      <c r="BN38" s="34">
        <f>+'A (2)'!BN41</f>
        <v>23</v>
      </c>
      <c r="BO38" s="34">
        <f>+'A (2)'!BO41</f>
        <v>5</v>
      </c>
      <c r="BP38" s="34">
        <f>+'A (2)'!BP41</f>
        <v>1</v>
      </c>
      <c r="BQ38" s="61">
        <f>+'A (2)'!BQ41</f>
        <v>0</v>
      </c>
      <c r="BR38" s="39">
        <f>+'A (2)'!BR41</f>
        <v>1</v>
      </c>
      <c r="BS38" s="34">
        <f>+'A (2)'!BS41</f>
        <v>8</v>
      </c>
      <c r="BT38" s="34">
        <f>+'A (2)'!BT41</f>
        <v>86</v>
      </c>
      <c r="BU38" s="34">
        <f>+'A (2)'!BU41</f>
        <v>41</v>
      </c>
      <c r="BV38" s="34">
        <f>+'A (2)'!BV41</f>
        <v>55</v>
      </c>
      <c r="BW38" s="34">
        <f>+'A (2)'!BW41</f>
        <v>45</v>
      </c>
      <c r="BX38" s="34">
        <f>+'A (2)'!BX41</f>
        <v>41</v>
      </c>
      <c r="BY38" s="34">
        <f>+'A (2)'!BY41</f>
        <v>39</v>
      </c>
      <c r="BZ38" s="34">
        <f>+'A (2)'!BZ41</f>
        <v>21</v>
      </c>
      <c r="CA38" s="34">
        <f>+'A (2)'!CA41</f>
        <v>20</v>
      </c>
      <c r="CB38" s="34">
        <f>+'A (2)'!CB41</f>
        <v>3</v>
      </c>
      <c r="CC38" s="20">
        <f>+'A (2)'!CC41</f>
        <v>15</v>
      </c>
      <c r="CD38" s="110">
        <f>+'A (2)'!CD41</f>
        <v>5832</v>
      </c>
      <c r="CE38" s="34">
        <f>+'A (2)'!CE41</f>
        <v>11</v>
      </c>
      <c r="CF38" s="13">
        <f>+'A (2)'!CF41</f>
        <v>0</v>
      </c>
      <c r="CG38">
        <f>+'A (2)'!CG41</f>
        <v>867</v>
      </c>
      <c r="CH38">
        <f>+'A (2)'!CH41</f>
        <v>155</v>
      </c>
      <c r="CI38" s="583">
        <f>+'A (2)'!CI41</f>
        <v>0</v>
      </c>
      <c r="CJ38" s="34">
        <f>+'A (2)'!CJ41</f>
        <v>1</v>
      </c>
      <c r="CK38" s="34">
        <f>+'A (2)'!CK41</f>
        <v>19</v>
      </c>
      <c r="CL38" s="34">
        <f>+'A (2)'!CL41</f>
        <v>85</v>
      </c>
      <c r="CM38" s="34">
        <f>+'A (2)'!CM41</f>
        <v>47</v>
      </c>
      <c r="CN38" s="34">
        <f>+'A (2)'!CN41</f>
        <v>1</v>
      </c>
      <c r="CO38" s="34">
        <f>+'A (2)'!CO41</f>
        <v>2</v>
      </c>
      <c r="CP38">
        <f>+'A (2)'!CP41</f>
        <v>487</v>
      </c>
      <c r="CQ38">
        <f>+'A (2)'!CQ41</f>
        <v>19</v>
      </c>
      <c r="CR38" s="34">
        <f>+'A (2)'!CR41</f>
        <v>290</v>
      </c>
      <c r="CS38" s="61">
        <f>+'A (2)'!CS41</f>
        <v>64</v>
      </c>
      <c r="CT38" s="34">
        <f>+'A (2)'!CT41</f>
        <v>39</v>
      </c>
      <c r="CU38" s="34">
        <f>+'A (2)'!CU41</f>
        <v>7</v>
      </c>
      <c r="CV38" s="34">
        <f>+'A (2)'!CV41</f>
        <v>109</v>
      </c>
      <c r="CW38" s="34">
        <f>+'A (2)'!CW41</f>
        <v>81</v>
      </c>
      <c r="CX38" s="34">
        <f>+'A (2)'!CX41</f>
        <v>96</v>
      </c>
      <c r="CY38" s="34">
        <f>+'A (2)'!CY41</f>
        <v>126</v>
      </c>
      <c r="CZ38" s="34">
        <f>+'A (2)'!CZ41</f>
        <v>92</v>
      </c>
      <c r="DA38" s="34">
        <f>+'A (2)'!DA41</f>
        <v>100</v>
      </c>
      <c r="DB38" s="34">
        <f>+'A (2)'!DB41</f>
        <v>117</v>
      </c>
      <c r="DC38" s="34">
        <f>+'A (2)'!DC41</f>
        <v>99</v>
      </c>
      <c r="DD38" s="112">
        <f>+'A (2)'!DD41</f>
        <v>6</v>
      </c>
      <c r="DE38" s="61">
        <f>+'A (2)'!DE41</f>
        <v>2</v>
      </c>
      <c r="DF38" s="162">
        <f>+'A (2)'!DF41</f>
        <v>39.4</v>
      </c>
      <c r="DG38" s="39">
        <f>+'A (2)'!DG41</f>
        <v>0</v>
      </c>
      <c r="DH38" s="39">
        <f>+'A (2)'!DH41</f>
        <v>6</v>
      </c>
      <c r="DI38" s="39">
        <f>+'A (2)'!DI41</f>
        <v>237</v>
      </c>
      <c r="DJ38" s="39">
        <f>+'A (2)'!DJ41</f>
        <v>0</v>
      </c>
      <c r="DK38" s="39">
        <f>+'A (2)'!DK41</f>
        <v>13</v>
      </c>
      <c r="DL38" s="39">
        <f>+'A (2)'!DL41</f>
        <v>314</v>
      </c>
      <c r="DM38" s="39">
        <f>+'A (2)'!DM41</f>
        <v>14</v>
      </c>
      <c r="DN38" s="39">
        <f>+'A (2)'!DN41</f>
        <v>16</v>
      </c>
      <c r="DO38" s="39">
        <f>+'A (2)'!DO41</f>
        <v>52</v>
      </c>
      <c r="DP38" s="39">
        <f>+'A (2)'!DP41</f>
        <v>165</v>
      </c>
      <c r="DQ38" s="39">
        <f>+'A (2)'!DQ41</f>
        <v>10</v>
      </c>
      <c r="DR38" s="39">
        <f>+'A (2)'!DR41</f>
        <v>11</v>
      </c>
      <c r="DS38" s="39">
        <f>+'A (2)'!DS41</f>
        <v>28</v>
      </c>
      <c r="DT38" s="114">
        <f>+'A (2)'!DT41</f>
        <v>1</v>
      </c>
      <c r="DU38" s="39">
        <f>+'A (2)'!DU41</f>
        <v>1</v>
      </c>
      <c r="DV38" s="39">
        <f>+'A (2)'!DV41</f>
        <v>39</v>
      </c>
      <c r="DW38" s="39">
        <f>+'A (2)'!DW41</f>
        <v>73</v>
      </c>
      <c r="DX38" s="39">
        <f>+'A (2)'!DX41</f>
        <v>161</v>
      </c>
      <c r="DY38" s="39">
        <f>+'A (2)'!DY41</f>
        <v>244</v>
      </c>
      <c r="DZ38" s="39">
        <f>+'A (2)'!DZ41</f>
        <v>17</v>
      </c>
      <c r="EA38" s="39">
        <f>+'A (2)'!EA41</f>
        <v>20</v>
      </c>
      <c r="EB38" s="39">
        <f>+'A (2)'!EB41</f>
        <v>13</v>
      </c>
      <c r="EC38" s="39">
        <f>+'A (2)'!EC41</f>
        <v>291</v>
      </c>
      <c r="ED38" s="39">
        <f>+'A (2)'!ED41</f>
        <v>0</v>
      </c>
      <c r="EE38" s="114">
        <f>+'A (2)'!EE41</f>
        <v>8</v>
      </c>
      <c r="EF38" s="39">
        <f>+'A (2)'!EF41</f>
        <v>270</v>
      </c>
      <c r="EG38" s="39">
        <f>+'A (2)'!EG41</f>
        <v>173</v>
      </c>
      <c r="EH38" s="39">
        <f>+'A (2)'!EH41</f>
        <v>98</v>
      </c>
      <c r="EI38" s="39">
        <f>+'A (2)'!EI41</f>
        <v>57</v>
      </c>
      <c r="EJ38" s="39">
        <f>+'A (2)'!EJ41</f>
        <v>115</v>
      </c>
      <c r="EK38" s="39">
        <f>+'A (2)'!EK41</f>
        <v>154</v>
      </c>
      <c r="EL38" s="446">
        <f>+'A (2)'!EL41</f>
        <v>395</v>
      </c>
      <c r="EM38" s="114">
        <f>+'A (2)'!EM41</f>
        <v>455</v>
      </c>
      <c r="EN38" s="39">
        <f>+'A (2)'!EN41</f>
        <v>0</v>
      </c>
      <c r="EO38" s="39">
        <f>+'A (2)'!EO41</f>
        <v>0</v>
      </c>
      <c r="EP38" s="114">
        <f>+'A (2)'!EP41</f>
        <v>0</v>
      </c>
      <c r="EQ38" s="39">
        <f>+'A (2)'!EQ41</f>
        <v>98</v>
      </c>
      <c r="ER38" s="39">
        <f>+'A (2)'!ER41</f>
        <v>78</v>
      </c>
      <c r="ES38" s="39">
        <f>+'A (2)'!ES41</f>
        <v>12</v>
      </c>
      <c r="ET38" s="39">
        <f>+'A (2)'!ET41</f>
        <v>2</v>
      </c>
      <c r="EU38" s="39">
        <f>+'A (2)'!EU41</f>
        <v>0</v>
      </c>
      <c r="EV38" s="114">
        <f>+'A (2)'!EV41</f>
        <v>0</v>
      </c>
      <c r="EW38" s="1">
        <f>+'A (2)'!EW41</f>
        <v>0</v>
      </c>
      <c r="EX38" s="1">
        <f>+'A (2)'!EX41</f>
        <v>5</v>
      </c>
      <c r="EY38" s="1">
        <f>+'A (2)'!EY41</f>
        <v>62</v>
      </c>
      <c r="EZ38" s="1">
        <f>+'A (2)'!EZ41</f>
        <v>26</v>
      </c>
      <c r="FA38" s="1">
        <f>+'A (2)'!FA41</f>
        <v>27</v>
      </c>
      <c r="FB38" s="1">
        <f>+'A (2)'!FB41</f>
        <v>21</v>
      </c>
      <c r="FC38" s="1">
        <f>+'A (2)'!FC41</f>
        <v>18</v>
      </c>
      <c r="FD38" s="1">
        <f>+'A (2)'!FD41</f>
        <v>15</v>
      </c>
      <c r="FE38" s="1">
        <f>+'A (2)'!FE41</f>
        <v>8</v>
      </c>
      <c r="FF38" s="39">
        <f>+'A (2)'!FF41</f>
        <v>3</v>
      </c>
      <c r="FG38" s="39">
        <f>+'A (2)'!FG41</f>
        <v>0</v>
      </c>
      <c r="FH38" s="114">
        <f>+'A (2)'!FH41</f>
        <v>5</v>
      </c>
      <c r="FI38" s="114">
        <f>+'A (2)'!FI41</f>
        <v>5060</v>
      </c>
      <c r="FJ38" s="39">
        <f>+'A (2)'!FJ41</f>
        <v>3</v>
      </c>
      <c r="FK38" s="447">
        <f>+'A (2)'!FK41</f>
        <v>0</v>
      </c>
      <c r="FL38" s="34"/>
      <c r="FM38" s="34"/>
      <c r="FN38" s="39"/>
      <c r="FO38" s="34"/>
      <c r="FP38" s="34"/>
      <c r="FQ38" s="34"/>
      <c r="FR38" s="34"/>
      <c r="FS38" s="34"/>
      <c r="FT38" s="34"/>
      <c r="FU38" s="34"/>
      <c r="FV38" s="34"/>
      <c r="FW38" s="34"/>
      <c r="FX38" s="34"/>
      <c r="FY38" s="34"/>
      <c r="FZ38" s="61"/>
      <c r="GA38" s="34"/>
      <c r="GB38" s="34"/>
      <c r="GC38" s="34"/>
      <c r="GD38" s="34"/>
      <c r="GE38" s="34"/>
      <c r="GF38" s="34"/>
      <c r="GG38" s="34"/>
      <c r="GH38" s="34"/>
      <c r="GI38" s="34"/>
      <c r="GJ38" s="52"/>
      <c r="GK38" s="142"/>
      <c r="GL38" s="34"/>
      <c r="GM38" s="34"/>
      <c r="GN38" s="34"/>
      <c r="GO38" s="34"/>
      <c r="GP38" s="34"/>
      <c r="GQ38" s="34"/>
      <c r="GR38" s="52"/>
      <c r="GT38">
        <f t="shared" si="32"/>
        <v>375</v>
      </c>
      <c r="GU38">
        <f t="shared" si="33"/>
        <v>2187000</v>
      </c>
      <c r="GW38">
        <f t="shared" si="34"/>
        <v>190</v>
      </c>
      <c r="GX38">
        <f t="shared" si="35"/>
        <v>961400</v>
      </c>
      <c r="GZ38">
        <f t="shared" si="22"/>
        <v>1566</v>
      </c>
      <c r="HA38">
        <f t="shared" si="36"/>
        <v>62483.399999999994</v>
      </c>
      <c r="HB38" s="125"/>
      <c r="HC38">
        <f t="shared" si="24"/>
        <v>867</v>
      </c>
      <c r="HD38">
        <f t="shared" si="37"/>
        <v>34159.799999999996</v>
      </c>
      <c r="HE38" s="125"/>
      <c r="HH38" s="53">
        <f t="shared" si="8"/>
        <v>0</v>
      </c>
      <c r="HJ38" s="7" t="s">
        <v>106</v>
      </c>
      <c r="HK38" s="53">
        <v>54.842889536767089</v>
      </c>
      <c r="HL38" s="190" t="s">
        <v>88</v>
      </c>
      <c r="HM38" s="34">
        <f t="shared" si="9"/>
        <v>0</v>
      </c>
      <c r="HN38" s="34">
        <f>+SUM([1]NUTS3!$EN38:$FB38)</f>
        <v>104</v>
      </c>
      <c r="HO38" s="34">
        <f t="shared" si="10"/>
        <v>-104</v>
      </c>
      <c r="HP38" s="184">
        <f t="shared" si="11"/>
        <v>-100</v>
      </c>
      <c r="HR38" s="7" t="s">
        <v>116</v>
      </c>
      <c r="HS38" s="53">
        <v>34.681372549019621</v>
      </c>
    </row>
    <row r="39" spans="1:227" x14ac:dyDescent="0.2">
      <c r="A39" s="7" t="s">
        <v>90</v>
      </c>
      <c r="B39" s="7">
        <f>+'A (2)'!B43</f>
        <v>3303</v>
      </c>
      <c r="C39">
        <f>+'A (2)'!C43</f>
        <v>582</v>
      </c>
      <c r="D39" s="583">
        <f>+'A (2)'!D43</f>
        <v>0</v>
      </c>
      <c r="E39" s="34">
        <f>+'A (2)'!E43</f>
        <v>135</v>
      </c>
      <c r="F39" s="34">
        <f>+'A (2)'!F43</f>
        <v>23</v>
      </c>
      <c r="G39" s="34">
        <f>+'A (2)'!G43</f>
        <v>281</v>
      </c>
      <c r="H39" s="34">
        <f>+'A (2)'!H43</f>
        <v>142</v>
      </c>
      <c r="I39" s="34">
        <f>+'A (2)'!I43</f>
        <v>1</v>
      </c>
      <c r="J39" s="34">
        <f>+'A (2)'!J43</f>
        <v>0</v>
      </c>
      <c r="K39" s="583">
        <f>+'A (2)'!K43</f>
        <v>1994</v>
      </c>
      <c r="L39">
        <f>+'A (2)'!L43</f>
        <v>25</v>
      </c>
      <c r="M39">
        <f>+'A (2)'!M43</f>
        <v>11</v>
      </c>
      <c r="N39" s="20">
        <f>+'A (2)'!N43</f>
        <v>1</v>
      </c>
      <c r="O39">
        <f>+'A (2)'!O43</f>
        <v>209</v>
      </c>
      <c r="P39">
        <f>+'A (2)'!P43</f>
        <v>68</v>
      </c>
      <c r="Q39">
        <f>+'A (2)'!Q43</f>
        <v>393</v>
      </c>
      <c r="R39">
        <f>+'A (2)'!R43</f>
        <v>298</v>
      </c>
      <c r="S39">
        <f>+'A (2)'!S43</f>
        <v>346</v>
      </c>
      <c r="T39">
        <f>+'A (2)'!T43</f>
        <v>395</v>
      </c>
      <c r="U39">
        <f>+'A (2)'!U43</f>
        <v>326</v>
      </c>
      <c r="V39">
        <f>+'A (2)'!V43</f>
        <v>373</v>
      </c>
      <c r="W39">
        <f>+'A (2)'!W43</f>
        <v>450</v>
      </c>
      <c r="X39">
        <f>+'A (2)'!X43</f>
        <v>442</v>
      </c>
      <c r="Y39">
        <f>+'A (2)'!Y43</f>
        <v>69</v>
      </c>
      <c r="Z39" s="103">
        <f>+'A (2)'!Z43</f>
        <v>2</v>
      </c>
      <c r="AA39" s="164">
        <f>+'A (2)'!AA43</f>
        <v>39.9</v>
      </c>
      <c r="AB39">
        <f>+'A (2)'!AB43</f>
        <v>22</v>
      </c>
      <c r="AC39">
        <f>+'A (2)'!AC43</f>
        <v>23</v>
      </c>
      <c r="AD39">
        <f>+'A (2)'!AD43</f>
        <v>1262</v>
      </c>
      <c r="AE39">
        <f>+'A (2)'!AE43</f>
        <v>2</v>
      </c>
      <c r="AF39">
        <f>+'A (2)'!AF43</f>
        <v>89</v>
      </c>
      <c r="AG39">
        <f>+'A (2)'!AG43</f>
        <v>1279</v>
      </c>
      <c r="AH39">
        <f>+'A (2)'!AH43</f>
        <v>18</v>
      </c>
      <c r="AI39">
        <f>+'A (2)'!AI43</f>
        <v>79</v>
      </c>
      <c r="AJ39">
        <f>+'A (2)'!AJ43</f>
        <v>71</v>
      </c>
      <c r="AK39">
        <f>+'A (2)'!AK43</f>
        <v>381</v>
      </c>
      <c r="AL39">
        <f>+'A (2)'!AL43</f>
        <v>10</v>
      </c>
      <c r="AM39">
        <f>+'A (2)'!AM43</f>
        <v>10</v>
      </c>
      <c r="AN39" s="34">
        <f>+'A (2)'!AN43</f>
        <v>56</v>
      </c>
      <c r="AO39" s="61">
        <f>+'A (2)'!AO43</f>
        <v>1</v>
      </c>
      <c r="AP39" s="39">
        <f>+'A (2)'!AP43</f>
        <v>10</v>
      </c>
      <c r="AQ39" s="34">
        <f>+'A (2)'!AQ43</f>
        <v>39</v>
      </c>
      <c r="AR39" s="34">
        <f>+'A (2)'!AR43</f>
        <v>96</v>
      </c>
      <c r="AS39" s="34">
        <f>+'A (2)'!AS43</f>
        <v>187</v>
      </c>
      <c r="AT39" s="34">
        <f>+'A (2)'!AT43</f>
        <v>274</v>
      </c>
      <c r="AU39" s="34">
        <f>+'A (2)'!AU43</f>
        <v>41</v>
      </c>
      <c r="AV39" s="34">
        <f>+'A (2)'!AV43</f>
        <v>357</v>
      </c>
      <c r="AW39" s="34">
        <f>+'A (2)'!AW43</f>
        <v>366</v>
      </c>
      <c r="AX39" s="34">
        <f>+'A (2)'!AX43</f>
        <v>625</v>
      </c>
      <c r="AY39" s="34">
        <f>+'A (2)'!AY43</f>
        <v>0</v>
      </c>
      <c r="AZ39" s="61">
        <f>+'A (2)'!AZ43</f>
        <v>1308</v>
      </c>
      <c r="BA39" s="39">
        <f>+'A (2)'!BA43</f>
        <v>974</v>
      </c>
      <c r="BB39" s="34">
        <f>+'A (2)'!BB43</f>
        <v>445</v>
      </c>
      <c r="BC39" s="34">
        <f>+'A (2)'!BC43</f>
        <v>212</v>
      </c>
      <c r="BD39" s="34">
        <f>+'A (2)'!BD43</f>
        <v>178</v>
      </c>
      <c r="BE39" s="34">
        <f>+'A (2)'!BE43</f>
        <v>527</v>
      </c>
      <c r="BF39" s="61">
        <f>+'A (2)'!BF43</f>
        <v>967</v>
      </c>
      <c r="BG39" s="39">
        <f>+'A (2)'!BG43</f>
        <v>2139</v>
      </c>
      <c r="BH39" s="114">
        <f>+'A (2)'!BH43</f>
        <v>648</v>
      </c>
      <c r="BI39" s="34">
        <f>+'A (2)'!BI43</f>
        <v>0</v>
      </c>
      <c r="BJ39" s="39">
        <f>+'A (2)'!BJ43</f>
        <v>0</v>
      </c>
      <c r="BK39" s="114">
        <f>+'A (2)'!BK43</f>
        <v>0</v>
      </c>
      <c r="BL39" s="34">
        <f>+'A (2)'!BL43</f>
        <v>530</v>
      </c>
      <c r="BM39" s="34">
        <f>+'A (2)'!BM43</f>
        <v>184</v>
      </c>
      <c r="BN39" s="34">
        <f>+'A (2)'!BN43</f>
        <v>50</v>
      </c>
      <c r="BO39" s="34">
        <f>+'A (2)'!BO43</f>
        <v>14</v>
      </c>
      <c r="BP39" s="34">
        <f>+'A (2)'!BP43</f>
        <v>1</v>
      </c>
      <c r="BQ39" s="61">
        <f>+'A (2)'!BQ43</f>
        <v>0</v>
      </c>
      <c r="BR39" s="39">
        <f>+'A (2)'!BR43</f>
        <v>1</v>
      </c>
      <c r="BS39" s="34">
        <f>+'A (2)'!BS43</f>
        <v>9</v>
      </c>
      <c r="BT39" s="34">
        <f>+'A (2)'!BT43</f>
        <v>180</v>
      </c>
      <c r="BU39" s="34">
        <f>+'A (2)'!BU43</f>
        <v>135</v>
      </c>
      <c r="BV39" s="34">
        <f>+'A (2)'!BV43</f>
        <v>111</v>
      </c>
      <c r="BW39" s="34">
        <f>+'A (2)'!BW43</f>
        <v>92</v>
      </c>
      <c r="BX39" s="34">
        <f>+'A (2)'!BX43</f>
        <v>86</v>
      </c>
      <c r="BY39" s="34">
        <f>+'A (2)'!BY43</f>
        <v>56</v>
      </c>
      <c r="BZ39" s="34">
        <f>+'A (2)'!BZ43</f>
        <v>41</v>
      </c>
      <c r="CA39" s="34">
        <f>+'A (2)'!CA43</f>
        <v>19</v>
      </c>
      <c r="CB39" s="34">
        <f>+'A (2)'!CB43</f>
        <v>7</v>
      </c>
      <c r="CC39" s="20">
        <f>+'A (2)'!CC43</f>
        <v>42</v>
      </c>
      <c r="CD39" s="110">
        <f>+'A (2)'!CD43</f>
        <v>5631</v>
      </c>
      <c r="CE39" s="34">
        <f>+'A (2)'!CE43</f>
        <v>26</v>
      </c>
      <c r="CF39" s="13">
        <f>+'A (2)'!CF43</f>
        <v>0</v>
      </c>
      <c r="CG39">
        <f>+'A (2)'!CG43</f>
        <v>1562</v>
      </c>
      <c r="CH39">
        <f>+'A (2)'!CH43</f>
        <v>299</v>
      </c>
      <c r="CI39" s="583">
        <f>+'A (2)'!CI43</f>
        <v>0</v>
      </c>
      <c r="CJ39" s="34">
        <f>+'A (2)'!CJ43</f>
        <v>75</v>
      </c>
      <c r="CK39" s="34">
        <f>+'A (2)'!CK43</f>
        <v>14</v>
      </c>
      <c r="CL39" s="34">
        <f>+'A (2)'!CL43</f>
        <v>135</v>
      </c>
      <c r="CM39" s="34">
        <f>+'A (2)'!CM43</f>
        <v>75</v>
      </c>
      <c r="CN39" s="34">
        <f>+'A (2)'!CN43</f>
        <v>0</v>
      </c>
      <c r="CO39" s="34">
        <f>+'A (2)'!CO43</f>
        <v>0</v>
      </c>
      <c r="CP39">
        <f>+'A (2)'!CP43</f>
        <v>1020</v>
      </c>
      <c r="CQ39">
        <f>+'A (2)'!CQ43</f>
        <v>25</v>
      </c>
      <c r="CR39" s="34">
        <f>+'A (2)'!CR43</f>
        <v>10</v>
      </c>
      <c r="CS39" s="61">
        <f>+'A (2)'!CS43</f>
        <v>1</v>
      </c>
      <c r="CT39" s="34">
        <f>+'A (2)'!CT43</f>
        <v>112</v>
      </c>
      <c r="CU39" s="34">
        <f>+'A (2)'!CU43</f>
        <v>36</v>
      </c>
      <c r="CV39" s="34">
        <f>+'A (2)'!CV43</f>
        <v>159</v>
      </c>
      <c r="CW39" s="34">
        <f>+'A (2)'!CW43</f>
        <v>138</v>
      </c>
      <c r="CX39" s="34">
        <f>+'A (2)'!CX43</f>
        <v>170</v>
      </c>
      <c r="CY39" s="34">
        <f>+'A (2)'!CY43</f>
        <v>230</v>
      </c>
      <c r="CZ39" s="34">
        <f>+'A (2)'!CZ43</f>
        <v>171</v>
      </c>
      <c r="DA39" s="34">
        <f>+'A (2)'!DA43</f>
        <v>174</v>
      </c>
      <c r="DB39" s="34">
        <f>+'A (2)'!DB43</f>
        <v>238</v>
      </c>
      <c r="DC39" s="34">
        <f>+'A (2)'!DC43</f>
        <v>158</v>
      </c>
      <c r="DD39" s="112">
        <f>+'A (2)'!DD43</f>
        <v>10</v>
      </c>
      <c r="DE39" s="61">
        <f>+'A (2)'!DE43</f>
        <v>2</v>
      </c>
      <c r="DF39" s="162">
        <f>+'A (2)'!DF43</f>
        <v>39.299999999999997</v>
      </c>
      <c r="DG39" s="39">
        <f>+'A (2)'!DG43</f>
        <v>7</v>
      </c>
      <c r="DH39" s="39">
        <f>+'A (2)'!DH43</f>
        <v>8</v>
      </c>
      <c r="DI39" s="39">
        <f>+'A (2)'!DI43</f>
        <v>692</v>
      </c>
      <c r="DJ39" s="39">
        <f>+'A (2)'!DJ43</f>
        <v>2</v>
      </c>
      <c r="DK39" s="39">
        <f>+'A (2)'!DK43</f>
        <v>44</v>
      </c>
      <c r="DL39" s="39">
        <f>+'A (2)'!DL43</f>
        <v>468</v>
      </c>
      <c r="DM39" s="39">
        <f>+'A (2)'!DM43</f>
        <v>14</v>
      </c>
      <c r="DN39" s="39">
        <f>+'A (2)'!DN43</f>
        <v>45</v>
      </c>
      <c r="DO39" s="39">
        <f>+'A (2)'!DO43</f>
        <v>31</v>
      </c>
      <c r="DP39" s="39">
        <f>+'A (2)'!DP43</f>
        <v>210</v>
      </c>
      <c r="DQ39" s="39">
        <f>+'A (2)'!DQ43</f>
        <v>5</v>
      </c>
      <c r="DR39" s="39">
        <f>+'A (2)'!DR43</f>
        <v>7</v>
      </c>
      <c r="DS39" s="39">
        <f>+'A (2)'!DS43</f>
        <v>28</v>
      </c>
      <c r="DT39" s="114">
        <f>+'A (2)'!DT43</f>
        <v>1</v>
      </c>
      <c r="DU39" s="39">
        <f>+'A (2)'!DU43</f>
        <v>1</v>
      </c>
      <c r="DV39" s="39">
        <f>+'A (2)'!DV43</f>
        <v>27</v>
      </c>
      <c r="DW39" s="39">
        <f>+'A (2)'!DW43</f>
        <v>31</v>
      </c>
      <c r="DX39" s="39">
        <f>+'A (2)'!DX43</f>
        <v>136</v>
      </c>
      <c r="DY39" s="39">
        <f>+'A (2)'!DY43</f>
        <v>191</v>
      </c>
      <c r="DZ39" s="39">
        <f>+'A (2)'!DZ43</f>
        <v>15</v>
      </c>
      <c r="EA39" s="39">
        <f>+'A (2)'!EA43</f>
        <v>26</v>
      </c>
      <c r="EB39" s="39">
        <f>+'A (2)'!EB43</f>
        <v>134</v>
      </c>
      <c r="EC39" s="39">
        <f>+'A (2)'!EC43</f>
        <v>311</v>
      </c>
      <c r="ED39" s="39">
        <f>+'A (2)'!ED43</f>
        <v>0</v>
      </c>
      <c r="EE39" s="114">
        <f>+'A (2)'!EE43</f>
        <v>690</v>
      </c>
      <c r="EF39" s="39">
        <f>+'A (2)'!EF43</f>
        <v>358</v>
      </c>
      <c r="EG39" s="39">
        <f>+'A (2)'!EG43</f>
        <v>237</v>
      </c>
      <c r="EH39" s="39">
        <f>+'A (2)'!EH43</f>
        <v>105</v>
      </c>
      <c r="EI39" s="39">
        <f>+'A (2)'!EI43</f>
        <v>86</v>
      </c>
      <c r="EJ39" s="39">
        <f>+'A (2)'!EJ43</f>
        <v>253</v>
      </c>
      <c r="EK39" s="39">
        <f>+'A (2)'!EK43</f>
        <v>523</v>
      </c>
      <c r="EL39" s="446">
        <f>+'A (2)'!EL43</f>
        <v>1112</v>
      </c>
      <c r="EM39" s="114">
        <f>+'A (2)'!EM43</f>
        <v>712</v>
      </c>
      <c r="EN39" s="39">
        <f>+'A (2)'!EN43</f>
        <v>0</v>
      </c>
      <c r="EO39" s="39">
        <f>+'A (2)'!EO43</f>
        <v>0</v>
      </c>
      <c r="EP39" s="114">
        <f>+'A (2)'!EP43</f>
        <v>0</v>
      </c>
      <c r="EQ39" s="39">
        <f>+'A (2)'!EQ43</f>
        <v>192</v>
      </c>
      <c r="ER39" s="39">
        <f>+'A (2)'!ER43</f>
        <v>94</v>
      </c>
      <c r="ES39" s="39">
        <f>+'A (2)'!ES43</f>
        <v>22</v>
      </c>
      <c r="ET39" s="39">
        <f>+'A (2)'!ET43</f>
        <v>7</v>
      </c>
      <c r="EU39" s="39">
        <f>+'A (2)'!EU43</f>
        <v>0</v>
      </c>
      <c r="EV39" s="114">
        <f>+'A (2)'!EV43</f>
        <v>0</v>
      </c>
      <c r="EW39" s="1">
        <f>+'A (2)'!EW43</f>
        <v>0</v>
      </c>
      <c r="EX39" s="1">
        <f>+'A (2)'!EX43</f>
        <v>3</v>
      </c>
      <c r="EY39" s="1">
        <f>+'A (2)'!EY43</f>
        <v>100</v>
      </c>
      <c r="EZ39" s="1">
        <f>+'A (2)'!EZ43</f>
        <v>51</v>
      </c>
      <c r="FA39" s="1">
        <f>+'A (2)'!FA43</f>
        <v>52</v>
      </c>
      <c r="FB39" s="1">
        <f>+'A (2)'!FB43</f>
        <v>48</v>
      </c>
      <c r="FC39" s="1">
        <f>+'A (2)'!FC43</f>
        <v>29</v>
      </c>
      <c r="FD39" s="1">
        <f>+'A (2)'!FD43</f>
        <v>13</v>
      </c>
      <c r="FE39" s="1">
        <f>+'A (2)'!FE43</f>
        <v>9</v>
      </c>
      <c r="FF39" s="39">
        <f>+'A (2)'!FF43</f>
        <v>4</v>
      </c>
      <c r="FG39" s="39">
        <f>+'A (2)'!FG43</f>
        <v>2</v>
      </c>
      <c r="FH39" s="114">
        <f>+'A (2)'!FH43</f>
        <v>4</v>
      </c>
      <c r="FI39" s="114">
        <f>+'A (2)'!FI43</f>
        <v>4872</v>
      </c>
      <c r="FJ39" s="39">
        <f>+'A (2)'!FJ43</f>
        <v>0</v>
      </c>
      <c r="FK39" s="447">
        <f>+'A (2)'!FK43</f>
        <v>0</v>
      </c>
      <c r="FL39" s="34"/>
      <c r="FM39" s="34"/>
      <c r="FN39" s="39"/>
      <c r="FO39" s="34"/>
      <c r="FP39" s="34"/>
      <c r="FQ39" s="34"/>
      <c r="FR39" s="34"/>
      <c r="FS39" s="34"/>
      <c r="FT39" s="34"/>
      <c r="FU39" s="34"/>
      <c r="FV39" s="34"/>
      <c r="FW39" s="34"/>
      <c r="FX39" s="34"/>
      <c r="FY39" s="34"/>
      <c r="FZ39" s="61"/>
      <c r="GA39" s="34"/>
      <c r="GB39" s="34"/>
      <c r="GC39" s="34"/>
      <c r="GD39" s="34"/>
      <c r="GE39" s="34"/>
      <c r="GF39" s="34"/>
      <c r="GG39" s="34"/>
      <c r="GH39" s="34"/>
      <c r="GI39" s="34"/>
      <c r="GJ39" s="52"/>
      <c r="GK39" s="142"/>
      <c r="GL39" s="34"/>
      <c r="GM39" s="34"/>
      <c r="GN39" s="34"/>
      <c r="GO39" s="34"/>
      <c r="GP39" s="34"/>
      <c r="GQ39" s="34"/>
      <c r="GR39" s="52"/>
      <c r="GT39">
        <f t="shared" si="32"/>
        <v>779</v>
      </c>
      <c r="GU39">
        <f t="shared" si="33"/>
        <v>4386549</v>
      </c>
      <c r="GW39">
        <f t="shared" si="34"/>
        <v>315</v>
      </c>
      <c r="GX39">
        <f t="shared" si="35"/>
        <v>1534680</v>
      </c>
      <c r="GZ39">
        <f t="shared" si="22"/>
        <v>3303</v>
      </c>
      <c r="HA39">
        <f t="shared" si="36"/>
        <v>131789.69999999998</v>
      </c>
      <c r="HB39" s="125"/>
      <c r="HC39">
        <f t="shared" si="24"/>
        <v>1562</v>
      </c>
      <c r="HD39">
        <f t="shared" si="37"/>
        <v>61386.6</v>
      </c>
      <c r="HE39" s="125"/>
      <c r="HH39" s="53">
        <f t="shared" si="8"/>
        <v>0</v>
      </c>
      <c r="HJ39" s="7" t="s">
        <v>67</v>
      </c>
      <c r="HK39" s="53">
        <v>54.655259184700554</v>
      </c>
      <c r="HL39" s="190" t="s">
        <v>90</v>
      </c>
      <c r="HM39" s="34">
        <f t="shared" si="9"/>
        <v>0</v>
      </c>
      <c r="HN39" s="34">
        <f>+SUM([1]NUTS3!$EN39:$FB39)</f>
        <v>136</v>
      </c>
      <c r="HO39" s="34">
        <f t="shared" si="10"/>
        <v>-136</v>
      </c>
      <c r="HP39" s="184">
        <f t="shared" si="11"/>
        <v>-100</v>
      </c>
      <c r="HR39" s="7" t="s">
        <v>100</v>
      </c>
      <c r="HS39" s="53">
        <v>32.631578947368411</v>
      </c>
    </row>
    <row r="40" spans="1:227" x14ac:dyDescent="0.2">
      <c r="A40" s="5" t="s">
        <v>174</v>
      </c>
      <c r="B40" s="5">
        <f t="shared" ref="B40:Z40" si="38">SUM(B33:B39)</f>
        <v>22669</v>
      </c>
      <c r="C40" s="14">
        <f t="shared" si="38"/>
        <v>2935</v>
      </c>
      <c r="D40" s="582">
        <f t="shared" si="38"/>
        <v>2</v>
      </c>
      <c r="E40" s="14">
        <f t="shared" si="38"/>
        <v>295</v>
      </c>
      <c r="F40" s="14">
        <f t="shared" si="38"/>
        <v>283</v>
      </c>
      <c r="G40" s="14">
        <f>SUM(G33:G39)</f>
        <v>1473</v>
      </c>
      <c r="H40" s="14">
        <f>SUM(H33:H39)</f>
        <v>862</v>
      </c>
      <c r="I40" s="14">
        <f>SUM(I33:I39)</f>
        <v>8</v>
      </c>
      <c r="J40" s="14">
        <f>SUM(J33:J39)</f>
        <v>12</v>
      </c>
      <c r="K40" s="582">
        <f t="shared" si="38"/>
        <v>11946</v>
      </c>
      <c r="L40" s="14">
        <f t="shared" si="38"/>
        <v>173</v>
      </c>
      <c r="M40" s="14">
        <f t="shared" si="38"/>
        <v>2552</v>
      </c>
      <c r="N40" s="19">
        <f t="shared" si="38"/>
        <v>174</v>
      </c>
      <c r="O40" s="14">
        <f t="shared" si="38"/>
        <v>1162</v>
      </c>
      <c r="P40" s="14">
        <f t="shared" si="38"/>
        <v>276</v>
      </c>
      <c r="Q40" s="14">
        <f t="shared" si="38"/>
        <v>3004</v>
      </c>
      <c r="R40" s="14">
        <f t="shared" si="38"/>
        <v>2487</v>
      </c>
      <c r="S40" s="14">
        <f t="shared" si="38"/>
        <v>2595</v>
      </c>
      <c r="T40" s="14">
        <f t="shared" si="38"/>
        <v>2822</v>
      </c>
      <c r="U40" s="14">
        <f t="shared" si="38"/>
        <v>2200</v>
      </c>
      <c r="V40" s="14">
        <f t="shared" si="38"/>
        <v>2452</v>
      </c>
      <c r="W40" s="14">
        <f t="shared" si="38"/>
        <v>2692</v>
      </c>
      <c r="X40" s="14">
        <f t="shared" si="38"/>
        <v>2859</v>
      </c>
      <c r="Y40" s="14">
        <f t="shared" si="38"/>
        <v>382</v>
      </c>
      <c r="Z40" s="102">
        <f t="shared" si="38"/>
        <v>14</v>
      </c>
      <c r="AA40" s="163">
        <f>+HB40</f>
        <v>39.117909921037544</v>
      </c>
      <c r="AB40" s="14">
        <f t="shared" ref="AB40:BG40" si="39">SUM(AB33:AB39)</f>
        <v>33</v>
      </c>
      <c r="AC40" s="14">
        <f t="shared" si="39"/>
        <v>117</v>
      </c>
      <c r="AD40" s="14">
        <f t="shared" si="39"/>
        <v>6564</v>
      </c>
      <c r="AE40" s="14">
        <f t="shared" si="39"/>
        <v>20</v>
      </c>
      <c r="AF40" s="14">
        <f t="shared" si="39"/>
        <v>494</v>
      </c>
      <c r="AG40" s="14">
        <f t="shared" si="39"/>
        <v>8818</v>
      </c>
      <c r="AH40" s="14">
        <f t="shared" si="39"/>
        <v>166</v>
      </c>
      <c r="AI40" s="14">
        <f t="shared" si="39"/>
        <v>533</v>
      </c>
      <c r="AJ40" s="14">
        <f t="shared" si="39"/>
        <v>979</v>
      </c>
      <c r="AK40" s="14">
        <f t="shared" si="39"/>
        <v>3601</v>
      </c>
      <c r="AL40" s="14">
        <f t="shared" si="39"/>
        <v>138</v>
      </c>
      <c r="AM40" s="14">
        <f t="shared" si="39"/>
        <v>312</v>
      </c>
      <c r="AN40" s="14">
        <f t="shared" si="39"/>
        <v>864</v>
      </c>
      <c r="AO40" s="60">
        <f t="shared" si="39"/>
        <v>30</v>
      </c>
      <c r="AP40" s="14">
        <f t="shared" si="39"/>
        <v>208</v>
      </c>
      <c r="AQ40" s="14">
        <f t="shared" si="39"/>
        <v>862</v>
      </c>
      <c r="AR40" s="14">
        <f t="shared" si="39"/>
        <v>1727</v>
      </c>
      <c r="AS40" s="14">
        <f t="shared" si="39"/>
        <v>2446</v>
      </c>
      <c r="AT40" s="14">
        <f t="shared" si="39"/>
        <v>3865</v>
      </c>
      <c r="AU40" s="14">
        <f t="shared" si="39"/>
        <v>335</v>
      </c>
      <c r="AV40" s="14">
        <f t="shared" si="39"/>
        <v>2833</v>
      </c>
      <c r="AW40" s="14">
        <f t="shared" si="39"/>
        <v>2281</v>
      </c>
      <c r="AX40" s="14">
        <f t="shared" si="39"/>
        <v>6087</v>
      </c>
      <c r="AY40" s="14">
        <f t="shared" si="39"/>
        <v>4</v>
      </c>
      <c r="AZ40" s="60">
        <f t="shared" si="39"/>
        <v>2021</v>
      </c>
      <c r="BA40" s="14">
        <f t="shared" si="39"/>
        <v>7887</v>
      </c>
      <c r="BB40" s="14">
        <f t="shared" si="39"/>
        <v>4004</v>
      </c>
      <c r="BC40" s="14">
        <f t="shared" si="39"/>
        <v>2076</v>
      </c>
      <c r="BD40" s="14">
        <f t="shared" si="39"/>
        <v>1393</v>
      </c>
      <c r="BE40" s="14">
        <f t="shared" si="39"/>
        <v>3257</v>
      </c>
      <c r="BF40" s="60">
        <f t="shared" si="39"/>
        <v>4052</v>
      </c>
      <c r="BG40" s="28">
        <f t="shared" si="39"/>
        <v>9830</v>
      </c>
      <c r="BH40" s="154">
        <f>+BG40*1000/B40</f>
        <v>433.63183201729231</v>
      </c>
      <c r="BI40" s="14">
        <f>SUM(BI33:BI39)</f>
        <v>0</v>
      </c>
      <c r="BJ40" s="28">
        <f>SUM(BJ33:BJ39)</f>
        <v>0</v>
      </c>
      <c r="BK40" s="101" t="e">
        <f>+BJ40*1000/BI40</f>
        <v>#DIV/0!</v>
      </c>
      <c r="BL40" s="14">
        <f t="shared" ref="BL40:CC40" si="40">SUM(BL33:BL39)</f>
        <v>3920</v>
      </c>
      <c r="BM40" s="14">
        <f t="shared" si="40"/>
        <v>1665</v>
      </c>
      <c r="BN40" s="14">
        <f t="shared" si="40"/>
        <v>456</v>
      </c>
      <c r="BO40" s="14">
        <f t="shared" si="40"/>
        <v>147</v>
      </c>
      <c r="BP40" s="14">
        <f t="shared" si="40"/>
        <v>8</v>
      </c>
      <c r="BQ40" s="60">
        <f t="shared" si="40"/>
        <v>0</v>
      </c>
      <c r="BR40" s="14">
        <f t="shared" si="40"/>
        <v>29</v>
      </c>
      <c r="BS40" s="14">
        <f t="shared" si="40"/>
        <v>113</v>
      </c>
      <c r="BT40" s="14">
        <f t="shared" si="40"/>
        <v>1394</v>
      </c>
      <c r="BU40" s="14">
        <f t="shared" si="40"/>
        <v>852</v>
      </c>
      <c r="BV40" s="14">
        <f t="shared" si="40"/>
        <v>896</v>
      </c>
      <c r="BW40" s="14">
        <f t="shared" si="40"/>
        <v>788</v>
      </c>
      <c r="BX40" s="14">
        <f t="shared" si="40"/>
        <v>667</v>
      </c>
      <c r="BY40" s="14">
        <f t="shared" si="40"/>
        <v>474</v>
      </c>
      <c r="BZ40" s="14">
        <f t="shared" si="40"/>
        <v>313</v>
      </c>
      <c r="CA40" s="14">
        <f t="shared" si="40"/>
        <v>224</v>
      </c>
      <c r="CB40" s="14">
        <f t="shared" si="40"/>
        <v>112</v>
      </c>
      <c r="CC40" s="31">
        <f t="shared" si="40"/>
        <v>334</v>
      </c>
      <c r="CD40" s="109">
        <f>+GV40</f>
        <v>5792</v>
      </c>
      <c r="CE40" s="14">
        <f t="shared" ref="CE40:DE40" si="41">SUM(CE33:CE39)</f>
        <v>198</v>
      </c>
      <c r="CF40" s="15">
        <f t="shared" si="41"/>
        <v>0</v>
      </c>
      <c r="CG40" s="14">
        <f t="shared" si="41"/>
        <v>11316</v>
      </c>
      <c r="CH40" s="14">
        <f t="shared" si="41"/>
        <v>1526</v>
      </c>
      <c r="CI40" s="582">
        <f t="shared" si="41"/>
        <v>2</v>
      </c>
      <c r="CJ40" s="14">
        <f t="shared" si="41"/>
        <v>142</v>
      </c>
      <c r="CK40" s="14">
        <f t="shared" si="41"/>
        <v>169</v>
      </c>
      <c r="CL40" s="14">
        <f>SUM(CL33:CL39)</f>
        <v>772</v>
      </c>
      <c r="CM40" s="14">
        <f>SUM(CM33:CM39)</f>
        <v>435</v>
      </c>
      <c r="CN40" s="14">
        <f>SUM(CN33:CN39)</f>
        <v>1</v>
      </c>
      <c r="CO40" s="14">
        <f>SUM(CO33:CO39)</f>
        <v>5</v>
      </c>
      <c r="CP40" s="14">
        <f t="shared" si="41"/>
        <v>6610</v>
      </c>
      <c r="CQ40" s="14">
        <f t="shared" si="41"/>
        <v>172</v>
      </c>
      <c r="CR40" s="14">
        <f t="shared" si="41"/>
        <v>2294</v>
      </c>
      <c r="CS40" s="60">
        <f t="shared" si="41"/>
        <v>74</v>
      </c>
      <c r="CT40" s="14">
        <f t="shared" si="41"/>
        <v>545</v>
      </c>
      <c r="CU40" s="14">
        <f t="shared" si="41"/>
        <v>130</v>
      </c>
      <c r="CV40" s="14">
        <f t="shared" si="41"/>
        <v>1311</v>
      </c>
      <c r="CW40" s="14">
        <f t="shared" si="41"/>
        <v>1182</v>
      </c>
      <c r="CX40" s="14">
        <f t="shared" si="41"/>
        <v>1380</v>
      </c>
      <c r="CY40" s="14">
        <f t="shared" si="41"/>
        <v>1686</v>
      </c>
      <c r="CZ40" s="14">
        <f t="shared" si="41"/>
        <v>1241</v>
      </c>
      <c r="DA40" s="14">
        <f t="shared" si="41"/>
        <v>1273</v>
      </c>
      <c r="DB40" s="14">
        <f t="shared" si="41"/>
        <v>1437</v>
      </c>
      <c r="DC40" s="14">
        <f t="shared" si="41"/>
        <v>1203</v>
      </c>
      <c r="DD40" s="111">
        <f t="shared" si="41"/>
        <v>51</v>
      </c>
      <c r="DE40" s="60">
        <f t="shared" si="41"/>
        <v>7</v>
      </c>
      <c r="DF40" s="161">
        <f>+HE40</f>
        <v>38.959296571226581</v>
      </c>
      <c r="DG40" s="14">
        <f t="shared" ref="DG40:EL40" si="42">SUM(DG33:DG39)</f>
        <v>16</v>
      </c>
      <c r="DH40" s="14">
        <f t="shared" si="42"/>
        <v>49</v>
      </c>
      <c r="DI40" s="14">
        <f t="shared" si="42"/>
        <v>3447</v>
      </c>
      <c r="DJ40" s="14">
        <f t="shared" si="42"/>
        <v>15</v>
      </c>
      <c r="DK40" s="14">
        <f t="shared" si="42"/>
        <v>203</v>
      </c>
      <c r="DL40" s="14">
        <f t="shared" si="42"/>
        <v>3869</v>
      </c>
      <c r="DM40" s="14">
        <f t="shared" si="42"/>
        <v>137</v>
      </c>
      <c r="DN40" s="14">
        <f t="shared" si="42"/>
        <v>312</v>
      </c>
      <c r="DO40" s="14">
        <f t="shared" si="42"/>
        <v>465</v>
      </c>
      <c r="DP40" s="14">
        <f t="shared" si="42"/>
        <v>2118</v>
      </c>
      <c r="DQ40" s="14">
        <f t="shared" si="42"/>
        <v>102</v>
      </c>
      <c r="DR40" s="14">
        <f t="shared" si="42"/>
        <v>182</v>
      </c>
      <c r="DS40" s="14">
        <f t="shared" si="42"/>
        <v>387</v>
      </c>
      <c r="DT40" s="60">
        <f t="shared" si="42"/>
        <v>14</v>
      </c>
      <c r="DU40" s="14">
        <f t="shared" si="42"/>
        <v>54</v>
      </c>
      <c r="DV40" s="14">
        <f t="shared" si="42"/>
        <v>423</v>
      </c>
      <c r="DW40" s="14">
        <f t="shared" si="42"/>
        <v>770</v>
      </c>
      <c r="DX40" s="14">
        <f t="shared" si="42"/>
        <v>1945</v>
      </c>
      <c r="DY40" s="14">
        <f t="shared" si="42"/>
        <v>2796</v>
      </c>
      <c r="DZ40" s="14">
        <f t="shared" si="42"/>
        <v>176</v>
      </c>
      <c r="EA40" s="14">
        <f t="shared" si="42"/>
        <v>331</v>
      </c>
      <c r="EB40" s="14">
        <f t="shared" si="42"/>
        <v>536</v>
      </c>
      <c r="EC40" s="14">
        <f t="shared" si="42"/>
        <v>3313</v>
      </c>
      <c r="ED40" s="14">
        <f t="shared" si="42"/>
        <v>1</v>
      </c>
      <c r="EE40" s="60">
        <f t="shared" si="42"/>
        <v>971</v>
      </c>
      <c r="EF40" s="14">
        <f t="shared" si="42"/>
        <v>3210</v>
      </c>
      <c r="EG40" s="14">
        <f t="shared" si="42"/>
        <v>2170</v>
      </c>
      <c r="EH40" s="14">
        <f t="shared" si="42"/>
        <v>1126</v>
      </c>
      <c r="EI40" s="14">
        <f t="shared" si="42"/>
        <v>719</v>
      </c>
      <c r="EJ40" s="14">
        <f t="shared" si="42"/>
        <v>1742</v>
      </c>
      <c r="EK40" s="28">
        <f t="shared" si="42"/>
        <v>2349</v>
      </c>
      <c r="EL40" s="23">
        <f t="shared" si="42"/>
        <v>5541</v>
      </c>
      <c r="EM40" s="154">
        <f>+EL40*1000/CG40</f>
        <v>489.66065747613999</v>
      </c>
      <c r="EN40" s="28">
        <f>SUM(EN33:EN39)</f>
        <v>0</v>
      </c>
      <c r="EO40" s="14">
        <f>SUM(EO33:EO39)</f>
        <v>0</v>
      </c>
      <c r="EP40" s="31" t="e">
        <f>EO40*1000/EN40</f>
        <v>#DIV/0!</v>
      </c>
      <c r="EQ40" s="14">
        <f t="shared" ref="EQ40:FH40" si="43">SUM(EQ33:EQ39)</f>
        <v>1685</v>
      </c>
      <c r="ER40" s="14">
        <f t="shared" si="43"/>
        <v>981</v>
      </c>
      <c r="ES40" s="14">
        <f t="shared" si="43"/>
        <v>227</v>
      </c>
      <c r="ET40" s="14">
        <f t="shared" si="43"/>
        <v>67</v>
      </c>
      <c r="EU40" s="14">
        <f t="shared" si="43"/>
        <v>4</v>
      </c>
      <c r="EV40" s="60">
        <f t="shared" si="43"/>
        <v>0</v>
      </c>
      <c r="EW40" s="14">
        <f t="shared" si="43"/>
        <v>10</v>
      </c>
      <c r="EX40" s="14">
        <f t="shared" si="43"/>
        <v>64</v>
      </c>
      <c r="EY40" s="14">
        <f t="shared" si="43"/>
        <v>831</v>
      </c>
      <c r="EZ40" s="14">
        <f t="shared" si="43"/>
        <v>448</v>
      </c>
      <c r="FA40" s="14">
        <f t="shared" si="43"/>
        <v>547</v>
      </c>
      <c r="FB40" s="14">
        <f t="shared" si="43"/>
        <v>396</v>
      </c>
      <c r="FC40" s="14">
        <f t="shared" si="43"/>
        <v>273</v>
      </c>
      <c r="FD40" s="14">
        <f t="shared" si="43"/>
        <v>145</v>
      </c>
      <c r="FE40" s="14">
        <f t="shared" si="43"/>
        <v>83</v>
      </c>
      <c r="FF40" s="14">
        <f t="shared" si="43"/>
        <v>57</v>
      </c>
      <c r="FG40" s="28">
        <f t="shared" si="43"/>
        <v>35</v>
      </c>
      <c r="FH40" s="113">
        <f t="shared" si="43"/>
        <v>75</v>
      </c>
      <c r="FI40" s="113">
        <f>+GY40</f>
        <v>5094</v>
      </c>
      <c r="FJ40" s="14">
        <f>SUM(FJ33:FJ39)</f>
        <v>41</v>
      </c>
      <c r="FK40" s="15">
        <f>SUM(FK33:FK39)</f>
        <v>0</v>
      </c>
      <c r="FL40" s="14"/>
      <c r="FM40" s="14"/>
      <c r="FN40" s="14"/>
      <c r="FO40" s="14"/>
      <c r="FP40" s="14"/>
      <c r="FQ40" s="14"/>
      <c r="FR40" s="14"/>
      <c r="FS40" s="14"/>
      <c r="FT40" s="14"/>
      <c r="FU40" s="14"/>
      <c r="FV40" s="14"/>
      <c r="FW40" s="14"/>
      <c r="FX40" s="14"/>
      <c r="FY40" s="14"/>
      <c r="FZ40" s="60"/>
      <c r="GA40" s="14"/>
      <c r="GB40" s="14"/>
      <c r="GC40" s="14"/>
      <c r="GD40" s="14"/>
      <c r="GE40" s="14"/>
      <c r="GF40" s="14"/>
      <c r="GG40" s="14"/>
      <c r="GH40" s="14"/>
      <c r="GI40" s="123"/>
      <c r="GJ40" s="124"/>
      <c r="GK40" s="140"/>
      <c r="GL40" s="14"/>
      <c r="GM40" s="14"/>
      <c r="GN40" s="14"/>
      <c r="GO40" s="14"/>
      <c r="GP40" s="14"/>
      <c r="GQ40" s="14"/>
      <c r="GR40" s="141"/>
      <c r="GT40">
        <f>SUM(GT33:GT39)</f>
        <v>6196</v>
      </c>
      <c r="GU40">
        <f>SUM(GU33:GU39)</f>
        <v>35886446</v>
      </c>
      <c r="GV40">
        <f>+ROUND(GU40/GT40,0)</f>
        <v>5792</v>
      </c>
      <c r="GW40">
        <f>SUM(GW33:GW39)</f>
        <v>2964</v>
      </c>
      <c r="GX40">
        <f>SUM(GX33:GX39)</f>
        <v>15097549</v>
      </c>
      <c r="GY40">
        <f>+ROUND(GX40/GW40,0)</f>
        <v>5094</v>
      </c>
      <c r="GZ40">
        <f t="shared" si="22"/>
        <v>22669</v>
      </c>
      <c r="HA40">
        <f>SUM(HA33:HA39)</f>
        <v>886763.9</v>
      </c>
      <c r="HB40">
        <f>+HA40/GZ40</f>
        <v>39.117909921037544</v>
      </c>
      <c r="HC40">
        <f t="shared" si="24"/>
        <v>11316</v>
      </c>
      <c r="HD40">
        <f>SUM(HD33:HD39)</f>
        <v>440863.39999999997</v>
      </c>
      <c r="HE40">
        <f>+HD40/HC40</f>
        <v>38.959296571226581</v>
      </c>
      <c r="HH40" s="53">
        <f t="shared" si="8"/>
        <v>0</v>
      </c>
      <c r="HJ40" s="5" t="s">
        <v>66</v>
      </c>
      <c r="HK40" s="53">
        <v>54.633896569380433</v>
      </c>
      <c r="HL40" s="188" t="s">
        <v>174</v>
      </c>
      <c r="HM40" s="34">
        <f t="shared" si="9"/>
        <v>0</v>
      </c>
      <c r="HN40" s="34">
        <f>+SUM([1]NUTS3!$EN40:$FB40)</f>
        <v>2550</v>
      </c>
      <c r="HO40" s="34">
        <f t="shared" si="10"/>
        <v>-2550</v>
      </c>
      <c r="HP40" s="184">
        <f t="shared" si="11"/>
        <v>-100</v>
      </c>
      <c r="HR40" s="5" t="s">
        <v>140</v>
      </c>
      <c r="HS40" s="53">
        <v>31.290322580645167</v>
      </c>
    </row>
    <row r="41" spans="1:227" x14ac:dyDescent="0.2">
      <c r="A41" s="7" t="s">
        <v>82</v>
      </c>
      <c r="B41" s="7">
        <f>+'A (2)'!B35</f>
        <v>4430</v>
      </c>
      <c r="C41">
        <f>+'A (2)'!C35</f>
        <v>413</v>
      </c>
      <c r="D41" s="583">
        <f>+'A (2)'!D35</f>
        <v>0</v>
      </c>
      <c r="E41" s="34">
        <f>+'A (2)'!E35</f>
        <v>1</v>
      </c>
      <c r="F41" s="34">
        <f>+'A (2)'!F35</f>
        <v>54</v>
      </c>
      <c r="G41" s="34">
        <f>+'A (2)'!G35</f>
        <v>207</v>
      </c>
      <c r="H41" s="34">
        <f>+'A (2)'!H35</f>
        <v>150</v>
      </c>
      <c r="I41" s="34">
        <f>+'A (2)'!I35</f>
        <v>0</v>
      </c>
      <c r="J41" s="34">
        <f>+'A (2)'!J35</f>
        <v>1</v>
      </c>
      <c r="K41" s="583">
        <f>+'A (2)'!K35</f>
        <v>1397</v>
      </c>
      <c r="L41">
        <f>+'A (2)'!L35</f>
        <v>0</v>
      </c>
      <c r="M41">
        <f>+'A (2)'!M35</f>
        <v>306</v>
      </c>
      <c r="N41" s="20">
        <f>+'A (2)'!N35</f>
        <v>8</v>
      </c>
      <c r="O41">
        <f>+'A (2)'!O35</f>
        <v>221</v>
      </c>
      <c r="P41">
        <f>+'A (2)'!P35</f>
        <v>55</v>
      </c>
      <c r="Q41">
        <f>+'A (2)'!Q35</f>
        <v>556</v>
      </c>
      <c r="R41">
        <f>+'A (2)'!R35</f>
        <v>488</v>
      </c>
      <c r="S41">
        <f>+'A (2)'!S35</f>
        <v>473</v>
      </c>
      <c r="T41">
        <f>+'A (2)'!T35</f>
        <v>570</v>
      </c>
      <c r="U41">
        <f>+'A (2)'!U35</f>
        <v>463</v>
      </c>
      <c r="V41">
        <f>+'A (2)'!V35</f>
        <v>445</v>
      </c>
      <c r="W41">
        <f>+'A (2)'!W35</f>
        <v>574</v>
      </c>
      <c r="X41">
        <f>+'A (2)'!X35</f>
        <v>551</v>
      </c>
      <c r="Y41">
        <f>+'A (2)'!Y35</f>
        <v>83</v>
      </c>
      <c r="Z41" s="103">
        <f>+'A (2)'!Z35</f>
        <v>6</v>
      </c>
      <c r="AA41" s="164">
        <f>+'A (2)'!AA35</f>
        <v>39.5</v>
      </c>
      <c r="AB41">
        <f>+'A (2)'!AB35</f>
        <v>1</v>
      </c>
      <c r="AC41">
        <f>+'A (2)'!AC35</f>
        <v>185</v>
      </c>
      <c r="AD41">
        <f>+'A (2)'!AD35</f>
        <v>1465</v>
      </c>
      <c r="AE41">
        <f>+'A (2)'!AE35</f>
        <v>1</v>
      </c>
      <c r="AF41">
        <f>+'A (2)'!AF35</f>
        <v>179</v>
      </c>
      <c r="AG41">
        <f>+'A (2)'!AG35</f>
        <v>1645</v>
      </c>
      <c r="AH41">
        <f>+'A (2)'!AH35</f>
        <v>11</v>
      </c>
      <c r="AI41">
        <f>+'A (2)'!AI35</f>
        <v>99</v>
      </c>
      <c r="AJ41">
        <f>+'A (2)'!AJ35</f>
        <v>100</v>
      </c>
      <c r="AK41">
        <f>+'A (2)'!AK35</f>
        <v>623</v>
      </c>
      <c r="AL41">
        <f>+'A (2)'!AL35</f>
        <v>10</v>
      </c>
      <c r="AM41">
        <f>+'A (2)'!AM35</f>
        <v>26</v>
      </c>
      <c r="AN41" s="34">
        <f>+'A (2)'!AN35</f>
        <v>85</v>
      </c>
      <c r="AO41" s="61">
        <f>+'A (2)'!AO35</f>
        <v>0</v>
      </c>
      <c r="AP41" s="39">
        <f>+'A (2)'!AP35</f>
        <v>40</v>
      </c>
      <c r="AQ41" s="34">
        <f>+'A (2)'!AQ35</f>
        <v>117</v>
      </c>
      <c r="AR41" s="34">
        <f>+'A (2)'!AR35</f>
        <v>251</v>
      </c>
      <c r="AS41" s="34">
        <f>+'A (2)'!AS35</f>
        <v>411</v>
      </c>
      <c r="AT41" s="34">
        <f>+'A (2)'!AT35</f>
        <v>1005</v>
      </c>
      <c r="AU41" s="34">
        <f>+'A (2)'!AU35</f>
        <v>51</v>
      </c>
      <c r="AV41" s="34">
        <f>+'A (2)'!AV35</f>
        <v>676</v>
      </c>
      <c r="AW41" s="34">
        <f>+'A (2)'!AW35</f>
        <v>340</v>
      </c>
      <c r="AX41" s="34">
        <f>+'A (2)'!AX35</f>
        <v>1520</v>
      </c>
      <c r="AY41" s="34">
        <f>+'A (2)'!AY35</f>
        <v>0</v>
      </c>
      <c r="AZ41" s="61">
        <f>+'A (2)'!AZ35</f>
        <v>19</v>
      </c>
      <c r="BA41" s="39">
        <f>+'A (2)'!BA35</f>
        <v>1588</v>
      </c>
      <c r="BB41" s="34">
        <f>+'A (2)'!BB35</f>
        <v>730</v>
      </c>
      <c r="BC41" s="34">
        <f>+'A (2)'!BC35</f>
        <v>419</v>
      </c>
      <c r="BD41" s="34">
        <f>+'A (2)'!BD35</f>
        <v>280</v>
      </c>
      <c r="BE41" s="34">
        <f>+'A (2)'!BE35</f>
        <v>644</v>
      </c>
      <c r="BF41" s="61">
        <f>+'A (2)'!BF35</f>
        <v>769</v>
      </c>
      <c r="BG41" s="39">
        <f>+'A (2)'!BG35</f>
        <v>1810</v>
      </c>
      <c r="BH41" s="114">
        <f>+'A (2)'!BH35</f>
        <v>409</v>
      </c>
      <c r="BI41" s="34">
        <f>+'A (2)'!BI35</f>
        <v>0</v>
      </c>
      <c r="BJ41" s="39">
        <f>+'A (2)'!BJ35</f>
        <v>0</v>
      </c>
      <c r="BK41" s="114">
        <f>+'A (2)'!BK35</f>
        <v>0</v>
      </c>
      <c r="BL41" s="34">
        <f>+'A (2)'!BL35</f>
        <v>680</v>
      </c>
      <c r="BM41" s="34">
        <f>+'A (2)'!BM35</f>
        <v>255</v>
      </c>
      <c r="BN41" s="34">
        <f>+'A (2)'!BN35</f>
        <v>92</v>
      </c>
      <c r="BO41" s="34">
        <f>+'A (2)'!BO35</f>
        <v>26</v>
      </c>
      <c r="BP41" s="34">
        <f>+'A (2)'!BP35</f>
        <v>0</v>
      </c>
      <c r="BQ41" s="61">
        <f>+'A (2)'!BQ35</f>
        <v>0</v>
      </c>
      <c r="BR41" s="39">
        <f>+'A (2)'!BR35</f>
        <v>3</v>
      </c>
      <c r="BS41" s="34">
        <f>+'A (2)'!BS35</f>
        <v>28</v>
      </c>
      <c r="BT41" s="34">
        <f>+'A (2)'!BT35</f>
        <v>201</v>
      </c>
      <c r="BU41" s="34">
        <f>+'A (2)'!BU35</f>
        <v>193</v>
      </c>
      <c r="BV41" s="34">
        <f>+'A (2)'!BV35</f>
        <v>209</v>
      </c>
      <c r="BW41" s="34">
        <f>+'A (2)'!BW35</f>
        <v>139</v>
      </c>
      <c r="BX41" s="34">
        <f>+'A (2)'!BX35</f>
        <v>88</v>
      </c>
      <c r="BY41" s="34">
        <f>+'A (2)'!BY35</f>
        <v>61</v>
      </c>
      <c r="BZ41" s="34">
        <f>+'A (2)'!BZ35</f>
        <v>40</v>
      </c>
      <c r="CA41" s="34">
        <f>+'A (2)'!CA35</f>
        <v>27</v>
      </c>
      <c r="CB41" s="34">
        <f>+'A (2)'!CB35</f>
        <v>11</v>
      </c>
      <c r="CC41" s="20">
        <f>+'A (2)'!CC35</f>
        <v>53</v>
      </c>
      <c r="CD41" s="110">
        <f>+'A (2)'!CD35</f>
        <v>5501</v>
      </c>
      <c r="CE41" s="34">
        <f>+'A (2)'!CE35</f>
        <v>29</v>
      </c>
      <c r="CF41" s="13">
        <f>+'A (2)'!CF35</f>
        <v>0</v>
      </c>
      <c r="CG41">
        <f>+'A (2)'!CG35</f>
        <v>2130</v>
      </c>
      <c r="CH41">
        <f>+'A (2)'!CH35</f>
        <v>195</v>
      </c>
      <c r="CI41" s="583">
        <f>+'A (2)'!CI35</f>
        <v>0</v>
      </c>
      <c r="CJ41" s="34">
        <f>+'A (2)'!CJ35</f>
        <v>1</v>
      </c>
      <c r="CK41" s="34">
        <f>+'A (2)'!CK35</f>
        <v>32</v>
      </c>
      <c r="CL41" s="34">
        <f>+'A (2)'!CL35</f>
        <v>103</v>
      </c>
      <c r="CM41" s="34">
        <f>+'A (2)'!CM35</f>
        <v>59</v>
      </c>
      <c r="CN41" s="34">
        <f>+'A (2)'!CN35</f>
        <v>0</v>
      </c>
      <c r="CO41" s="34">
        <f>+'A (2)'!CO35</f>
        <v>0</v>
      </c>
      <c r="CP41">
        <f>+'A (2)'!CP35</f>
        <v>733</v>
      </c>
      <c r="CQ41">
        <f>+'A (2)'!CQ35</f>
        <v>0</v>
      </c>
      <c r="CR41" s="34">
        <f>+'A (2)'!CR35</f>
        <v>239</v>
      </c>
      <c r="CS41" s="61">
        <f>+'A (2)'!CS35</f>
        <v>3</v>
      </c>
      <c r="CT41" s="34">
        <f>+'A (2)'!CT35</f>
        <v>117</v>
      </c>
      <c r="CU41" s="34">
        <f>+'A (2)'!CU35</f>
        <v>34</v>
      </c>
      <c r="CV41" s="34">
        <f>+'A (2)'!CV35</f>
        <v>237</v>
      </c>
      <c r="CW41" s="34">
        <f>+'A (2)'!CW35</f>
        <v>231</v>
      </c>
      <c r="CX41" s="34">
        <f>+'A (2)'!CX35</f>
        <v>249</v>
      </c>
      <c r="CY41" s="34">
        <f>+'A (2)'!CY35</f>
        <v>314</v>
      </c>
      <c r="CZ41" s="34">
        <f>+'A (2)'!CZ35</f>
        <v>246</v>
      </c>
      <c r="DA41" s="34">
        <f>+'A (2)'!DA35</f>
        <v>234</v>
      </c>
      <c r="DB41" s="34">
        <f>+'A (2)'!DB35</f>
        <v>278</v>
      </c>
      <c r="DC41" s="34">
        <f>+'A (2)'!DC35</f>
        <v>213</v>
      </c>
      <c r="DD41" s="112">
        <f>+'A (2)'!DD35</f>
        <v>7</v>
      </c>
      <c r="DE41" s="61">
        <f>+'A (2)'!DE35</f>
        <v>4</v>
      </c>
      <c r="DF41" s="162">
        <f>+'A (2)'!DF35</f>
        <v>38.799999999999997</v>
      </c>
      <c r="DG41" s="39">
        <f>+'A (2)'!DG35</f>
        <v>0</v>
      </c>
      <c r="DH41" s="39">
        <f>+'A (2)'!DH35</f>
        <v>88</v>
      </c>
      <c r="DI41" s="39">
        <f>+'A (2)'!DI35</f>
        <v>780</v>
      </c>
      <c r="DJ41" s="39">
        <f>+'A (2)'!DJ35</f>
        <v>1</v>
      </c>
      <c r="DK41" s="39">
        <f>+'A (2)'!DK35</f>
        <v>82</v>
      </c>
      <c r="DL41" s="39">
        <f>+'A (2)'!DL35</f>
        <v>671</v>
      </c>
      <c r="DM41" s="39">
        <f>+'A (2)'!DM35</f>
        <v>9</v>
      </c>
      <c r="DN41" s="39">
        <f>+'A (2)'!DN35</f>
        <v>55</v>
      </c>
      <c r="DO41" s="39">
        <f>+'A (2)'!DO35</f>
        <v>45</v>
      </c>
      <c r="DP41" s="39">
        <f>+'A (2)'!DP35</f>
        <v>344</v>
      </c>
      <c r="DQ41" s="39">
        <f>+'A (2)'!DQ35</f>
        <v>7</v>
      </c>
      <c r="DR41" s="39">
        <f>+'A (2)'!DR35</f>
        <v>13</v>
      </c>
      <c r="DS41" s="39">
        <f>+'A (2)'!DS35</f>
        <v>35</v>
      </c>
      <c r="DT41" s="114">
        <f>+'A (2)'!DT35</f>
        <v>0</v>
      </c>
      <c r="DU41" s="39">
        <f>+'A (2)'!DU35</f>
        <v>12</v>
      </c>
      <c r="DV41" s="39">
        <f>+'A (2)'!DV35</f>
        <v>66</v>
      </c>
      <c r="DW41" s="39">
        <f>+'A (2)'!DW35</f>
        <v>110</v>
      </c>
      <c r="DX41" s="39">
        <f>+'A (2)'!DX35</f>
        <v>286</v>
      </c>
      <c r="DY41" s="39">
        <f>+'A (2)'!DY35</f>
        <v>695</v>
      </c>
      <c r="DZ41" s="39">
        <f>+'A (2)'!DZ35</f>
        <v>23</v>
      </c>
      <c r="EA41" s="39">
        <f>+'A (2)'!EA35</f>
        <v>74</v>
      </c>
      <c r="EB41" s="39">
        <f>+'A (2)'!EB35</f>
        <v>26</v>
      </c>
      <c r="EC41" s="39">
        <f>+'A (2)'!EC35</f>
        <v>831</v>
      </c>
      <c r="ED41" s="39">
        <f>+'A (2)'!ED35</f>
        <v>0</v>
      </c>
      <c r="EE41" s="114">
        <f>+'A (2)'!EE35</f>
        <v>7</v>
      </c>
      <c r="EF41" s="39">
        <f>+'A (2)'!EF35</f>
        <v>694</v>
      </c>
      <c r="EG41" s="39">
        <f>+'A (2)'!EG35</f>
        <v>358</v>
      </c>
      <c r="EH41" s="39">
        <f>+'A (2)'!EH35</f>
        <v>234</v>
      </c>
      <c r="EI41" s="39">
        <f>+'A (2)'!EI35</f>
        <v>130</v>
      </c>
      <c r="EJ41" s="39">
        <f>+'A (2)'!EJ35</f>
        <v>317</v>
      </c>
      <c r="EK41" s="39">
        <f>+'A (2)'!EK35</f>
        <v>397</v>
      </c>
      <c r="EL41" s="446">
        <f>+'A (2)'!EL35</f>
        <v>896</v>
      </c>
      <c r="EM41" s="114">
        <f>+'A (2)'!EM35</f>
        <v>421</v>
      </c>
      <c r="EN41" s="39">
        <f>+'A (2)'!EN35</f>
        <v>0</v>
      </c>
      <c r="EO41" s="39">
        <f>+'A (2)'!EO35</f>
        <v>0</v>
      </c>
      <c r="EP41" s="114">
        <f>+'A (2)'!EP35</f>
        <v>0</v>
      </c>
      <c r="EQ41" s="39">
        <f>+'A (2)'!EQ35</f>
        <v>356</v>
      </c>
      <c r="ER41" s="39">
        <f>+'A (2)'!ER35</f>
        <v>136</v>
      </c>
      <c r="ES41" s="39">
        <f>+'A (2)'!ES35</f>
        <v>53</v>
      </c>
      <c r="ET41" s="39">
        <f>+'A (2)'!ET35</f>
        <v>8</v>
      </c>
      <c r="EU41" s="39">
        <f>+'A (2)'!EU35</f>
        <v>0</v>
      </c>
      <c r="EV41" s="114">
        <f>+'A (2)'!EV35</f>
        <v>0</v>
      </c>
      <c r="EW41" s="1">
        <f>+'A (2)'!EW35</f>
        <v>1</v>
      </c>
      <c r="EX41" s="1">
        <f>+'A (2)'!EX35</f>
        <v>13</v>
      </c>
      <c r="EY41" s="1">
        <f>+'A (2)'!EY35</f>
        <v>125</v>
      </c>
      <c r="EZ41" s="1">
        <f>+'A (2)'!EZ35</f>
        <v>110</v>
      </c>
      <c r="FA41" s="1">
        <f>+'A (2)'!FA35</f>
        <v>128</v>
      </c>
      <c r="FB41" s="1">
        <f>+'A (2)'!FB35</f>
        <v>69</v>
      </c>
      <c r="FC41" s="1">
        <f>+'A (2)'!FC35</f>
        <v>36</v>
      </c>
      <c r="FD41" s="1">
        <f>+'A (2)'!FD35</f>
        <v>30</v>
      </c>
      <c r="FE41" s="1">
        <f>+'A (2)'!FE35</f>
        <v>15</v>
      </c>
      <c r="FF41" s="39">
        <f>+'A (2)'!FF35</f>
        <v>10</v>
      </c>
      <c r="FG41" s="39">
        <f>+'A (2)'!FG35</f>
        <v>3</v>
      </c>
      <c r="FH41" s="114">
        <f>+'A (2)'!FH35</f>
        <v>13</v>
      </c>
      <c r="FI41" s="114">
        <f>+'A (2)'!FI35</f>
        <v>5020</v>
      </c>
      <c r="FJ41" s="39">
        <f>+'A (2)'!FJ35</f>
        <v>2</v>
      </c>
      <c r="FK41" s="447">
        <f>+'A (2)'!FK35</f>
        <v>0</v>
      </c>
      <c r="FL41" s="34"/>
      <c r="FM41" s="34"/>
      <c r="FN41" s="39"/>
      <c r="FO41" s="34"/>
      <c r="FP41" s="34"/>
      <c r="FQ41" s="34"/>
      <c r="FR41" s="34"/>
      <c r="FS41" s="34"/>
      <c r="FT41" s="34"/>
      <c r="FU41" s="34"/>
      <c r="FV41" s="34"/>
      <c r="FW41" s="34"/>
      <c r="FX41" s="34"/>
      <c r="FY41" s="34"/>
      <c r="FZ41" s="61"/>
      <c r="GA41" s="34"/>
      <c r="GB41" s="34"/>
      <c r="GC41" s="34"/>
      <c r="GD41" s="34"/>
      <c r="GE41" s="34"/>
      <c r="GF41" s="34"/>
      <c r="GG41" s="34"/>
      <c r="GH41" s="34"/>
      <c r="GI41" s="34"/>
      <c r="GJ41" s="52"/>
      <c r="GK41" s="142"/>
      <c r="GL41" s="34"/>
      <c r="GM41" s="34"/>
      <c r="GN41" s="34"/>
      <c r="GO41" s="34"/>
      <c r="GP41" s="34"/>
      <c r="GQ41" s="34"/>
      <c r="GR41" s="52"/>
      <c r="GT41">
        <f>+BL41+BM41+BN41+BO41+BP41+BQ41</f>
        <v>1053</v>
      </c>
      <c r="GU41">
        <f>+GT41*CD41</f>
        <v>5792553</v>
      </c>
      <c r="GW41">
        <f>+EU41+EV41+EQ41+ER41+ES41+ET41</f>
        <v>553</v>
      </c>
      <c r="GX41">
        <f>+GW41*FI41</f>
        <v>2776060</v>
      </c>
      <c r="GZ41">
        <f t="shared" si="22"/>
        <v>4430</v>
      </c>
      <c r="HA41">
        <f>+GZ41*AA41</f>
        <v>174985</v>
      </c>
      <c r="HB41" s="125"/>
      <c r="HC41">
        <f t="shared" si="24"/>
        <v>2130</v>
      </c>
      <c r="HD41">
        <f>+HC41*DF41</f>
        <v>82644</v>
      </c>
      <c r="HE41" s="125"/>
      <c r="HH41" s="53">
        <f t="shared" si="8"/>
        <v>0</v>
      </c>
      <c r="HJ41" s="7" t="s">
        <v>179</v>
      </c>
      <c r="HK41" s="53">
        <v>54.557878912122462</v>
      </c>
      <c r="HL41" s="190" t="s">
        <v>82</v>
      </c>
      <c r="HM41" s="34">
        <f t="shared" si="9"/>
        <v>0</v>
      </c>
      <c r="HN41" s="34">
        <f>+SUM([1]NUTS3!$EN41:$FB41)</f>
        <v>298</v>
      </c>
      <c r="HO41" s="34">
        <f t="shared" si="10"/>
        <v>-298</v>
      </c>
      <c r="HP41" s="184">
        <f t="shared" si="11"/>
        <v>-100</v>
      </c>
      <c r="HR41" s="7" t="s">
        <v>138</v>
      </c>
      <c r="HS41" s="53">
        <v>29.109589041095884</v>
      </c>
    </row>
    <row r="42" spans="1:227" x14ac:dyDescent="0.2">
      <c r="A42" s="7" t="s">
        <v>83</v>
      </c>
      <c r="B42" s="7">
        <f>+'A (2)'!B36</f>
        <v>6463</v>
      </c>
      <c r="C42">
        <f>+'A (2)'!C36</f>
        <v>601</v>
      </c>
      <c r="D42" s="583">
        <f>+'A (2)'!D36</f>
        <v>0</v>
      </c>
      <c r="E42" s="34">
        <f>+'A (2)'!E36</f>
        <v>38</v>
      </c>
      <c r="F42" s="34">
        <f>+'A (2)'!F36</f>
        <v>63</v>
      </c>
      <c r="G42" s="34">
        <f>+'A (2)'!G36</f>
        <v>313</v>
      </c>
      <c r="H42" s="34">
        <f>+'A (2)'!H36</f>
        <v>184</v>
      </c>
      <c r="I42" s="34">
        <f>+'A (2)'!I36</f>
        <v>2</v>
      </c>
      <c r="J42" s="34">
        <f>+'A (2)'!J36</f>
        <v>1</v>
      </c>
      <c r="K42" s="583">
        <f>+'A (2)'!K36</f>
        <v>3940</v>
      </c>
      <c r="L42">
        <f>+'A (2)'!L36</f>
        <v>68</v>
      </c>
      <c r="M42">
        <f>+'A (2)'!M36</f>
        <v>1072</v>
      </c>
      <c r="N42" s="20">
        <f>+'A (2)'!N36</f>
        <v>277</v>
      </c>
      <c r="O42">
        <f>+'A (2)'!O36</f>
        <v>325</v>
      </c>
      <c r="P42">
        <f>+'A (2)'!P36</f>
        <v>53</v>
      </c>
      <c r="Q42">
        <f>+'A (2)'!Q36</f>
        <v>893</v>
      </c>
      <c r="R42">
        <f>+'A (2)'!R36</f>
        <v>717</v>
      </c>
      <c r="S42">
        <f>+'A (2)'!S36</f>
        <v>696</v>
      </c>
      <c r="T42">
        <f>+'A (2)'!T36</f>
        <v>794</v>
      </c>
      <c r="U42">
        <f>+'A (2)'!U36</f>
        <v>606</v>
      </c>
      <c r="V42">
        <f>+'A (2)'!V36</f>
        <v>677</v>
      </c>
      <c r="W42">
        <f>+'A (2)'!W36</f>
        <v>757</v>
      </c>
      <c r="X42">
        <f>+'A (2)'!X36</f>
        <v>863</v>
      </c>
      <c r="Y42">
        <f>+'A (2)'!Y36</f>
        <v>128</v>
      </c>
      <c r="Z42" s="103">
        <f>+'A (2)'!Z36</f>
        <v>7</v>
      </c>
      <c r="AA42" s="164">
        <f>+'A (2)'!AA36</f>
        <v>39.299999999999997</v>
      </c>
      <c r="AB42">
        <f>+'A (2)'!AB36</f>
        <v>2</v>
      </c>
      <c r="AC42">
        <f>+'A (2)'!AC36</f>
        <v>59</v>
      </c>
      <c r="AD42">
        <f>+'A (2)'!AD36</f>
        <v>2572</v>
      </c>
      <c r="AE42">
        <f>+'A (2)'!AE36</f>
        <v>2</v>
      </c>
      <c r="AF42">
        <f>+'A (2)'!AF36</f>
        <v>211</v>
      </c>
      <c r="AG42">
        <f>+'A (2)'!AG36</f>
        <v>2214</v>
      </c>
      <c r="AH42">
        <f>+'A (2)'!AH36</f>
        <v>25</v>
      </c>
      <c r="AI42">
        <f>+'A (2)'!AI36</f>
        <v>126</v>
      </c>
      <c r="AJ42">
        <f>+'A (2)'!AJ36</f>
        <v>225</v>
      </c>
      <c r="AK42">
        <f>+'A (2)'!AK36</f>
        <v>814</v>
      </c>
      <c r="AL42">
        <f>+'A (2)'!AL36</f>
        <v>20</v>
      </c>
      <c r="AM42">
        <f>+'A (2)'!AM36</f>
        <v>68</v>
      </c>
      <c r="AN42" s="34">
        <f>+'A (2)'!AN36</f>
        <v>124</v>
      </c>
      <c r="AO42" s="61">
        <f>+'A (2)'!AO36</f>
        <v>1</v>
      </c>
      <c r="AP42" s="39">
        <f>+'A (2)'!AP36</f>
        <v>69</v>
      </c>
      <c r="AQ42" s="34">
        <f>+'A (2)'!AQ36</f>
        <v>166</v>
      </c>
      <c r="AR42" s="34">
        <f>+'A (2)'!AR36</f>
        <v>434</v>
      </c>
      <c r="AS42" s="34">
        <f>+'A (2)'!AS36</f>
        <v>646</v>
      </c>
      <c r="AT42" s="34">
        <f>+'A (2)'!AT36</f>
        <v>1396</v>
      </c>
      <c r="AU42" s="34">
        <f>+'A (2)'!AU36</f>
        <v>94</v>
      </c>
      <c r="AV42" s="34">
        <f>+'A (2)'!AV36</f>
        <v>914</v>
      </c>
      <c r="AW42" s="34">
        <f>+'A (2)'!AW36</f>
        <v>575</v>
      </c>
      <c r="AX42" s="34">
        <f>+'A (2)'!AX36</f>
        <v>2029</v>
      </c>
      <c r="AY42" s="34">
        <f>+'A (2)'!AY36</f>
        <v>3</v>
      </c>
      <c r="AZ42" s="61">
        <f>+'A (2)'!AZ36</f>
        <v>137</v>
      </c>
      <c r="BA42" s="39">
        <f>+'A (2)'!BA36</f>
        <v>1759</v>
      </c>
      <c r="BB42" s="34">
        <f>+'A (2)'!BB36</f>
        <v>1102</v>
      </c>
      <c r="BC42" s="34">
        <f>+'A (2)'!BC36</f>
        <v>524</v>
      </c>
      <c r="BD42" s="34">
        <f>+'A (2)'!BD36</f>
        <v>430</v>
      </c>
      <c r="BE42" s="34">
        <f>+'A (2)'!BE36</f>
        <v>1036</v>
      </c>
      <c r="BF42" s="61">
        <f>+'A (2)'!BF36</f>
        <v>1612</v>
      </c>
      <c r="BG42" s="39">
        <f>+'A (2)'!BG36</f>
        <v>4087</v>
      </c>
      <c r="BH42" s="114">
        <f>+'A (2)'!BH36</f>
        <v>632</v>
      </c>
      <c r="BI42" s="34">
        <f>+'A (2)'!BI36</f>
        <v>0</v>
      </c>
      <c r="BJ42" s="39">
        <f>+'A (2)'!BJ36</f>
        <v>0</v>
      </c>
      <c r="BK42" s="114">
        <f>+'A (2)'!BK36</f>
        <v>0</v>
      </c>
      <c r="BL42" s="34">
        <f>+'A (2)'!BL36</f>
        <v>874</v>
      </c>
      <c r="BM42" s="34">
        <f>+'A (2)'!BM36</f>
        <v>434</v>
      </c>
      <c r="BN42" s="34">
        <f>+'A (2)'!BN36</f>
        <v>114</v>
      </c>
      <c r="BO42" s="34">
        <f>+'A (2)'!BO36</f>
        <v>38</v>
      </c>
      <c r="BP42" s="34">
        <f>+'A (2)'!BP36</f>
        <v>2</v>
      </c>
      <c r="BQ42" s="61">
        <f>+'A (2)'!BQ36</f>
        <v>0</v>
      </c>
      <c r="BR42" s="39">
        <f>+'A (2)'!BR36</f>
        <v>5</v>
      </c>
      <c r="BS42" s="34">
        <f>+'A (2)'!BS36</f>
        <v>22</v>
      </c>
      <c r="BT42" s="34">
        <f>+'A (2)'!BT36</f>
        <v>326</v>
      </c>
      <c r="BU42" s="34">
        <f>+'A (2)'!BU36</f>
        <v>271</v>
      </c>
      <c r="BV42" s="34">
        <f>+'A (2)'!BV36</f>
        <v>280</v>
      </c>
      <c r="BW42" s="34">
        <f>+'A (2)'!BW36</f>
        <v>187</v>
      </c>
      <c r="BX42" s="34">
        <f>+'A (2)'!BX36</f>
        <v>114</v>
      </c>
      <c r="BY42" s="34">
        <f>+'A (2)'!BY36</f>
        <v>81</v>
      </c>
      <c r="BZ42" s="34">
        <f>+'A (2)'!BZ36</f>
        <v>56</v>
      </c>
      <c r="CA42" s="34">
        <f>+'A (2)'!CA36</f>
        <v>26</v>
      </c>
      <c r="CB42" s="34">
        <f>+'A (2)'!CB36</f>
        <v>24</v>
      </c>
      <c r="CC42" s="20">
        <f>+'A (2)'!CC36</f>
        <v>70</v>
      </c>
      <c r="CD42" s="110">
        <f>+'A (2)'!CD36</f>
        <v>5440</v>
      </c>
      <c r="CE42" s="34">
        <f>+'A (2)'!CE36</f>
        <v>32</v>
      </c>
      <c r="CF42" s="13">
        <f>+'A (2)'!CF36</f>
        <v>0</v>
      </c>
      <c r="CG42">
        <f>+'A (2)'!CG36</f>
        <v>3063</v>
      </c>
      <c r="CH42">
        <f>+'A (2)'!CH36</f>
        <v>295</v>
      </c>
      <c r="CI42" s="583">
        <f>+'A (2)'!CI36</f>
        <v>0</v>
      </c>
      <c r="CJ42" s="34">
        <f>+'A (2)'!CJ36</f>
        <v>17</v>
      </c>
      <c r="CK42" s="34">
        <f>+'A (2)'!CK36</f>
        <v>38</v>
      </c>
      <c r="CL42" s="34">
        <f>+'A (2)'!CL36</f>
        <v>152</v>
      </c>
      <c r="CM42" s="34">
        <f>+'A (2)'!CM36</f>
        <v>88</v>
      </c>
      <c r="CN42" s="34">
        <f>+'A (2)'!CN36</f>
        <v>0</v>
      </c>
      <c r="CO42" s="34">
        <f>+'A (2)'!CO36</f>
        <v>0</v>
      </c>
      <c r="CP42">
        <f>+'A (2)'!CP36</f>
        <v>1960</v>
      </c>
      <c r="CQ42">
        <f>+'A (2)'!CQ36</f>
        <v>68</v>
      </c>
      <c r="CR42" s="34">
        <f>+'A (2)'!CR36</f>
        <v>1000</v>
      </c>
      <c r="CS42" s="61">
        <f>+'A (2)'!CS36</f>
        <v>89</v>
      </c>
      <c r="CT42" s="34">
        <f>+'A (2)'!CT36</f>
        <v>148</v>
      </c>
      <c r="CU42" s="34">
        <f>+'A (2)'!CU36</f>
        <v>31</v>
      </c>
      <c r="CV42" s="34">
        <f>+'A (2)'!CV36</f>
        <v>373</v>
      </c>
      <c r="CW42" s="34">
        <f>+'A (2)'!CW36</f>
        <v>328</v>
      </c>
      <c r="CX42" s="34">
        <f>+'A (2)'!CX36</f>
        <v>372</v>
      </c>
      <c r="CY42" s="34">
        <f>+'A (2)'!CY36</f>
        <v>430</v>
      </c>
      <c r="CZ42" s="34">
        <f>+'A (2)'!CZ36</f>
        <v>320</v>
      </c>
      <c r="DA42" s="34">
        <f>+'A (2)'!DA36</f>
        <v>360</v>
      </c>
      <c r="DB42" s="34">
        <f>+'A (2)'!DB36</f>
        <v>383</v>
      </c>
      <c r="DC42" s="34">
        <f>+'A (2)'!DC36</f>
        <v>328</v>
      </c>
      <c r="DD42" s="112">
        <f>+'A (2)'!DD36</f>
        <v>16</v>
      </c>
      <c r="DE42" s="61">
        <f>+'A (2)'!DE36</f>
        <v>5</v>
      </c>
      <c r="DF42" s="162">
        <f>+'A (2)'!DF36</f>
        <v>38.9</v>
      </c>
      <c r="DG42" s="39">
        <f>+'A (2)'!DG36</f>
        <v>2</v>
      </c>
      <c r="DH42" s="39">
        <f>+'A (2)'!DH36</f>
        <v>27</v>
      </c>
      <c r="DI42" s="39">
        <f>+'A (2)'!DI36</f>
        <v>1213</v>
      </c>
      <c r="DJ42" s="39">
        <f>+'A (2)'!DJ36</f>
        <v>2</v>
      </c>
      <c r="DK42" s="39">
        <f>+'A (2)'!DK36</f>
        <v>69</v>
      </c>
      <c r="DL42" s="39">
        <f>+'A (2)'!DL36</f>
        <v>938</v>
      </c>
      <c r="DM42" s="39">
        <f>+'A (2)'!DM36</f>
        <v>24</v>
      </c>
      <c r="DN42" s="39">
        <f>+'A (2)'!DN36</f>
        <v>82</v>
      </c>
      <c r="DO42" s="39">
        <f>+'A (2)'!DO36</f>
        <v>104</v>
      </c>
      <c r="DP42" s="39">
        <f>+'A (2)'!DP36</f>
        <v>493</v>
      </c>
      <c r="DQ42" s="39">
        <f>+'A (2)'!DQ36</f>
        <v>15</v>
      </c>
      <c r="DR42" s="39">
        <f>+'A (2)'!DR36</f>
        <v>42</v>
      </c>
      <c r="DS42" s="39">
        <f>+'A (2)'!DS36</f>
        <v>51</v>
      </c>
      <c r="DT42" s="114">
        <f>+'A (2)'!DT36</f>
        <v>1</v>
      </c>
      <c r="DU42" s="39">
        <f>+'A (2)'!DU36</f>
        <v>19</v>
      </c>
      <c r="DV42" s="39">
        <f>+'A (2)'!DV36</f>
        <v>82</v>
      </c>
      <c r="DW42" s="39">
        <f>+'A (2)'!DW36</f>
        <v>201</v>
      </c>
      <c r="DX42" s="39">
        <f>+'A (2)'!DX36</f>
        <v>475</v>
      </c>
      <c r="DY42" s="39">
        <f>+'A (2)'!DY36</f>
        <v>927</v>
      </c>
      <c r="DZ42" s="39">
        <f>+'A (2)'!DZ36</f>
        <v>29</v>
      </c>
      <c r="EA42" s="39">
        <f>+'A (2)'!EA36</f>
        <v>136</v>
      </c>
      <c r="EB42" s="39">
        <f>+'A (2)'!EB36</f>
        <v>103</v>
      </c>
      <c r="EC42" s="39">
        <f>+'A (2)'!EC36</f>
        <v>1033</v>
      </c>
      <c r="ED42" s="39">
        <f>+'A (2)'!ED36</f>
        <v>2</v>
      </c>
      <c r="EE42" s="114">
        <f>+'A (2)'!EE36</f>
        <v>56</v>
      </c>
      <c r="EF42" s="39">
        <f>+'A (2)'!EF36</f>
        <v>733</v>
      </c>
      <c r="EG42" s="39">
        <f>+'A (2)'!EG36</f>
        <v>541</v>
      </c>
      <c r="EH42" s="39">
        <f>+'A (2)'!EH36</f>
        <v>255</v>
      </c>
      <c r="EI42" s="39">
        <f>+'A (2)'!EI36</f>
        <v>201</v>
      </c>
      <c r="EJ42" s="39">
        <f>+'A (2)'!EJ36</f>
        <v>501</v>
      </c>
      <c r="EK42" s="39">
        <f>+'A (2)'!EK36</f>
        <v>832</v>
      </c>
      <c r="EL42" s="446">
        <f>+'A (2)'!EL36</f>
        <v>2047</v>
      </c>
      <c r="EM42" s="114">
        <f>+'A (2)'!EM36</f>
        <v>668</v>
      </c>
      <c r="EN42" s="39">
        <f>+'A (2)'!EN36</f>
        <v>0</v>
      </c>
      <c r="EO42" s="39">
        <f>+'A (2)'!EO36</f>
        <v>0</v>
      </c>
      <c r="EP42" s="114">
        <f>+'A (2)'!EP36</f>
        <v>0</v>
      </c>
      <c r="EQ42" s="39">
        <f>+'A (2)'!EQ36</f>
        <v>393</v>
      </c>
      <c r="ER42" s="39">
        <f>+'A (2)'!ER36</f>
        <v>224</v>
      </c>
      <c r="ES42" s="39">
        <f>+'A (2)'!ES36</f>
        <v>56</v>
      </c>
      <c r="ET42" s="39">
        <f>+'A (2)'!ET36</f>
        <v>15</v>
      </c>
      <c r="EU42" s="39">
        <f>+'A (2)'!EU36</f>
        <v>0</v>
      </c>
      <c r="EV42" s="114">
        <f>+'A (2)'!EV36</f>
        <v>0</v>
      </c>
      <c r="EW42" s="1">
        <f>+'A (2)'!EW36</f>
        <v>0</v>
      </c>
      <c r="EX42" s="1">
        <f>+'A (2)'!EX36</f>
        <v>12</v>
      </c>
      <c r="EY42" s="1">
        <f>+'A (2)'!EY36</f>
        <v>171</v>
      </c>
      <c r="EZ42" s="1">
        <f>+'A (2)'!EZ36</f>
        <v>136</v>
      </c>
      <c r="FA42" s="1">
        <f>+'A (2)'!FA36</f>
        <v>150</v>
      </c>
      <c r="FB42" s="1">
        <f>+'A (2)'!FB36</f>
        <v>97</v>
      </c>
      <c r="FC42" s="1">
        <f>+'A (2)'!FC36</f>
        <v>41</v>
      </c>
      <c r="FD42" s="1">
        <f>+'A (2)'!FD36</f>
        <v>37</v>
      </c>
      <c r="FE42" s="1">
        <f>+'A (2)'!FE36</f>
        <v>17</v>
      </c>
      <c r="FF42" s="39">
        <f>+'A (2)'!FF36</f>
        <v>8</v>
      </c>
      <c r="FG42" s="39">
        <f>+'A (2)'!FG36</f>
        <v>8</v>
      </c>
      <c r="FH42" s="114">
        <f>+'A (2)'!FH36</f>
        <v>11</v>
      </c>
      <c r="FI42" s="114">
        <f>+'A (2)'!FI36</f>
        <v>4970</v>
      </c>
      <c r="FJ42" s="39">
        <f>+'A (2)'!FJ36</f>
        <v>3</v>
      </c>
      <c r="FK42" s="447">
        <f>+'A (2)'!FK36</f>
        <v>0</v>
      </c>
      <c r="FL42" s="34"/>
      <c r="FM42" s="34"/>
      <c r="FN42" s="39"/>
      <c r="FO42" s="34"/>
      <c r="FP42" s="34"/>
      <c r="FQ42" s="34"/>
      <c r="FR42" s="34"/>
      <c r="FS42" s="34"/>
      <c r="FT42" s="34"/>
      <c r="FU42" s="34"/>
      <c r="FV42" s="34"/>
      <c r="FW42" s="34"/>
      <c r="FX42" s="34"/>
      <c r="FY42" s="34"/>
      <c r="FZ42" s="61"/>
      <c r="GA42" s="34"/>
      <c r="GB42" s="34"/>
      <c r="GC42" s="34"/>
      <c r="GD42" s="34"/>
      <c r="GE42" s="34"/>
      <c r="GF42" s="34"/>
      <c r="GG42" s="34"/>
      <c r="GH42" s="34"/>
      <c r="GI42" s="34"/>
      <c r="GJ42" s="52"/>
      <c r="GK42" s="142"/>
      <c r="GL42" s="34"/>
      <c r="GM42" s="34"/>
      <c r="GN42" s="34"/>
      <c r="GO42" s="34"/>
      <c r="GP42" s="34"/>
      <c r="GQ42" s="34"/>
      <c r="GR42" s="52"/>
      <c r="GT42">
        <f>+BL42+BM42+BN42+BO42+BP42+BQ42</f>
        <v>1462</v>
      </c>
      <c r="GU42">
        <f>+GT42*CD42</f>
        <v>7953280</v>
      </c>
      <c r="GW42">
        <f>+EU42+EV42+EQ42+ER42+ES42+ET42</f>
        <v>688</v>
      </c>
      <c r="GX42">
        <f>+GW42*FI42</f>
        <v>3419360</v>
      </c>
      <c r="GZ42">
        <f t="shared" si="22"/>
        <v>6463</v>
      </c>
      <c r="HA42">
        <f>+GZ42*AA42</f>
        <v>253995.9</v>
      </c>
      <c r="HB42" s="125"/>
      <c r="HC42">
        <f t="shared" si="24"/>
        <v>3063</v>
      </c>
      <c r="HD42">
        <f>+HC42*DF42</f>
        <v>119150.7</v>
      </c>
      <c r="HE42" s="125"/>
      <c r="HH42" s="53">
        <f t="shared" si="8"/>
        <v>0</v>
      </c>
      <c r="HJ42" s="7" t="s">
        <v>88</v>
      </c>
      <c r="HK42" s="53">
        <v>54.550593555681168</v>
      </c>
      <c r="HL42" s="190" t="s">
        <v>83</v>
      </c>
      <c r="HM42" s="34">
        <f t="shared" si="9"/>
        <v>0</v>
      </c>
      <c r="HN42" s="34">
        <f>+SUM([1]NUTS3!$EN42:$FB42)</f>
        <v>521</v>
      </c>
      <c r="HO42" s="34">
        <f t="shared" si="10"/>
        <v>-521</v>
      </c>
      <c r="HP42" s="184">
        <f t="shared" si="11"/>
        <v>-100</v>
      </c>
      <c r="HR42" s="7" t="s">
        <v>142</v>
      </c>
      <c r="HS42" s="53">
        <v>27.408679207723697</v>
      </c>
    </row>
    <row r="43" spans="1:227" x14ac:dyDescent="0.2">
      <c r="A43" s="7" t="s">
        <v>89</v>
      </c>
      <c r="B43" s="7">
        <f>+'A (2)'!B42</f>
        <v>6063</v>
      </c>
      <c r="C43">
        <f>+'A (2)'!C42</f>
        <v>558</v>
      </c>
      <c r="D43" s="583">
        <f>+'A (2)'!D42</f>
        <v>0</v>
      </c>
      <c r="E43" s="34">
        <f>+'A (2)'!E42</f>
        <v>18</v>
      </c>
      <c r="F43" s="34">
        <f>+'A (2)'!F42</f>
        <v>37</v>
      </c>
      <c r="G43" s="34">
        <f>+'A (2)'!G42</f>
        <v>352</v>
      </c>
      <c r="H43" s="34">
        <f>+'A (2)'!H42</f>
        <v>148</v>
      </c>
      <c r="I43" s="34">
        <f>+'A (2)'!I42</f>
        <v>0</v>
      </c>
      <c r="J43" s="34">
        <f>+'A (2)'!J42</f>
        <v>3</v>
      </c>
      <c r="K43" s="583">
        <f>+'A (2)'!K42</f>
        <v>3660</v>
      </c>
      <c r="L43">
        <f>+'A (2)'!L42</f>
        <v>56</v>
      </c>
      <c r="M43">
        <f>+'A (2)'!M42</f>
        <v>1247</v>
      </c>
      <c r="N43" s="20">
        <f>+'A (2)'!N42</f>
        <v>136</v>
      </c>
      <c r="O43">
        <f>+'A (2)'!O42</f>
        <v>489</v>
      </c>
      <c r="P43">
        <f>+'A (2)'!P42</f>
        <v>153</v>
      </c>
      <c r="Q43">
        <f>+'A (2)'!Q42</f>
        <v>917</v>
      </c>
      <c r="R43">
        <f>+'A (2)'!R42</f>
        <v>652</v>
      </c>
      <c r="S43">
        <f>+'A (2)'!S42</f>
        <v>657</v>
      </c>
      <c r="T43">
        <f>+'A (2)'!T42</f>
        <v>711</v>
      </c>
      <c r="U43">
        <f>+'A (2)'!U42</f>
        <v>642</v>
      </c>
      <c r="V43">
        <f>+'A (2)'!V42</f>
        <v>645</v>
      </c>
      <c r="W43">
        <f>+'A (2)'!W42</f>
        <v>659</v>
      </c>
      <c r="X43">
        <f>+'A (2)'!X42</f>
        <v>597</v>
      </c>
      <c r="Y43">
        <f>+'A (2)'!Y42</f>
        <v>92</v>
      </c>
      <c r="Z43" s="103">
        <f>+'A (2)'!Z42</f>
        <v>2</v>
      </c>
      <c r="AA43" s="164">
        <f>+'A (2)'!AA42</f>
        <v>37.6</v>
      </c>
      <c r="AB43">
        <f>+'A (2)'!AB42</f>
        <v>41</v>
      </c>
      <c r="AC43">
        <f>+'A (2)'!AC42</f>
        <v>647</v>
      </c>
      <c r="AD43">
        <f>+'A (2)'!AD42</f>
        <v>2325</v>
      </c>
      <c r="AE43">
        <f>+'A (2)'!AE42</f>
        <v>7</v>
      </c>
      <c r="AF43">
        <f>+'A (2)'!AF42</f>
        <v>246</v>
      </c>
      <c r="AG43">
        <f>+'A (2)'!AG42</f>
        <v>1898</v>
      </c>
      <c r="AH43">
        <f>+'A (2)'!AH42</f>
        <v>32</v>
      </c>
      <c r="AI43">
        <f>+'A (2)'!AI42</f>
        <v>58</v>
      </c>
      <c r="AJ43">
        <f>+'A (2)'!AJ42</f>
        <v>132</v>
      </c>
      <c r="AK43">
        <f>+'A (2)'!AK42</f>
        <v>564</v>
      </c>
      <c r="AL43">
        <f>+'A (2)'!AL42</f>
        <v>10</v>
      </c>
      <c r="AM43">
        <f>+'A (2)'!AM42</f>
        <v>47</v>
      </c>
      <c r="AN43" s="34">
        <f>+'A (2)'!AN42</f>
        <v>56</v>
      </c>
      <c r="AO43" s="61">
        <f>+'A (2)'!AO42</f>
        <v>0</v>
      </c>
      <c r="AP43" s="39">
        <f>+'A (2)'!AP42</f>
        <v>29</v>
      </c>
      <c r="AQ43" s="34">
        <f>+'A (2)'!AQ42</f>
        <v>100</v>
      </c>
      <c r="AR43" s="34">
        <f>+'A (2)'!AR42</f>
        <v>300</v>
      </c>
      <c r="AS43" s="34">
        <f>+'A (2)'!AS42</f>
        <v>381</v>
      </c>
      <c r="AT43" s="34">
        <f>+'A (2)'!AT42</f>
        <v>1008</v>
      </c>
      <c r="AU43" s="34">
        <f>+'A (2)'!AU42</f>
        <v>56</v>
      </c>
      <c r="AV43" s="34">
        <f>+'A (2)'!AV42</f>
        <v>837</v>
      </c>
      <c r="AW43" s="34">
        <f>+'A (2)'!AW42</f>
        <v>494</v>
      </c>
      <c r="AX43" s="34">
        <f>+'A (2)'!AX42</f>
        <v>2390</v>
      </c>
      <c r="AY43" s="34">
        <f>+'A (2)'!AY42</f>
        <v>0</v>
      </c>
      <c r="AZ43" s="61">
        <f>+'A (2)'!AZ42</f>
        <v>468</v>
      </c>
      <c r="BA43" s="39">
        <f>+'A (2)'!BA42</f>
        <v>1561</v>
      </c>
      <c r="BB43" s="34">
        <f>+'A (2)'!BB42</f>
        <v>1064</v>
      </c>
      <c r="BC43" s="34">
        <f>+'A (2)'!BC42</f>
        <v>560</v>
      </c>
      <c r="BD43" s="34">
        <f>+'A (2)'!BD42</f>
        <v>358</v>
      </c>
      <c r="BE43" s="34">
        <f>+'A (2)'!BE42</f>
        <v>1052</v>
      </c>
      <c r="BF43" s="61">
        <f>+'A (2)'!BF42</f>
        <v>1468</v>
      </c>
      <c r="BG43" s="39">
        <f>+'A (2)'!BG42</f>
        <v>3561</v>
      </c>
      <c r="BH43" s="114">
        <f>+'A (2)'!BH42</f>
        <v>587</v>
      </c>
      <c r="BI43" s="34">
        <f>+'A (2)'!BI42</f>
        <v>0</v>
      </c>
      <c r="BJ43" s="39">
        <f>+'A (2)'!BJ42</f>
        <v>0</v>
      </c>
      <c r="BK43" s="114">
        <f>+'A (2)'!BK42</f>
        <v>0</v>
      </c>
      <c r="BL43" s="34">
        <f>+'A (2)'!BL42</f>
        <v>736</v>
      </c>
      <c r="BM43" s="34">
        <f>+'A (2)'!BM42</f>
        <v>318</v>
      </c>
      <c r="BN43" s="34">
        <f>+'A (2)'!BN42</f>
        <v>90</v>
      </c>
      <c r="BO43" s="34">
        <f>+'A (2)'!BO42</f>
        <v>16</v>
      </c>
      <c r="BP43" s="34">
        <f>+'A (2)'!BP42</f>
        <v>4</v>
      </c>
      <c r="BQ43" s="61">
        <f>+'A (2)'!BQ42</f>
        <v>0</v>
      </c>
      <c r="BR43" s="39">
        <f>+'A (2)'!BR42</f>
        <v>9</v>
      </c>
      <c r="BS43" s="34">
        <f>+'A (2)'!BS42</f>
        <v>16</v>
      </c>
      <c r="BT43" s="34">
        <f>+'A (2)'!BT42</f>
        <v>245</v>
      </c>
      <c r="BU43" s="34">
        <f>+'A (2)'!BU42</f>
        <v>194</v>
      </c>
      <c r="BV43" s="34">
        <f>+'A (2)'!BV42</f>
        <v>232</v>
      </c>
      <c r="BW43" s="34">
        <f>+'A (2)'!BW42</f>
        <v>203</v>
      </c>
      <c r="BX43" s="34">
        <f>+'A (2)'!BX42</f>
        <v>107</v>
      </c>
      <c r="BY43" s="34">
        <f>+'A (2)'!BY42</f>
        <v>55</v>
      </c>
      <c r="BZ43" s="34">
        <f>+'A (2)'!BZ42</f>
        <v>31</v>
      </c>
      <c r="CA43" s="34">
        <f>+'A (2)'!CA42</f>
        <v>26</v>
      </c>
      <c r="CB43" s="34">
        <f>+'A (2)'!CB42</f>
        <v>19</v>
      </c>
      <c r="CC43" s="20">
        <f>+'A (2)'!CC42</f>
        <v>27</v>
      </c>
      <c r="CD43" s="110">
        <f>+'A (2)'!CD42</f>
        <v>5293</v>
      </c>
      <c r="CE43" s="34">
        <f>+'A (2)'!CE42</f>
        <v>19</v>
      </c>
      <c r="CF43" s="13">
        <f>+'A (2)'!CF42</f>
        <v>0</v>
      </c>
      <c r="CG43">
        <f>+'A (2)'!CG42</f>
        <v>2988</v>
      </c>
      <c r="CH43">
        <f>+'A (2)'!CH42</f>
        <v>279</v>
      </c>
      <c r="CI43" s="583">
        <f>+'A (2)'!CI42</f>
        <v>0</v>
      </c>
      <c r="CJ43" s="34">
        <f>+'A (2)'!CJ42</f>
        <v>7</v>
      </c>
      <c r="CK43" s="34">
        <f>+'A (2)'!CK42</f>
        <v>20</v>
      </c>
      <c r="CL43" s="34">
        <f>+'A (2)'!CL42</f>
        <v>180</v>
      </c>
      <c r="CM43" s="34">
        <f>+'A (2)'!CM42</f>
        <v>70</v>
      </c>
      <c r="CN43" s="34">
        <f>+'A (2)'!CN42</f>
        <v>0</v>
      </c>
      <c r="CO43" s="34">
        <f>+'A (2)'!CO42</f>
        <v>2</v>
      </c>
      <c r="CP43">
        <f>+'A (2)'!CP42</f>
        <v>1925</v>
      </c>
      <c r="CQ43">
        <f>+'A (2)'!CQ42</f>
        <v>56</v>
      </c>
      <c r="CR43" s="34">
        <f>+'A (2)'!CR42</f>
        <v>1018</v>
      </c>
      <c r="CS43" s="61">
        <f>+'A (2)'!CS42</f>
        <v>30</v>
      </c>
      <c r="CT43" s="34">
        <f>+'A (2)'!CT42</f>
        <v>199</v>
      </c>
      <c r="CU43" s="34">
        <f>+'A (2)'!CU42</f>
        <v>73</v>
      </c>
      <c r="CV43" s="34">
        <f>+'A (2)'!CV42</f>
        <v>395</v>
      </c>
      <c r="CW43" s="34">
        <f>+'A (2)'!CW42</f>
        <v>288</v>
      </c>
      <c r="CX43" s="34">
        <f>+'A (2)'!CX42</f>
        <v>326</v>
      </c>
      <c r="CY43" s="34">
        <f>+'A (2)'!CY42</f>
        <v>400</v>
      </c>
      <c r="CZ43" s="34">
        <f>+'A (2)'!CZ42</f>
        <v>389</v>
      </c>
      <c r="DA43" s="34">
        <f>+'A (2)'!DA42</f>
        <v>356</v>
      </c>
      <c r="DB43" s="34">
        <f>+'A (2)'!DB42</f>
        <v>371</v>
      </c>
      <c r="DC43" s="34">
        <f>+'A (2)'!DC42</f>
        <v>245</v>
      </c>
      <c r="DD43" s="112">
        <f>+'A (2)'!DD42</f>
        <v>19</v>
      </c>
      <c r="DE43" s="61">
        <f>+'A (2)'!DE42</f>
        <v>0</v>
      </c>
      <c r="DF43" s="162">
        <f>+'A (2)'!DF42</f>
        <v>38.1</v>
      </c>
      <c r="DG43" s="39">
        <f>+'A (2)'!DG42</f>
        <v>24</v>
      </c>
      <c r="DH43" s="39">
        <f>+'A (2)'!DH42</f>
        <v>261</v>
      </c>
      <c r="DI43" s="39">
        <f>+'A (2)'!DI42</f>
        <v>1169</v>
      </c>
      <c r="DJ43" s="39">
        <f>+'A (2)'!DJ42</f>
        <v>4</v>
      </c>
      <c r="DK43" s="39">
        <f>+'A (2)'!DK42</f>
        <v>79</v>
      </c>
      <c r="DL43" s="39">
        <f>+'A (2)'!DL42</f>
        <v>894</v>
      </c>
      <c r="DM43" s="39">
        <f>+'A (2)'!DM42</f>
        <v>28</v>
      </c>
      <c r="DN43" s="39">
        <f>+'A (2)'!DN42</f>
        <v>43</v>
      </c>
      <c r="DO43" s="39">
        <f>+'A (2)'!DO42</f>
        <v>68</v>
      </c>
      <c r="DP43" s="39">
        <f>+'A (2)'!DP42</f>
        <v>355</v>
      </c>
      <c r="DQ43" s="39">
        <f>+'A (2)'!DQ42</f>
        <v>8</v>
      </c>
      <c r="DR43" s="39">
        <f>+'A (2)'!DR42</f>
        <v>30</v>
      </c>
      <c r="DS43" s="39">
        <f>+'A (2)'!DS42</f>
        <v>25</v>
      </c>
      <c r="DT43" s="114">
        <f>+'A (2)'!DT42</f>
        <v>0</v>
      </c>
      <c r="DU43" s="39">
        <f>+'A (2)'!DU42</f>
        <v>15</v>
      </c>
      <c r="DV43" s="39">
        <f>+'A (2)'!DV42</f>
        <v>53</v>
      </c>
      <c r="DW43" s="39">
        <f>+'A (2)'!DW42</f>
        <v>147</v>
      </c>
      <c r="DX43" s="39">
        <f>+'A (2)'!DX42</f>
        <v>302</v>
      </c>
      <c r="DY43" s="39">
        <f>+'A (2)'!DY42</f>
        <v>724</v>
      </c>
      <c r="DZ43" s="39">
        <f>+'A (2)'!DZ42</f>
        <v>24</v>
      </c>
      <c r="EA43" s="39">
        <f>+'A (2)'!EA42</f>
        <v>116</v>
      </c>
      <c r="EB43" s="39">
        <f>+'A (2)'!EB42</f>
        <v>119</v>
      </c>
      <c r="EC43" s="39">
        <f>+'A (2)'!EC42</f>
        <v>1275</v>
      </c>
      <c r="ED43" s="39">
        <f>+'A (2)'!ED42</f>
        <v>0</v>
      </c>
      <c r="EE43" s="114">
        <f>+'A (2)'!EE42</f>
        <v>213</v>
      </c>
      <c r="EF43" s="39">
        <f>+'A (2)'!EF42</f>
        <v>670</v>
      </c>
      <c r="EG43" s="39">
        <f>+'A (2)'!EG42</f>
        <v>515</v>
      </c>
      <c r="EH43" s="39">
        <f>+'A (2)'!EH42</f>
        <v>284</v>
      </c>
      <c r="EI43" s="39">
        <f>+'A (2)'!EI42</f>
        <v>175</v>
      </c>
      <c r="EJ43" s="39">
        <f>+'A (2)'!EJ42</f>
        <v>507</v>
      </c>
      <c r="EK43" s="39">
        <f>+'A (2)'!EK42</f>
        <v>837</v>
      </c>
      <c r="EL43" s="446">
        <f>+'A (2)'!EL42</f>
        <v>1919</v>
      </c>
      <c r="EM43" s="114">
        <f>+'A (2)'!EM42</f>
        <v>642</v>
      </c>
      <c r="EN43" s="39">
        <f>+'A (2)'!EN42</f>
        <v>0</v>
      </c>
      <c r="EO43" s="39">
        <f>+'A (2)'!EO42</f>
        <v>0</v>
      </c>
      <c r="EP43" s="114">
        <f>+'A (2)'!EP42</f>
        <v>0</v>
      </c>
      <c r="EQ43" s="39">
        <f>+'A (2)'!EQ42</f>
        <v>382</v>
      </c>
      <c r="ER43" s="39">
        <f>+'A (2)'!ER42</f>
        <v>192</v>
      </c>
      <c r="ES43" s="39">
        <f>+'A (2)'!ES42</f>
        <v>46</v>
      </c>
      <c r="ET43" s="39">
        <f>+'A (2)'!ET42</f>
        <v>8</v>
      </c>
      <c r="EU43" s="39">
        <f>+'A (2)'!EU42</f>
        <v>2</v>
      </c>
      <c r="EV43" s="114">
        <f>+'A (2)'!EV42</f>
        <v>0</v>
      </c>
      <c r="EW43" s="1">
        <f>+'A (2)'!EW42</f>
        <v>4</v>
      </c>
      <c r="EX43" s="1">
        <f>+'A (2)'!EX42</f>
        <v>7</v>
      </c>
      <c r="EY43" s="1">
        <f>+'A (2)'!EY42</f>
        <v>183</v>
      </c>
      <c r="EZ43" s="1">
        <f>+'A (2)'!EZ42</f>
        <v>105</v>
      </c>
      <c r="FA43" s="1">
        <f>+'A (2)'!FA42</f>
        <v>135</v>
      </c>
      <c r="FB43" s="1">
        <f>+'A (2)'!FB42</f>
        <v>111</v>
      </c>
      <c r="FC43" s="1">
        <f>+'A (2)'!FC42</f>
        <v>32</v>
      </c>
      <c r="FD43" s="1">
        <f>+'A (2)'!FD42</f>
        <v>17</v>
      </c>
      <c r="FE43" s="1">
        <f>+'A (2)'!FE42</f>
        <v>12</v>
      </c>
      <c r="FF43" s="39">
        <f>+'A (2)'!FF42</f>
        <v>11</v>
      </c>
      <c r="FG43" s="39">
        <f>+'A (2)'!FG42</f>
        <v>8</v>
      </c>
      <c r="FH43" s="114">
        <f>+'A (2)'!FH42</f>
        <v>5</v>
      </c>
      <c r="FI43" s="114">
        <f>+'A (2)'!FI42</f>
        <v>4781</v>
      </c>
      <c r="FJ43" s="39">
        <f>+'A (2)'!FJ42</f>
        <v>2</v>
      </c>
      <c r="FK43" s="447">
        <f>+'A (2)'!FK42</f>
        <v>0</v>
      </c>
      <c r="FL43" s="34"/>
      <c r="FM43" s="34"/>
      <c r="FN43" s="39"/>
      <c r="FO43" s="34"/>
      <c r="FP43" s="34"/>
      <c r="FQ43" s="34"/>
      <c r="FR43" s="34"/>
      <c r="FS43" s="34"/>
      <c r="FT43" s="34"/>
      <c r="FU43" s="34"/>
      <c r="FV43" s="34"/>
      <c r="FW43" s="34"/>
      <c r="FX43" s="34"/>
      <c r="FY43" s="34"/>
      <c r="FZ43" s="61"/>
      <c r="GA43" s="34"/>
      <c r="GB43" s="34"/>
      <c r="GC43" s="34"/>
      <c r="GD43" s="34"/>
      <c r="GE43" s="34"/>
      <c r="GF43" s="34"/>
      <c r="GG43" s="34"/>
      <c r="GH43" s="34"/>
      <c r="GI43" s="34"/>
      <c r="GJ43" s="52"/>
      <c r="GK43" s="142"/>
      <c r="GL43" s="34"/>
      <c r="GM43" s="34"/>
      <c r="GN43" s="34"/>
      <c r="GO43" s="34"/>
      <c r="GP43" s="34"/>
      <c r="GQ43" s="34"/>
      <c r="GR43" s="52"/>
      <c r="GT43">
        <f>+BL43+BM43+BN43+BO43+BP43+BQ43</f>
        <v>1164</v>
      </c>
      <c r="GU43">
        <f>+GT43*CD43</f>
        <v>6161052</v>
      </c>
      <c r="GW43">
        <f>+EU43+EV43+EQ43+ER43+ES43+ET43</f>
        <v>630</v>
      </c>
      <c r="GX43">
        <f>+GW43*FI43</f>
        <v>3012030</v>
      </c>
      <c r="GZ43">
        <f t="shared" si="22"/>
        <v>6063</v>
      </c>
      <c r="HA43">
        <f>+GZ43*AA43</f>
        <v>227968.80000000002</v>
      </c>
      <c r="HB43" s="125"/>
      <c r="HC43">
        <f t="shared" si="24"/>
        <v>2988</v>
      </c>
      <c r="HD43">
        <f>+HC43*DF43</f>
        <v>113842.8</v>
      </c>
      <c r="HE43" s="125"/>
      <c r="HH43" s="53">
        <f t="shared" ref="HH43:HH74" si="44">+CF43/B43*100</f>
        <v>0</v>
      </c>
      <c r="HJ43" s="7" t="s">
        <v>139</v>
      </c>
      <c r="HK43" s="53">
        <v>54.322979696114025</v>
      </c>
      <c r="HL43" s="190" t="s">
        <v>89</v>
      </c>
      <c r="HM43" s="34">
        <f t="shared" ref="HM43:HM74" si="45">+SUM(FL43:FZ43)</f>
        <v>0</v>
      </c>
      <c r="HN43" s="34">
        <f>+SUM([1]NUTS3!$EN43:$FB43)</f>
        <v>328</v>
      </c>
      <c r="HO43" s="34">
        <f t="shared" ref="HO43:HO74" si="46">+HM43-HN43</f>
        <v>-328</v>
      </c>
      <c r="HP43" s="184">
        <f t="shared" ref="HP43:HP74" si="47">+(HM43/HN43-1)*100</f>
        <v>-100</v>
      </c>
      <c r="HR43" s="7" t="s">
        <v>76</v>
      </c>
      <c r="HS43" s="53">
        <v>27.385892116182564</v>
      </c>
    </row>
    <row r="44" spans="1:227" x14ac:dyDescent="0.2">
      <c r="A44" s="5" t="s">
        <v>175</v>
      </c>
      <c r="B44" s="5">
        <f t="shared" ref="B44:Z44" si="48">SUM(B41:B43)</f>
        <v>16956</v>
      </c>
      <c r="C44" s="14">
        <f t="shared" si="48"/>
        <v>1572</v>
      </c>
      <c r="D44" s="582">
        <f t="shared" si="48"/>
        <v>0</v>
      </c>
      <c r="E44" s="14">
        <f t="shared" si="48"/>
        <v>57</v>
      </c>
      <c r="F44" s="14">
        <f t="shared" si="48"/>
        <v>154</v>
      </c>
      <c r="G44" s="14">
        <f>SUM(G41:G43)</f>
        <v>872</v>
      </c>
      <c r="H44" s="14">
        <f>SUM(H41:H43)</f>
        <v>482</v>
      </c>
      <c r="I44" s="14">
        <f>SUM(I41:I43)</f>
        <v>2</v>
      </c>
      <c r="J44" s="14">
        <f>SUM(J41:J43)</f>
        <v>5</v>
      </c>
      <c r="K44" s="582">
        <f t="shared" si="48"/>
        <v>8997</v>
      </c>
      <c r="L44" s="14">
        <f t="shared" si="48"/>
        <v>124</v>
      </c>
      <c r="M44" s="14">
        <f t="shared" si="48"/>
        <v>2625</v>
      </c>
      <c r="N44" s="19">
        <f t="shared" si="48"/>
        <v>421</v>
      </c>
      <c r="O44" s="14">
        <f t="shared" si="48"/>
        <v>1035</v>
      </c>
      <c r="P44" s="14">
        <f t="shared" si="48"/>
        <v>261</v>
      </c>
      <c r="Q44" s="14">
        <f t="shared" si="48"/>
        <v>2366</v>
      </c>
      <c r="R44" s="14">
        <f t="shared" si="48"/>
        <v>1857</v>
      </c>
      <c r="S44" s="14">
        <f t="shared" si="48"/>
        <v>1826</v>
      </c>
      <c r="T44" s="14">
        <f t="shared" si="48"/>
        <v>2075</v>
      </c>
      <c r="U44" s="14">
        <f t="shared" si="48"/>
        <v>1711</v>
      </c>
      <c r="V44" s="14">
        <f t="shared" si="48"/>
        <v>1767</v>
      </c>
      <c r="W44" s="14">
        <f t="shared" si="48"/>
        <v>1990</v>
      </c>
      <c r="X44" s="14">
        <f t="shared" si="48"/>
        <v>2011</v>
      </c>
      <c r="Y44" s="14">
        <f t="shared" si="48"/>
        <v>303</v>
      </c>
      <c r="Z44" s="102">
        <f t="shared" si="48"/>
        <v>15</v>
      </c>
      <c r="AA44" s="163">
        <f>+HB44</f>
        <v>38.744379570653457</v>
      </c>
      <c r="AB44" s="14">
        <f t="shared" ref="AB44:BG44" si="49">SUM(AB41:AB43)</f>
        <v>44</v>
      </c>
      <c r="AC44" s="14">
        <f t="shared" si="49"/>
        <v>891</v>
      </c>
      <c r="AD44" s="14">
        <f t="shared" si="49"/>
        <v>6362</v>
      </c>
      <c r="AE44" s="14">
        <f t="shared" si="49"/>
        <v>10</v>
      </c>
      <c r="AF44" s="14">
        <f t="shared" si="49"/>
        <v>636</v>
      </c>
      <c r="AG44" s="14">
        <f t="shared" si="49"/>
        <v>5757</v>
      </c>
      <c r="AH44" s="14">
        <f t="shared" si="49"/>
        <v>68</v>
      </c>
      <c r="AI44" s="14">
        <f t="shared" si="49"/>
        <v>283</v>
      </c>
      <c r="AJ44" s="14">
        <f t="shared" si="49"/>
        <v>457</v>
      </c>
      <c r="AK44" s="14">
        <f t="shared" si="49"/>
        <v>2001</v>
      </c>
      <c r="AL44" s="14">
        <f t="shared" si="49"/>
        <v>40</v>
      </c>
      <c r="AM44" s="14">
        <f t="shared" si="49"/>
        <v>141</v>
      </c>
      <c r="AN44" s="14">
        <f t="shared" si="49"/>
        <v>265</v>
      </c>
      <c r="AO44" s="60">
        <f t="shared" si="49"/>
        <v>1</v>
      </c>
      <c r="AP44" s="14">
        <f t="shared" si="49"/>
        <v>138</v>
      </c>
      <c r="AQ44" s="14">
        <f t="shared" si="49"/>
        <v>383</v>
      </c>
      <c r="AR44" s="14">
        <f t="shared" si="49"/>
        <v>985</v>
      </c>
      <c r="AS44" s="14">
        <f t="shared" si="49"/>
        <v>1438</v>
      </c>
      <c r="AT44" s="14">
        <f t="shared" si="49"/>
        <v>3409</v>
      </c>
      <c r="AU44" s="14">
        <f t="shared" si="49"/>
        <v>201</v>
      </c>
      <c r="AV44" s="14">
        <f t="shared" si="49"/>
        <v>2427</v>
      </c>
      <c r="AW44" s="14">
        <f t="shared" si="49"/>
        <v>1409</v>
      </c>
      <c r="AX44" s="14">
        <f t="shared" si="49"/>
        <v>5939</v>
      </c>
      <c r="AY44" s="14">
        <f t="shared" si="49"/>
        <v>3</v>
      </c>
      <c r="AZ44" s="60">
        <f t="shared" si="49"/>
        <v>624</v>
      </c>
      <c r="BA44" s="14">
        <f t="shared" si="49"/>
        <v>4908</v>
      </c>
      <c r="BB44" s="14">
        <f t="shared" si="49"/>
        <v>2896</v>
      </c>
      <c r="BC44" s="14">
        <f t="shared" si="49"/>
        <v>1503</v>
      </c>
      <c r="BD44" s="14">
        <f t="shared" si="49"/>
        <v>1068</v>
      </c>
      <c r="BE44" s="14">
        <f t="shared" si="49"/>
        <v>2732</v>
      </c>
      <c r="BF44" s="60">
        <f t="shared" si="49"/>
        <v>3849</v>
      </c>
      <c r="BG44" s="28">
        <f t="shared" si="49"/>
        <v>9458</v>
      </c>
      <c r="BH44" s="154">
        <f>+BG44*1000/B44</f>
        <v>557.79665015333808</v>
      </c>
      <c r="BI44" s="14">
        <f>SUM(BI41:BI43)</f>
        <v>0</v>
      </c>
      <c r="BJ44" s="28">
        <f>SUM(BJ41:BJ43)</f>
        <v>0</v>
      </c>
      <c r="BK44" s="101" t="e">
        <f>+BJ44*1000/BI44</f>
        <v>#DIV/0!</v>
      </c>
      <c r="BL44" s="14">
        <f t="shared" ref="BL44:CC44" si="50">SUM(BL41:BL43)</f>
        <v>2290</v>
      </c>
      <c r="BM44" s="14">
        <f t="shared" si="50"/>
        <v>1007</v>
      </c>
      <c r="BN44" s="14">
        <f t="shared" si="50"/>
        <v>296</v>
      </c>
      <c r="BO44" s="14">
        <f t="shared" si="50"/>
        <v>80</v>
      </c>
      <c r="BP44" s="14">
        <f t="shared" si="50"/>
        <v>6</v>
      </c>
      <c r="BQ44" s="60">
        <f t="shared" si="50"/>
        <v>0</v>
      </c>
      <c r="BR44" s="14">
        <f t="shared" si="50"/>
        <v>17</v>
      </c>
      <c r="BS44" s="14">
        <f t="shared" si="50"/>
        <v>66</v>
      </c>
      <c r="BT44" s="14">
        <f t="shared" si="50"/>
        <v>772</v>
      </c>
      <c r="BU44" s="14">
        <f t="shared" si="50"/>
        <v>658</v>
      </c>
      <c r="BV44" s="14">
        <f t="shared" si="50"/>
        <v>721</v>
      </c>
      <c r="BW44" s="14">
        <f t="shared" si="50"/>
        <v>529</v>
      </c>
      <c r="BX44" s="14">
        <f t="shared" si="50"/>
        <v>309</v>
      </c>
      <c r="BY44" s="14">
        <f t="shared" si="50"/>
        <v>197</v>
      </c>
      <c r="BZ44" s="14">
        <f t="shared" si="50"/>
        <v>127</v>
      </c>
      <c r="CA44" s="14">
        <f t="shared" si="50"/>
        <v>79</v>
      </c>
      <c r="CB44" s="14">
        <f t="shared" si="50"/>
        <v>54</v>
      </c>
      <c r="CC44" s="31">
        <f t="shared" si="50"/>
        <v>150</v>
      </c>
      <c r="CD44" s="109">
        <f>+GV44</f>
        <v>5411</v>
      </c>
      <c r="CE44" s="28">
        <f t="shared" ref="CE44:DE44" si="51">SUM(CE41:CE43)</f>
        <v>80</v>
      </c>
      <c r="CF44" s="15">
        <f t="shared" si="51"/>
        <v>0</v>
      </c>
      <c r="CG44" s="14">
        <f t="shared" si="51"/>
        <v>8181</v>
      </c>
      <c r="CH44" s="14">
        <f t="shared" si="51"/>
        <v>769</v>
      </c>
      <c r="CI44" s="582">
        <f t="shared" si="51"/>
        <v>0</v>
      </c>
      <c r="CJ44" s="14">
        <f t="shared" si="51"/>
        <v>25</v>
      </c>
      <c r="CK44" s="14">
        <f t="shared" si="51"/>
        <v>90</v>
      </c>
      <c r="CL44" s="14">
        <f>SUM(CL41:CL43)</f>
        <v>435</v>
      </c>
      <c r="CM44" s="14">
        <f>SUM(CM41:CM43)</f>
        <v>217</v>
      </c>
      <c r="CN44" s="14">
        <f>SUM(CN41:CN43)</f>
        <v>0</v>
      </c>
      <c r="CO44" s="14">
        <f>SUM(CO41:CO43)</f>
        <v>2</v>
      </c>
      <c r="CP44" s="14">
        <f t="shared" si="51"/>
        <v>4618</v>
      </c>
      <c r="CQ44" s="14">
        <f t="shared" si="51"/>
        <v>124</v>
      </c>
      <c r="CR44" s="14">
        <f t="shared" si="51"/>
        <v>2257</v>
      </c>
      <c r="CS44" s="60">
        <f t="shared" si="51"/>
        <v>122</v>
      </c>
      <c r="CT44" s="14">
        <f t="shared" si="51"/>
        <v>464</v>
      </c>
      <c r="CU44" s="14">
        <f t="shared" si="51"/>
        <v>138</v>
      </c>
      <c r="CV44" s="14">
        <f t="shared" si="51"/>
        <v>1005</v>
      </c>
      <c r="CW44" s="14">
        <f t="shared" si="51"/>
        <v>847</v>
      </c>
      <c r="CX44" s="14">
        <f t="shared" si="51"/>
        <v>947</v>
      </c>
      <c r="CY44" s="14">
        <f t="shared" si="51"/>
        <v>1144</v>
      </c>
      <c r="CZ44" s="14">
        <f t="shared" si="51"/>
        <v>955</v>
      </c>
      <c r="DA44" s="14">
        <f t="shared" si="51"/>
        <v>950</v>
      </c>
      <c r="DB44" s="14">
        <f t="shared" si="51"/>
        <v>1032</v>
      </c>
      <c r="DC44" s="14">
        <f t="shared" si="51"/>
        <v>786</v>
      </c>
      <c r="DD44" s="111">
        <f t="shared" si="51"/>
        <v>42</v>
      </c>
      <c r="DE44" s="60">
        <f t="shared" si="51"/>
        <v>9</v>
      </c>
      <c r="DF44" s="161">
        <f>+HE44</f>
        <v>38.581774844151084</v>
      </c>
      <c r="DG44" s="14">
        <f t="shared" ref="DG44:EL44" si="52">SUM(DG41:DG43)</f>
        <v>26</v>
      </c>
      <c r="DH44" s="14">
        <f t="shared" si="52"/>
        <v>376</v>
      </c>
      <c r="DI44" s="14">
        <f t="shared" si="52"/>
        <v>3162</v>
      </c>
      <c r="DJ44" s="14">
        <f t="shared" si="52"/>
        <v>7</v>
      </c>
      <c r="DK44" s="14">
        <f t="shared" si="52"/>
        <v>230</v>
      </c>
      <c r="DL44" s="14">
        <f t="shared" si="52"/>
        <v>2503</v>
      </c>
      <c r="DM44" s="14">
        <f t="shared" si="52"/>
        <v>61</v>
      </c>
      <c r="DN44" s="14">
        <f t="shared" si="52"/>
        <v>180</v>
      </c>
      <c r="DO44" s="14">
        <f t="shared" si="52"/>
        <v>217</v>
      </c>
      <c r="DP44" s="14">
        <f t="shared" si="52"/>
        <v>1192</v>
      </c>
      <c r="DQ44" s="14">
        <f t="shared" si="52"/>
        <v>30</v>
      </c>
      <c r="DR44" s="14">
        <f t="shared" si="52"/>
        <v>85</v>
      </c>
      <c r="DS44" s="14">
        <f t="shared" si="52"/>
        <v>111</v>
      </c>
      <c r="DT44" s="60">
        <f t="shared" si="52"/>
        <v>1</v>
      </c>
      <c r="DU44" s="14">
        <f t="shared" si="52"/>
        <v>46</v>
      </c>
      <c r="DV44" s="14">
        <f t="shared" si="52"/>
        <v>201</v>
      </c>
      <c r="DW44" s="14">
        <f t="shared" si="52"/>
        <v>458</v>
      </c>
      <c r="DX44" s="14">
        <f t="shared" si="52"/>
        <v>1063</v>
      </c>
      <c r="DY44" s="14">
        <f t="shared" si="52"/>
        <v>2346</v>
      </c>
      <c r="DZ44" s="14">
        <f t="shared" si="52"/>
        <v>76</v>
      </c>
      <c r="EA44" s="14">
        <f t="shared" si="52"/>
        <v>326</v>
      </c>
      <c r="EB44" s="14">
        <f t="shared" si="52"/>
        <v>248</v>
      </c>
      <c r="EC44" s="14">
        <f t="shared" si="52"/>
        <v>3139</v>
      </c>
      <c r="ED44" s="14">
        <f t="shared" si="52"/>
        <v>2</v>
      </c>
      <c r="EE44" s="60">
        <f t="shared" si="52"/>
        <v>276</v>
      </c>
      <c r="EF44" s="14">
        <f t="shared" si="52"/>
        <v>2097</v>
      </c>
      <c r="EG44" s="14">
        <f t="shared" si="52"/>
        <v>1414</v>
      </c>
      <c r="EH44" s="14">
        <f t="shared" si="52"/>
        <v>773</v>
      </c>
      <c r="EI44" s="14">
        <f t="shared" si="52"/>
        <v>506</v>
      </c>
      <c r="EJ44" s="14">
        <f t="shared" si="52"/>
        <v>1325</v>
      </c>
      <c r="EK44" s="28">
        <f t="shared" si="52"/>
        <v>2066</v>
      </c>
      <c r="EL44" s="23">
        <f t="shared" si="52"/>
        <v>4862</v>
      </c>
      <c r="EM44" s="154">
        <f>+EL44*1000/CG44</f>
        <v>594.3038748319276</v>
      </c>
      <c r="EN44" s="28">
        <f>SUM(EN41:EN43)</f>
        <v>0</v>
      </c>
      <c r="EO44" s="14">
        <f>SUM(EO41:EO43)</f>
        <v>0</v>
      </c>
      <c r="EP44" s="31" t="e">
        <f>EO44*1000/EN44</f>
        <v>#DIV/0!</v>
      </c>
      <c r="EQ44" s="14">
        <f t="shared" ref="EQ44:FH44" si="53">SUM(EQ41:EQ43)</f>
        <v>1131</v>
      </c>
      <c r="ER44" s="14">
        <f t="shared" si="53"/>
        <v>552</v>
      </c>
      <c r="ES44" s="14">
        <f t="shared" si="53"/>
        <v>155</v>
      </c>
      <c r="ET44" s="14">
        <f t="shared" si="53"/>
        <v>31</v>
      </c>
      <c r="EU44" s="14">
        <f t="shared" si="53"/>
        <v>2</v>
      </c>
      <c r="EV44" s="60">
        <f t="shared" si="53"/>
        <v>0</v>
      </c>
      <c r="EW44" s="14">
        <f t="shared" si="53"/>
        <v>5</v>
      </c>
      <c r="EX44" s="14">
        <f t="shared" si="53"/>
        <v>32</v>
      </c>
      <c r="EY44" s="14">
        <f t="shared" si="53"/>
        <v>479</v>
      </c>
      <c r="EZ44" s="14">
        <f t="shared" si="53"/>
        <v>351</v>
      </c>
      <c r="FA44" s="14">
        <f t="shared" si="53"/>
        <v>413</v>
      </c>
      <c r="FB44" s="14">
        <f t="shared" si="53"/>
        <v>277</v>
      </c>
      <c r="FC44" s="14">
        <f t="shared" si="53"/>
        <v>109</v>
      </c>
      <c r="FD44" s="14">
        <f t="shared" si="53"/>
        <v>84</v>
      </c>
      <c r="FE44" s="14">
        <f t="shared" si="53"/>
        <v>44</v>
      </c>
      <c r="FF44" s="14">
        <f t="shared" si="53"/>
        <v>29</v>
      </c>
      <c r="FG44" s="28">
        <f t="shared" si="53"/>
        <v>19</v>
      </c>
      <c r="FH44" s="113">
        <f t="shared" si="53"/>
        <v>29</v>
      </c>
      <c r="FI44" s="113">
        <f>+GY44</f>
        <v>4921</v>
      </c>
      <c r="FJ44" s="14">
        <f>SUM(FJ41:FJ43)</f>
        <v>7</v>
      </c>
      <c r="FK44" s="15">
        <f>SUM(FK41:FK43)</f>
        <v>0</v>
      </c>
      <c r="FL44" s="14"/>
      <c r="FM44" s="14"/>
      <c r="FN44" s="14"/>
      <c r="FO44" s="14"/>
      <c r="FP44" s="14"/>
      <c r="FQ44" s="14"/>
      <c r="FR44" s="14"/>
      <c r="FS44" s="14"/>
      <c r="FT44" s="14"/>
      <c r="FU44" s="14"/>
      <c r="FV44" s="14"/>
      <c r="FW44" s="14"/>
      <c r="FX44" s="14"/>
      <c r="FY44" s="14"/>
      <c r="FZ44" s="60"/>
      <c r="GA44" s="14"/>
      <c r="GB44" s="14"/>
      <c r="GC44" s="14"/>
      <c r="GD44" s="14"/>
      <c r="GE44" s="14"/>
      <c r="GF44" s="14"/>
      <c r="GG44" s="14"/>
      <c r="GH44" s="14"/>
      <c r="GI44" s="123"/>
      <c r="GJ44" s="124"/>
      <c r="GK44" s="140"/>
      <c r="GL44" s="14"/>
      <c r="GM44" s="14"/>
      <c r="GN44" s="14"/>
      <c r="GO44" s="14"/>
      <c r="GP44" s="14"/>
      <c r="GQ44" s="14"/>
      <c r="GR44" s="141"/>
      <c r="GT44">
        <f>SUM(GT41:GT43)</f>
        <v>3679</v>
      </c>
      <c r="GU44">
        <f>SUM(GU41:GU43)</f>
        <v>19906885</v>
      </c>
      <c r="GV44">
        <f>+ROUND(GU44/GT44,0)</f>
        <v>5411</v>
      </c>
      <c r="GW44">
        <f>SUM(GW41:GW43)</f>
        <v>1871</v>
      </c>
      <c r="GX44">
        <f>SUM(GX41:GX43)</f>
        <v>9207450</v>
      </c>
      <c r="GY44">
        <f>+ROUND(GX44/GW44,0)</f>
        <v>4921</v>
      </c>
      <c r="GZ44">
        <f t="shared" si="22"/>
        <v>16956</v>
      </c>
      <c r="HA44">
        <f>SUM(HA41:HA43)</f>
        <v>656949.70000000007</v>
      </c>
      <c r="HB44">
        <f>+HA44/GZ44</f>
        <v>38.744379570653457</v>
      </c>
      <c r="HC44">
        <f t="shared" si="24"/>
        <v>8181</v>
      </c>
      <c r="HD44">
        <f>SUM(HD41:HD43)</f>
        <v>315637.5</v>
      </c>
      <c r="HE44">
        <f>+HD44/HC44</f>
        <v>38.581774844151084</v>
      </c>
      <c r="HH44" s="53">
        <f t="shared" si="44"/>
        <v>0</v>
      </c>
      <c r="HJ44" s="5" t="s">
        <v>71</v>
      </c>
      <c r="HK44" s="53">
        <v>54.196375695842711</v>
      </c>
      <c r="HL44" s="188" t="s">
        <v>175</v>
      </c>
      <c r="HM44" s="34">
        <f t="shared" si="45"/>
        <v>0</v>
      </c>
      <c r="HN44" s="34">
        <f>+SUM([1]NUTS3!$EN44:$FB44)</f>
        <v>1147</v>
      </c>
      <c r="HO44" s="34">
        <f t="shared" si="46"/>
        <v>-1147</v>
      </c>
      <c r="HP44" s="184">
        <f t="shared" si="47"/>
        <v>-100</v>
      </c>
      <c r="HR44" s="5" t="s">
        <v>118</v>
      </c>
      <c r="HS44" s="53">
        <v>27.091633466135455</v>
      </c>
    </row>
    <row r="45" spans="1:227" x14ac:dyDescent="0.2">
      <c r="A45" s="6" t="s">
        <v>93</v>
      </c>
      <c r="B45" s="7">
        <f>+'A (2)'!B46</f>
        <v>9200</v>
      </c>
      <c r="C45">
        <f>+'A (2)'!C46</f>
        <v>1182</v>
      </c>
      <c r="D45" s="583">
        <f>+'A (2)'!D46</f>
        <v>1</v>
      </c>
      <c r="E45" s="34">
        <f>+'A (2)'!E46</f>
        <v>30</v>
      </c>
      <c r="F45" s="34">
        <f>+'A (2)'!F46</f>
        <v>218</v>
      </c>
      <c r="G45" s="34">
        <f>+'A (2)'!G46</f>
        <v>782</v>
      </c>
      <c r="H45" s="34">
        <f>+'A (2)'!H46</f>
        <v>146</v>
      </c>
      <c r="I45" s="34">
        <f>+'A (2)'!I46</f>
        <v>0</v>
      </c>
      <c r="J45" s="34">
        <f>+'A (2)'!J46</f>
        <v>5</v>
      </c>
      <c r="K45" s="583">
        <f>+'A (2)'!K46</f>
        <v>4484</v>
      </c>
      <c r="L45">
        <f>+'A (2)'!L46</f>
        <v>119</v>
      </c>
      <c r="M45">
        <f>+'A (2)'!M46</f>
        <v>1564</v>
      </c>
      <c r="N45" s="20">
        <f>+'A (2)'!N46</f>
        <v>46</v>
      </c>
      <c r="O45">
        <f>+'A (2)'!O46</f>
        <v>489</v>
      </c>
      <c r="P45">
        <f>+'A (2)'!P46</f>
        <v>122</v>
      </c>
      <c r="Q45">
        <f>+'A (2)'!Q46</f>
        <v>1304</v>
      </c>
      <c r="R45">
        <f>+'A (2)'!R46</f>
        <v>1027</v>
      </c>
      <c r="S45">
        <f>+'A (2)'!S46</f>
        <v>1145</v>
      </c>
      <c r="T45">
        <f>+'A (2)'!T46</f>
        <v>1228</v>
      </c>
      <c r="U45">
        <f>+'A (2)'!U46</f>
        <v>967</v>
      </c>
      <c r="V45">
        <f>+'A (2)'!V46</f>
        <v>946</v>
      </c>
      <c r="W45">
        <f>+'A (2)'!W46</f>
        <v>923</v>
      </c>
      <c r="X45">
        <f>+'A (2)'!X46</f>
        <v>1030</v>
      </c>
      <c r="Y45">
        <f>+'A (2)'!Y46</f>
        <v>136</v>
      </c>
      <c r="Z45" s="103">
        <f>+'A (2)'!Z46</f>
        <v>5</v>
      </c>
      <c r="AA45" s="164">
        <f>+'A (2)'!AA46</f>
        <v>38.299999999999997</v>
      </c>
      <c r="AB45">
        <f>+'A (2)'!AB46</f>
        <v>3</v>
      </c>
      <c r="AC45">
        <f>+'A (2)'!AC46</f>
        <v>29</v>
      </c>
      <c r="AD45">
        <f>+'A (2)'!AD46</f>
        <v>3397</v>
      </c>
      <c r="AE45">
        <f>+'A (2)'!AE46</f>
        <v>23</v>
      </c>
      <c r="AF45">
        <f>+'A (2)'!AF46</f>
        <v>402</v>
      </c>
      <c r="AG45">
        <f>+'A (2)'!AG46</f>
        <v>3474</v>
      </c>
      <c r="AH45">
        <f>+'A (2)'!AH46</f>
        <v>76</v>
      </c>
      <c r="AI45">
        <f>+'A (2)'!AI46</f>
        <v>135</v>
      </c>
      <c r="AJ45">
        <f>+'A (2)'!AJ46</f>
        <v>275</v>
      </c>
      <c r="AK45">
        <f>+'A (2)'!AK46</f>
        <v>1217</v>
      </c>
      <c r="AL45">
        <f>+'A (2)'!AL46</f>
        <v>25</v>
      </c>
      <c r="AM45">
        <f>+'A (2)'!AM46</f>
        <v>41</v>
      </c>
      <c r="AN45" s="34">
        <f>+'A (2)'!AN46</f>
        <v>101</v>
      </c>
      <c r="AO45" s="61">
        <f>+'A (2)'!AO46</f>
        <v>2</v>
      </c>
      <c r="AP45" s="39">
        <f>+'A (2)'!AP46</f>
        <v>50</v>
      </c>
      <c r="AQ45" s="34">
        <f>+'A (2)'!AQ46</f>
        <v>208</v>
      </c>
      <c r="AR45" s="34">
        <f>+'A (2)'!AR46</f>
        <v>545</v>
      </c>
      <c r="AS45" s="34">
        <f>+'A (2)'!AS46</f>
        <v>727</v>
      </c>
      <c r="AT45" s="34">
        <f>+'A (2)'!AT46</f>
        <v>1924</v>
      </c>
      <c r="AU45" s="34">
        <f>+'A (2)'!AU46</f>
        <v>122</v>
      </c>
      <c r="AV45" s="34">
        <f>+'A (2)'!AV46</f>
        <v>1694</v>
      </c>
      <c r="AW45" s="34">
        <f>+'A (2)'!AW46</f>
        <v>872</v>
      </c>
      <c r="AX45" s="34">
        <f>+'A (2)'!AX46</f>
        <v>2926</v>
      </c>
      <c r="AY45" s="34">
        <f>+'A (2)'!AY46</f>
        <v>2</v>
      </c>
      <c r="AZ45" s="61">
        <f>+'A (2)'!AZ46</f>
        <v>130</v>
      </c>
      <c r="BA45" s="39">
        <f>+'A (2)'!BA46</f>
        <v>2346</v>
      </c>
      <c r="BB45" s="34">
        <f>+'A (2)'!BB46</f>
        <v>1495</v>
      </c>
      <c r="BC45" s="34">
        <f>+'A (2)'!BC46</f>
        <v>808</v>
      </c>
      <c r="BD45" s="34">
        <f>+'A (2)'!BD46</f>
        <v>606</v>
      </c>
      <c r="BE45" s="34">
        <f>+'A (2)'!BE46</f>
        <v>1597</v>
      </c>
      <c r="BF45" s="61">
        <f>+'A (2)'!BF46</f>
        <v>2348</v>
      </c>
      <c r="BG45" s="39">
        <f>+'A (2)'!BG46</f>
        <v>5803</v>
      </c>
      <c r="BH45" s="114">
        <f>+'A (2)'!BH46</f>
        <v>631</v>
      </c>
      <c r="BI45" s="34">
        <f>+'A (2)'!BI46</f>
        <v>0</v>
      </c>
      <c r="BJ45" s="39">
        <f>+'A (2)'!BJ46</f>
        <v>0</v>
      </c>
      <c r="BK45" s="114">
        <f>+'A (2)'!BK46</f>
        <v>0</v>
      </c>
      <c r="BL45" s="34">
        <f>+'A (2)'!BL46</f>
        <v>1145</v>
      </c>
      <c r="BM45" s="34">
        <f>+'A (2)'!BM46</f>
        <v>526</v>
      </c>
      <c r="BN45" s="34">
        <f>+'A (2)'!BN46</f>
        <v>131</v>
      </c>
      <c r="BO45" s="34">
        <f>+'A (2)'!BO46</f>
        <v>35</v>
      </c>
      <c r="BP45" s="34">
        <f>+'A (2)'!BP46</f>
        <v>3</v>
      </c>
      <c r="BQ45" s="61">
        <f>+'A (2)'!BQ46</f>
        <v>0</v>
      </c>
      <c r="BR45" s="39">
        <f>+'A (2)'!BR46</f>
        <v>13</v>
      </c>
      <c r="BS45" s="34">
        <f>+'A (2)'!BS46</f>
        <v>43</v>
      </c>
      <c r="BT45" s="34">
        <f>+'A (2)'!BT46</f>
        <v>525</v>
      </c>
      <c r="BU45" s="34">
        <f>+'A (2)'!BU46</f>
        <v>397</v>
      </c>
      <c r="BV45" s="34">
        <f>+'A (2)'!BV46</f>
        <v>255</v>
      </c>
      <c r="BW45" s="34">
        <f>+'A (2)'!BW46</f>
        <v>221</v>
      </c>
      <c r="BX45" s="34">
        <f>+'A (2)'!BX46</f>
        <v>129</v>
      </c>
      <c r="BY45" s="34">
        <f>+'A (2)'!BY46</f>
        <v>95</v>
      </c>
      <c r="BZ45" s="34">
        <f>+'A (2)'!BZ46</f>
        <v>53</v>
      </c>
      <c r="CA45" s="34">
        <f>+'A (2)'!CA46</f>
        <v>30</v>
      </c>
      <c r="CB45" s="34">
        <f>+'A (2)'!CB46</f>
        <v>27</v>
      </c>
      <c r="CC45" s="20">
        <f>+'A (2)'!CC46</f>
        <v>52</v>
      </c>
      <c r="CD45" s="110">
        <f>+'A (2)'!CD46</f>
        <v>4992</v>
      </c>
      <c r="CE45" s="34">
        <f>+'A (2)'!CE46</f>
        <v>31</v>
      </c>
      <c r="CF45" s="13">
        <f>+'A (2)'!CF46</f>
        <v>0</v>
      </c>
      <c r="CG45">
        <f>+'A (2)'!CG46</f>
        <v>4536</v>
      </c>
      <c r="CH45">
        <f>+'A (2)'!CH46</f>
        <v>587</v>
      </c>
      <c r="CI45" s="583">
        <f>+'A (2)'!CI46</f>
        <v>0</v>
      </c>
      <c r="CJ45" s="34">
        <f>+'A (2)'!CJ46</f>
        <v>15</v>
      </c>
      <c r="CK45" s="34">
        <f>+'A (2)'!CK46</f>
        <v>130</v>
      </c>
      <c r="CL45" s="34">
        <f>+'A (2)'!CL46</f>
        <v>375</v>
      </c>
      <c r="CM45" s="34">
        <f>+'A (2)'!CM46</f>
        <v>66</v>
      </c>
      <c r="CN45" s="34">
        <f>+'A (2)'!CN46</f>
        <v>0</v>
      </c>
      <c r="CO45" s="34">
        <f>+'A (2)'!CO46</f>
        <v>1</v>
      </c>
      <c r="CP45">
        <f>+'A (2)'!CP46</f>
        <v>2404</v>
      </c>
      <c r="CQ45">
        <f>+'A (2)'!CQ46</f>
        <v>119</v>
      </c>
      <c r="CR45" s="34">
        <f>+'A (2)'!CR46</f>
        <v>1522</v>
      </c>
      <c r="CS45" s="61">
        <f>+'A (2)'!CS46</f>
        <v>11</v>
      </c>
      <c r="CT45" s="34">
        <f>+'A (2)'!CT46</f>
        <v>218</v>
      </c>
      <c r="CU45" s="34">
        <f>+'A (2)'!CU46</f>
        <v>54</v>
      </c>
      <c r="CV45" s="34">
        <f>+'A (2)'!CV46</f>
        <v>562</v>
      </c>
      <c r="CW45" s="34">
        <f>+'A (2)'!CW46</f>
        <v>503</v>
      </c>
      <c r="CX45" s="34">
        <f>+'A (2)'!CX46</f>
        <v>618</v>
      </c>
      <c r="CY45" s="34">
        <f>+'A (2)'!CY46</f>
        <v>701</v>
      </c>
      <c r="CZ45" s="34">
        <f>+'A (2)'!CZ46</f>
        <v>536</v>
      </c>
      <c r="DA45" s="34">
        <f>+'A (2)'!DA46</f>
        <v>512</v>
      </c>
      <c r="DB45" s="34">
        <f>+'A (2)'!DB46</f>
        <v>469</v>
      </c>
      <c r="DC45" s="34">
        <f>+'A (2)'!DC46</f>
        <v>395</v>
      </c>
      <c r="DD45" s="112">
        <f>+'A (2)'!DD46</f>
        <v>20</v>
      </c>
      <c r="DE45" s="61">
        <f>+'A (2)'!DE46</f>
        <v>2</v>
      </c>
      <c r="DF45" s="162">
        <f>+'A (2)'!DF46</f>
        <v>38</v>
      </c>
      <c r="DG45" s="39">
        <f>+'A (2)'!DG46</f>
        <v>2</v>
      </c>
      <c r="DH45" s="39">
        <f>+'A (2)'!DH46</f>
        <v>5</v>
      </c>
      <c r="DI45" s="39">
        <f>+'A (2)'!DI46</f>
        <v>1649</v>
      </c>
      <c r="DJ45" s="39">
        <f>+'A (2)'!DJ46</f>
        <v>9</v>
      </c>
      <c r="DK45" s="39">
        <f>+'A (2)'!DK46</f>
        <v>170</v>
      </c>
      <c r="DL45" s="39">
        <f>+'A (2)'!DL46</f>
        <v>1577</v>
      </c>
      <c r="DM45" s="39">
        <f>+'A (2)'!DM46</f>
        <v>63</v>
      </c>
      <c r="DN45" s="39">
        <f>+'A (2)'!DN46</f>
        <v>81</v>
      </c>
      <c r="DO45" s="39">
        <f>+'A (2)'!DO46</f>
        <v>151</v>
      </c>
      <c r="DP45" s="39">
        <f>+'A (2)'!DP46</f>
        <v>743</v>
      </c>
      <c r="DQ45" s="39">
        <f>+'A (2)'!DQ46</f>
        <v>17</v>
      </c>
      <c r="DR45" s="39">
        <f>+'A (2)'!DR46</f>
        <v>25</v>
      </c>
      <c r="DS45" s="39">
        <f>+'A (2)'!DS46</f>
        <v>42</v>
      </c>
      <c r="DT45" s="114">
        <f>+'A (2)'!DT46</f>
        <v>2</v>
      </c>
      <c r="DU45" s="39">
        <f>+'A (2)'!DU46</f>
        <v>14</v>
      </c>
      <c r="DV45" s="39">
        <f>+'A (2)'!DV46</f>
        <v>118</v>
      </c>
      <c r="DW45" s="39">
        <f>+'A (2)'!DW46</f>
        <v>277</v>
      </c>
      <c r="DX45" s="39">
        <f>+'A (2)'!DX46</f>
        <v>566</v>
      </c>
      <c r="DY45" s="39">
        <f>+'A (2)'!DY46</f>
        <v>1412</v>
      </c>
      <c r="DZ45" s="39">
        <f>+'A (2)'!DZ46</f>
        <v>56</v>
      </c>
      <c r="EA45" s="39">
        <f>+'A (2)'!EA46</f>
        <v>247</v>
      </c>
      <c r="EB45" s="39">
        <f>+'A (2)'!EB46</f>
        <v>296</v>
      </c>
      <c r="EC45" s="39">
        <f>+'A (2)'!EC46</f>
        <v>1488</v>
      </c>
      <c r="ED45" s="39">
        <f>+'A (2)'!ED46</f>
        <v>0</v>
      </c>
      <c r="EE45" s="114">
        <f>+'A (2)'!EE46</f>
        <v>62</v>
      </c>
      <c r="EF45" s="39">
        <f>+'A (2)'!EF46</f>
        <v>967</v>
      </c>
      <c r="EG45" s="39">
        <f>+'A (2)'!EG46</f>
        <v>768</v>
      </c>
      <c r="EH45" s="39">
        <f>+'A (2)'!EH46</f>
        <v>428</v>
      </c>
      <c r="EI45" s="39">
        <f>+'A (2)'!EI46</f>
        <v>287</v>
      </c>
      <c r="EJ45" s="39">
        <f>+'A (2)'!EJ46</f>
        <v>795</v>
      </c>
      <c r="EK45" s="39">
        <f>+'A (2)'!EK46</f>
        <v>1291</v>
      </c>
      <c r="EL45" s="446">
        <f>+'A (2)'!EL46</f>
        <v>3124</v>
      </c>
      <c r="EM45" s="114">
        <f>+'A (2)'!EM46</f>
        <v>689</v>
      </c>
      <c r="EN45" s="39">
        <f>+'A (2)'!EN46</f>
        <v>0</v>
      </c>
      <c r="EO45" s="39">
        <f>+'A (2)'!EO46</f>
        <v>0</v>
      </c>
      <c r="EP45" s="114">
        <f>+'A (2)'!EP46</f>
        <v>0</v>
      </c>
      <c r="EQ45" s="39">
        <f>+'A (2)'!EQ46</f>
        <v>519</v>
      </c>
      <c r="ER45" s="39">
        <f>+'A (2)'!ER46</f>
        <v>281</v>
      </c>
      <c r="ES45" s="39">
        <f>+'A (2)'!ES46</f>
        <v>61</v>
      </c>
      <c r="ET45" s="39">
        <f>+'A (2)'!ET46</f>
        <v>9</v>
      </c>
      <c r="EU45" s="39">
        <f>+'A (2)'!EU46</f>
        <v>2</v>
      </c>
      <c r="EV45" s="114">
        <f>+'A (2)'!EV46</f>
        <v>0</v>
      </c>
      <c r="EW45" s="1">
        <f>+'A (2)'!EW46</f>
        <v>6</v>
      </c>
      <c r="EX45" s="1">
        <f>+'A (2)'!EX46</f>
        <v>17</v>
      </c>
      <c r="EY45" s="1">
        <f>+'A (2)'!EY46</f>
        <v>295</v>
      </c>
      <c r="EZ45" s="1">
        <f>+'A (2)'!EZ46</f>
        <v>208</v>
      </c>
      <c r="FA45" s="1">
        <f>+'A (2)'!FA46</f>
        <v>137</v>
      </c>
      <c r="FB45" s="1">
        <f>+'A (2)'!FB46</f>
        <v>96</v>
      </c>
      <c r="FC45" s="1">
        <f>+'A (2)'!FC46</f>
        <v>36</v>
      </c>
      <c r="FD45" s="1">
        <f>+'A (2)'!FD46</f>
        <v>26</v>
      </c>
      <c r="FE45" s="1">
        <f>+'A (2)'!FE46</f>
        <v>17</v>
      </c>
      <c r="FF45" s="39">
        <f>+'A (2)'!FF46</f>
        <v>8</v>
      </c>
      <c r="FG45" s="39">
        <f>+'A (2)'!FG46</f>
        <v>11</v>
      </c>
      <c r="FH45" s="114">
        <f>+'A (2)'!FH46</f>
        <v>15</v>
      </c>
      <c r="FI45" s="114">
        <f>+'A (2)'!FI46</f>
        <v>4553</v>
      </c>
      <c r="FJ45" s="39">
        <f>+'A (2)'!FJ46</f>
        <v>6</v>
      </c>
      <c r="FK45" s="447">
        <f>+'A (2)'!FK46</f>
        <v>0</v>
      </c>
      <c r="FL45" s="34"/>
      <c r="FM45" s="34"/>
      <c r="FN45" s="39"/>
      <c r="FO45" s="34"/>
      <c r="FP45" s="34"/>
      <c r="FQ45" s="34"/>
      <c r="FR45" s="34"/>
      <c r="FS45" s="34"/>
      <c r="FT45" s="34"/>
      <c r="FU45" s="34"/>
      <c r="FV45" s="34"/>
      <c r="FW45" s="34"/>
      <c r="FX45" s="34"/>
      <c r="FY45" s="34"/>
      <c r="FZ45" s="61"/>
      <c r="GA45" s="34"/>
      <c r="GB45" s="34"/>
      <c r="GC45" s="34"/>
      <c r="GD45" s="34"/>
      <c r="GE45" s="34"/>
      <c r="GF45" s="34"/>
      <c r="GG45" s="34"/>
      <c r="GH45" s="34"/>
      <c r="GI45" s="34"/>
      <c r="GJ45" s="52"/>
      <c r="GK45" s="142"/>
      <c r="GL45" s="34"/>
      <c r="GM45" s="34"/>
      <c r="GN45" s="34"/>
      <c r="GO45" s="34"/>
      <c r="GP45" s="34"/>
      <c r="GQ45" s="34"/>
      <c r="GR45" s="52"/>
      <c r="GT45">
        <f t="shared" ref="GT45:GT51" si="54">+BL45+BM45+BN45+BO45+BP45+BQ45</f>
        <v>1840</v>
      </c>
      <c r="GU45">
        <f t="shared" ref="GU45:GU51" si="55">+GT45*CD45</f>
        <v>9185280</v>
      </c>
      <c r="GW45">
        <f t="shared" ref="GW45:GW51" si="56">+EU45+EV45+EQ45+ER45+ES45+ET45</f>
        <v>872</v>
      </c>
      <c r="GX45">
        <f t="shared" ref="GX45:GX51" si="57">+GW45*FI45</f>
        <v>3970216</v>
      </c>
      <c r="GZ45">
        <f t="shared" si="22"/>
        <v>9200</v>
      </c>
      <c r="HA45">
        <f t="shared" ref="HA45:HA51" si="58">+GZ45*AA45</f>
        <v>352360</v>
      </c>
      <c r="HB45" s="125"/>
      <c r="HC45">
        <f t="shared" si="24"/>
        <v>4536</v>
      </c>
      <c r="HD45">
        <f t="shared" ref="HD45:HD51" si="59">+HC45*DF45</f>
        <v>172368</v>
      </c>
      <c r="HE45" s="125"/>
      <c r="HH45" s="53">
        <f t="shared" si="44"/>
        <v>0</v>
      </c>
      <c r="HJ45" s="6" t="s">
        <v>124</v>
      </c>
      <c r="HK45" s="53">
        <v>54.0723217303143</v>
      </c>
      <c r="HL45" s="189" t="s">
        <v>93</v>
      </c>
      <c r="HM45" s="34">
        <f t="shared" si="45"/>
        <v>0</v>
      </c>
      <c r="HN45" s="34">
        <f>+SUM([1]NUTS3!$EN45:$FB45)</f>
        <v>979</v>
      </c>
      <c r="HO45" s="34">
        <f t="shared" si="46"/>
        <v>-979</v>
      </c>
      <c r="HP45" s="184">
        <f t="shared" si="47"/>
        <v>-100</v>
      </c>
      <c r="HR45" s="6" t="s">
        <v>136</v>
      </c>
      <c r="HS45" s="53">
        <v>26.760563380281699</v>
      </c>
    </row>
    <row r="46" spans="1:227" x14ac:dyDescent="0.2">
      <c r="A46" s="7" t="s">
        <v>94</v>
      </c>
      <c r="B46" s="7">
        <f>+'A (2)'!B47</f>
        <v>8919</v>
      </c>
      <c r="C46">
        <f>+'A (2)'!C47</f>
        <v>1030</v>
      </c>
      <c r="D46" s="583">
        <f>+'A (2)'!D47</f>
        <v>0</v>
      </c>
      <c r="E46" s="34">
        <f>+'A (2)'!E47</f>
        <v>198</v>
      </c>
      <c r="F46" s="34">
        <f>+'A (2)'!F47</f>
        <v>132</v>
      </c>
      <c r="G46" s="34">
        <f>+'A (2)'!G47</f>
        <v>453</v>
      </c>
      <c r="H46" s="34">
        <f>+'A (2)'!H47</f>
        <v>244</v>
      </c>
      <c r="I46" s="34">
        <f>+'A (2)'!I47</f>
        <v>1</v>
      </c>
      <c r="J46" s="34">
        <f>+'A (2)'!J47</f>
        <v>2</v>
      </c>
      <c r="K46" s="583">
        <f>+'A (2)'!K47</f>
        <v>5619</v>
      </c>
      <c r="L46">
        <f>+'A (2)'!L47</f>
        <v>95</v>
      </c>
      <c r="M46">
        <f>+'A (2)'!M47</f>
        <v>1143</v>
      </c>
      <c r="N46" s="20">
        <f>+'A (2)'!N47</f>
        <v>8</v>
      </c>
      <c r="O46">
        <f>+'A (2)'!O47</f>
        <v>512</v>
      </c>
      <c r="P46">
        <f>+'A (2)'!P47</f>
        <v>130</v>
      </c>
      <c r="Q46">
        <f>+'A (2)'!Q47</f>
        <v>1242</v>
      </c>
      <c r="R46">
        <f>+'A (2)'!R47</f>
        <v>1010</v>
      </c>
      <c r="S46">
        <f>+'A (2)'!S47</f>
        <v>1036</v>
      </c>
      <c r="T46">
        <f>+'A (2)'!T47</f>
        <v>978</v>
      </c>
      <c r="U46">
        <f>+'A (2)'!U47</f>
        <v>948</v>
      </c>
      <c r="V46">
        <f>+'A (2)'!V47</f>
        <v>1012</v>
      </c>
      <c r="W46">
        <f>+'A (2)'!W47</f>
        <v>1069</v>
      </c>
      <c r="X46">
        <f>+'A (2)'!X47</f>
        <v>944</v>
      </c>
      <c r="Y46">
        <f>+'A (2)'!Y47</f>
        <v>150</v>
      </c>
      <c r="Z46" s="103">
        <f>+'A (2)'!Z47</f>
        <v>18</v>
      </c>
      <c r="AA46" s="164">
        <f>+'A (2)'!AA47</f>
        <v>38.6</v>
      </c>
      <c r="AB46">
        <f>+'A (2)'!AB47</f>
        <v>7</v>
      </c>
      <c r="AC46">
        <f>+'A (2)'!AC47</f>
        <v>75</v>
      </c>
      <c r="AD46">
        <f>+'A (2)'!AD47</f>
        <v>3928</v>
      </c>
      <c r="AE46">
        <f>+'A (2)'!AE47</f>
        <v>3</v>
      </c>
      <c r="AF46">
        <f>+'A (2)'!AF47</f>
        <v>317</v>
      </c>
      <c r="AG46">
        <f>+'A (2)'!AG47</f>
        <v>2920</v>
      </c>
      <c r="AH46">
        <f>+'A (2)'!AH47</f>
        <v>60</v>
      </c>
      <c r="AI46">
        <f>+'A (2)'!AI47</f>
        <v>218</v>
      </c>
      <c r="AJ46">
        <f>+'A (2)'!AJ47</f>
        <v>268</v>
      </c>
      <c r="AK46">
        <f>+'A (2)'!AK47</f>
        <v>915</v>
      </c>
      <c r="AL46">
        <f>+'A (2)'!AL47</f>
        <v>41</v>
      </c>
      <c r="AM46">
        <f>+'A (2)'!AM47</f>
        <v>60</v>
      </c>
      <c r="AN46" s="34">
        <f>+'A (2)'!AN47</f>
        <v>100</v>
      </c>
      <c r="AO46" s="61">
        <f>+'A (2)'!AO47</f>
        <v>7</v>
      </c>
      <c r="AP46" s="39">
        <f>+'A (2)'!AP47</f>
        <v>64</v>
      </c>
      <c r="AQ46" s="34">
        <f>+'A (2)'!AQ47</f>
        <v>202</v>
      </c>
      <c r="AR46" s="34">
        <f>+'A (2)'!AR47</f>
        <v>526</v>
      </c>
      <c r="AS46" s="34">
        <f>+'A (2)'!AS47</f>
        <v>734</v>
      </c>
      <c r="AT46" s="34">
        <f>+'A (2)'!AT47</f>
        <v>1536</v>
      </c>
      <c r="AU46" s="34">
        <f>+'A (2)'!AU47</f>
        <v>122</v>
      </c>
      <c r="AV46" s="34">
        <f>+'A (2)'!AV47</f>
        <v>1321</v>
      </c>
      <c r="AW46" s="34">
        <f>+'A (2)'!AW47</f>
        <v>870</v>
      </c>
      <c r="AX46" s="34">
        <f>+'A (2)'!AX47</f>
        <v>3413</v>
      </c>
      <c r="AY46" s="34">
        <f>+'A (2)'!AY47</f>
        <v>1</v>
      </c>
      <c r="AZ46" s="61">
        <f>+'A (2)'!AZ47</f>
        <v>130</v>
      </c>
      <c r="BA46" s="39">
        <f>+'A (2)'!BA47</f>
        <v>2207</v>
      </c>
      <c r="BB46" s="34">
        <f>+'A (2)'!BB47</f>
        <v>1498</v>
      </c>
      <c r="BC46" s="34">
        <f>+'A (2)'!BC47</f>
        <v>827</v>
      </c>
      <c r="BD46" s="34">
        <f>+'A (2)'!BD47</f>
        <v>612</v>
      </c>
      <c r="BE46" s="34">
        <f>+'A (2)'!BE47</f>
        <v>1572</v>
      </c>
      <c r="BF46" s="61">
        <f>+'A (2)'!BF47</f>
        <v>2203</v>
      </c>
      <c r="BG46" s="39">
        <f>+'A (2)'!BG47</f>
        <v>5935</v>
      </c>
      <c r="BH46" s="114">
        <f>+'A (2)'!BH47</f>
        <v>665</v>
      </c>
      <c r="BI46" s="34">
        <f>+'A (2)'!BI47</f>
        <v>0</v>
      </c>
      <c r="BJ46" s="39">
        <f>+'A (2)'!BJ47</f>
        <v>0</v>
      </c>
      <c r="BK46" s="114">
        <f>+'A (2)'!BK47</f>
        <v>0</v>
      </c>
      <c r="BL46" s="34">
        <f>+'A (2)'!BL47</f>
        <v>1025</v>
      </c>
      <c r="BM46" s="34">
        <f>+'A (2)'!BM47</f>
        <v>504</v>
      </c>
      <c r="BN46" s="34">
        <f>+'A (2)'!BN47</f>
        <v>108</v>
      </c>
      <c r="BO46" s="34">
        <f>+'A (2)'!BO47</f>
        <v>31</v>
      </c>
      <c r="BP46" s="34">
        <f>+'A (2)'!BP47</f>
        <v>5</v>
      </c>
      <c r="BQ46" s="61">
        <f>+'A (2)'!BQ47</f>
        <v>0</v>
      </c>
      <c r="BR46" s="39">
        <f>+'A (2)'!BR47</f>
        <v>9</v>
      </c>
      <c r="BS46" s="34">
        <f>+'A (2)'!BS47</f>
        <v>25</v>
      </c>
      <c r="BT46" s="34">
        <f>+'A (2)'!BT47</f>
        <v>336</v>
      </c>
      <c r="BU46" s="34">
        <f>+'A (2)'!BU47</f>
        <v>266</v>
      </c>
      <c r="BV46" s="34">
        <f>+'A (2)'!BV47</f>
        <v>314</v>
      </c>
      <c r="BW46" s="34">
        <f>+'A (2)'!BW47</f>
        <v>245</v>
      </c>
      <c r="BX46" s="34">
        <f>+'A (2)'!BX47</f>
        <v>186</v>
      </c>
      <c r="BY46" s="34">
        <f>+'A (2)'!BY47</f>
        <v>111</v>
      </c>
      <c r="BZ46" s="34">
        <f>+'A (2)'!BZ47</f>
        <v>58</v>
      </c>
      <c r="CA46" s="34">
        <f>+'A (2)'!CA47</f>
        <v>29</v>
      </c>
      <c r="CB46" s="34">
        <f>+'A (2)'!CB47</f>
        <v>21</v>
      </c>
      <c r="CC46" s="20">
        <f>+'A (2)'!CC47</f>
        <v>73</v>
      </c>
      <c r="CD46" s="110">
        <f>+'A (2)'!CD47</f>
        <v>5534</v>
      </c>
      <c r="CE46" s="34">
        <f>+'A (2)'!CE47</f>
        <v>40</v>
      </c>
      <c r="CF46" s="13">
        <f>+'A (2)'!CF47</f>
        <v>0</v>
      </c>
      <c r="CG46">
        <f>+'A (2)'!CG47</f>
        <v>4617</v>
      </c>
      <c r="CH46">
        <f>+'A (2)'!CH47</f>
        <v>546</v>
      </c>
      <c r="CI46" s="583">
        <f>+'A (2)'!CI47</f>
        <v>0</v>
      </c>
      <c r="CJ46" s="34">
        <f>+'A (2)'!CJ47</f>
        <v>103</v>
      </c>
      <c r="CK46" s="34">
        <f>+'A (2)'!CK47</f>
        <v>71</v>
      </c>
      <c r="CL46" s="34">
        <f>+'A (2)'!CL47</f>
        <v>231</v>
      </c>
      <c r="CM46" s="34">
        <f>+'A (2)'!CM47</f>
        <v>139</v>
      </c>
      <c r="CN46" s="34">
        <f>+'A (2)'!CN47</f>
        <v>1</v>
      </c>
      <c r="CO46" s="34">
        <f>+'A (2)'!CO47</f>
        <v>1</v>
      </c>
      <c r="CP46">
        <f>+'A (2)'!CP47</f>
        <v>3047</v>
      </c>
      <c r="CQ46">
        <f>+'A (2)'!CQ47</f>
        <v>95</v>
      </c>
      <c r="CR46" s="34">
        <f>+'A (2)'!CR47</f>
        <v>1124</v>
      </c>
      <c r="CS46" s="61">
        <f>+'A (2)'!CS47</f>
        <v>6</v>
      </c>
      <c r="CT46" s="34">
        <f>+'A (2)'!CT47</f>
        <v>254</v>
      </c>
      <c r="CU46" s="34">
        <f>+'A (2)'!CU47</f>
        <v>72</v>
      </c>
      <c r="CV46" s="34">
        <f>+'A (2)'!CV47</f>
        <v>541</v>
      </c>
      <c r="CW46" s="34">
        <f>+'A (2)'!CW47</f>
        <v>453</v>
      </c>
      <c r="CX46" s="34">
        <f>+'A (2)'!CX47</f>
        <v>560</v>
      </c>
      <c r="CY46" s="34">
        <f>+'A (2)'!CY47</f>
        <v>569</v>
      </c>
      <c r="CZ46" s="34">
        <f>+'A (2)'!CZ47</f>
        <v>559</v>
      </c>
      <c r="DA46" s="34">
        <f>+'A (2)'!DA47</f>
        <v>606</v>
      </c>
      <c r="DB46" s="34">
        <f>+'A (2)'!DB47</f>
        <v>602</v>
      </c>
      <c r="DC46" s="34">
        <f>+'A (2)'!DC47</f>
        <v>427</v>
      </c>
      <c r="DD46" s="112">
        <f>+'A (2)'!DD47</f>
        <v>32</v>
      </c>
      <c r="DE46" s="61">
        <f>+'A (2)'!DE47</f>
        <v>14</v>
      </c>
      <c r="DF46" s="162">
        <f>+'A (2)'!DF47</f>
        <v>39.1</v>
      </c>
      <c r="DG46" s="39">
        <f>+'A (2)'!DG47</f>
        <v>5</v>
      </c>
      <c r="DH46" s="39">
        <f>+'A (2)'!DH47</f>
        <v>27</v>
      </c>
      <c r="DI46" s="39">
        <f>+'A (2)'!DI47</f>
        <v>2059</v>
      </c>
      <c r="DJ46" s="39">
        <f>+'A (2)'!DJ47</f>
        <v>2</v>
      </c>
      <c r="DK46" s="39">
        <f>+'A (2)'!DK47</f>
        <v>128</v>
      </c>
      <c r="DL46" s="39">
        <f>+'A (2)'!DL47</f>
        <v>1384</v>
      </c>
      <c r="DM46" s="39">
        <f>+'A (2)'!DM47</f>
        <v>52</v>
      </c>
      <c r="DN46" s="39">
        <f>+'A (2)'!DN47</f>
        <v>145</v>
      </c>
      <c r="DO46" s="39">
        <f>+'A (2)'!DO47</f>
        <v>135</v>
      </c>
      <c r="DP46" s="39">
        <f>+'A (2)'!DP47</f>
        <v>562</v>
      </c>
      <c r="DQ46" s="39">
        <f>+'A (2)'!DQ47</f>
        <v>33</v>
      </c>
      <c r="DR46" s="39">
        <f>+'A (2)'!DR47</f>
        <v>40</v>
      </c>
      <c r="DS46" s="39">
        <f>+'A (2)'!DS47</f>
        <v>43</v>
      </c>
      <c r="DT46" s="114">
        <f>+'A (2)'!DT47</f>
        <v>2</v>
      </c>
      <c r="DU46" s="39">
        <f>+'A (2)'!DU47</f>
        <v>19</v>
      </c>
      <c r="DV46" s="39">
        <f>+'A (2)'!DV47</f>
        <v>117</v>
      </c>
      <c r="DW46" s="39">
        <f>+'A (2)'!DW47</f>
        <v>255</v>
      </c>
      <c r="DX46" s="39">
        <f>+'A (2)'!DX47</f>
        <v>604</v>
      </c>
      <c r="DY46" s="39">
        <f>+'A (2)'!DY47</f>
        <v>1192</v>
      </c>
      <c r="DZ46" s="39">
        <f>+'A (2)'!DZ47</f>
        <v>63</v>
      </c>
      <c r="EA46" s="39">
        <f>+'A (2)'!EA47</f>
        <v>178</v>
      </c>
      <c r="EB46" s="39">
        <f>+'A (2)'!EB47</f>
        <v>233</v>
      </c>
      <c r="EC46" s="39">
        <f>+'A (2)'!EC47</f>
        <v>1893</v>
      </c>
      <c r="ED46" s="39">
        <f>+'A (2)'!ED47</f>
        <v>0</v>
      </c>
      <c r="EE46" s="114">
        <f>+'A (2)'!EE47</f>
        <v>63</v>
      </c>
      <c r="EF46" s="39">
        <f>+'A (2)'!EF47</f>
        <v>1001</v>
      </c>
      <c r="EG46" s="39">
        <f>+'A (2)'!EG47</f>
        <v>779</v>
      </c>
      <c r="EH46" s="39">
        <f>+'A (2)'!EH47</f>
        <v>409</v>
      </c>
      <c r="EI46" s="39">
        <f>+'A (2)'!EI47</f>
        <v>294</v>
      </c>
      <c r="EJ46" s="39">
        <f>+'A (2)'!EJ47</f>
        <v>810</v>
      </c>
      <c r="EK46" s="39">
        <f>+'A (2)'!EK47</f>
        <v>1324</v>
      </c>
      <c r="EL46" s="446">
        <f>+'A (2)'!EL47</f>
        <v>3478</v>
      </c>
      <c r="EM46" s="114">
        <f>+'A (2)'!EM47</f>
        <v>753</v>
      </c>
      <c r="EN46" s="39">
        <f>+'A (2)'!EN47</f>
        <v>0</v>
      </c>
      <c r="EO46" s="39">
        <f>+'A (2)'!EO47</f>
        <v>0</v>
      </c>
      <c r="EP46" s="114">
        <f>+'A (2)'!EP47</f>
        <v>0</v>
      </c>
      <c r="EQ46" s="39">
        <f>+'A (2)'!EQ47</f>
        <v>519</v>
      </c>
      <c r="ER46" s="39">
        <f>+'A (2)'!ER47</f>
        <v>291</v>
      </c>
      <c r="ES46" s="39">
        <f>+'A (2)'!ES47</f>
        <v>48</v>
      </c>
      <c r="ET46" s="39">
        <f>+'A (2)'!ET47</f>
        <v>15</v>
      </c>
      <c r="EU46" s="39">
        <f>+'A (2)'!EU47</f>
        <v>2</v>
      </c>
      <c r="EV46" s="114">
        <f>+'A (2)'!EV47</f>
        <v>0</v>
      </c>
      <c r="EW46" s="1">
        <f>+'A (2)'!EW47</f>
        <v>5</v>
      </c>
      <c r="EX46" s="1">
        <f>+'A (2)'!EX47</f>
        <v>18</v>
      </c>
      <c r="EY46" s="1">
        <f>+'A (2)'!EY47</f>
        <v>226</v>
      </c>
      <c r="EZ46" s="1">
        <f>+'A (2)'!EZ47</f>
        <v>138</v>
      </c>
      <c r="FA46" s="1">
        <f>+'A (2)'!FA47</f>
        <v>192</v>
      </c>
      <c r="FB46" s="1">
        <f>+'A (2)'!FB47</f>
        <v>126</v>
      </c>
      <c r="FC46" s="1">
        <f>+'A (2)'!FC47</f>
        <v>68</v>
      </c>
      <c r="FD46" s="1">
        <f>+'A (2)'!FD47</f>
        <v>47</v>
      </c>
      <c r="FE46" s="1">
        <f>+'A (2)'!FE47</f>
        <v>13</v>
      </c>
      <c r="FF46" s="39">
        <f>+'A (2)'!FF47</f>
        <v>10</v>
      </c>
      <c r="FG46" s="39">
        <f>+'A (2)'!FG47</f>
        <v>8</v>
      </c>
      <c r="FH46" s="114">
        <f>+'A (2)'!FH47</f>
        <v>24</v>
      </c>
      <c r="FI46" s="114">
        <f>+'A (2)'!FI47</f>
        <v>5012</v>
      </c>
      <c r="FJ46" s="39">
        <f>+'A (2)'!FJ47</f>
        <v>10</v>
      </c>
      <c r="FK46" s="447">
        <f>+'A (2)'!FK47</f>
        <v>0</v>
      </c>
      <c r="FL46" s="34"/>
      <c r="FM46" s="34"/>
      <c r="FN46" s="39"/>
      <c r="FO46" s="34"/>
      <c r="FP46" s="34"/>
      <c r="FQ46" s="34"/>
      <c r="FR46" s="34"/>
      <c r="FS46" s="34"/>
      <c r="FT46" s="34"/>
      <c r="FU46" s="34"/>
      <c r="FV46" s="34"/>
      <c r="FW46" s="34"/>
      <c r="FX46" s="34"/>
      <c r="FY46" s="34"/>
      <c r="FZ46" s="61"/>
      <c r="GA46" s="34"/>
      <c r="GB46" s="34"/>
      <c r="GC46" s="34"/>
      <c r="GD46" s="34"/>
      <c r="GE46" s="34"/>
      <c r="GF46" s="34"/>
      <c r="GG46" s="34"/>
      <c r="GH46" s="34"/>
      <c r="GI46" s="34"/>
      <c r="GJ46" s="52"/>
      <c r="GK46" s="142"/>
      <c r="GL46" s="34"/>
      <c r="GM46" s="34"/>
      <c r="GN46" s="34"/>
      <c r="GO46" s="34"/>
      <c r="GP46" s="34"/>
      <c r="GQ46" s="34"/>
      <c r="GR46" s="52"/>
      <c r="GT46">
        <f t="shared" si="54"/>
        <v>1673</v>
      </c>
      <c r="GU46">
        <f t="shared" si="55"/>
        <v>9258382</v>
      </c>
      <c r="GW46">
        <f t="shared" si="56"/>
        <v>875</v>
      </c>
      <c r="GX46">
        <f t="shared" si="57"/>
        <v>4385500</v>
      </c>
      <c r="GZ46">
        <f t="shared" si="22"/>
        <v>8919</v>
      </c>
      <c r="HA46">
        <f t="shared" si="58"/>
        <v>344273.4</v>
      </c>
      <c r="HB46" s="125"/>
      <c r="HC46">
        <f t="shared" si="24"/>
        <v>4617</v>
      </c>
      <c r="HD46">
        <f t="shared" si="59"/>
        <v>180524.7</v>
      </c>
      <c r="HE46" s="125"/>
      <c r="HH46" s="53">
        <f t="shared" si="44"/>
        <v>0</v>
      </c>
      <c r="HJ46" s="7" t="s">
        <v>97</v>
      </c>
      <c r="HK46" s="53">
        <v>54.014494813130597</v>
      </c>
      <c r="HL46" s="190" t="s">
        <v>94</v>
      </c>
      <c r="HM46" s="34">
        <f t="shared" si="45"/>
        <v>0</v>
      </c>
      <c r="HN46" s="34">
        <f>+SUM([1]NUTS3!$EN46:$FB46)</f>
        <v>308</v>
      </c>
      <c r="HO46" s="34">
        <f t="shared" si="46"/>
        <v>-308</v>
      </c>
      <c r="HP46" s="184">
        <f t="shared" si="47"/>
        <v>-100</v>
      </c>
      <c r="HR46" s="7" t="s">
        <v>105</v>
      </c>
      <c r="HS46" s="53">
        <v>26.195899772209575</v>
      </c>
    </row>
    <row r="47" spans="1:227" x14ac:dyDescent="0.2">
      <c r="A47" s="7" t="s">
        <v>97</v>
      </c>
      <c r="B47" s="7">
        <f>+'A (2)'!B50</f>
        <v>6384</v>
      </c>
      <c r="C47">
        <f>+'A (2)'!C50</f>
        <v>935</v>
      </c>
      <c r="D47" s="583">
        <f>+'A (2)'!D50</f>
        <v>1</v>
      </c>
      <c r="E47" s="34">
        <f>+'A (2)'!E50</f>
        <v>110</v>
      </c>
      <c r="F47" s="34">
        <f>+'A (2)'!F50</f>
        <v>205</v>
      </c>
      <c r="G47" s="34">
        <f>+'A (2)'!G50</f>
        <v>443</v>
      </c>
      <c r="H47" s="34">
        <f>+'A (2)'!H50</f>
        <v>168</v>
      </c>
      <c r="I47" s="34">
        <f>+'A (2)'!I50</f>
        <v>1</v>
      </c>
      <c r="J47" s="34">
        <f>+'A (2)'!J50</f>
        <v>7</v>
      </c>
      <c r="K47" s="583">
        <f>+'A (2)'!K50</f>
        <v>3570</v>
      </c>
      <c r="L47">
        <f>+'A (2)'!L50</f>
        <v>58</v>
      </c>
      <c r="M47">
        <f>+'A (2)'!M50</f>
        <v>588</v>
      </c>
      <c r="N47" s="20">
        <f>+'A (2)'!N50</f>
        <v>35</v>
      </c>
      <c r="O47">
        <f>+'A (2)'!O50</f>
        <v>335</v>
      </c>
      <c r="P47">
        <f>+'A (2)'!P50</f>
        <v>60</v>
      </c>
      <c r="Q47">
        <f>+'A (2)'!Q50</f>
        <v>924</v>
      </c>
      <c r="R47">
        <f>+'A (2)'!R50</f>
        <v>687</v>
      </c>
      <c r="S47">
        <f>+'A (2)'!S50</f>
        <v>730</v>
      </c>
      <c r="T47">
        <f>+'A (2)'!T50</f>
        <v>798</v>
      </c>
      <c r="U47">
        <f>+'A (2)'!U50</f>
        <v>605</v>
      </c>
      <c r="V47">
        <f>+'A (2)'!V50</f>
        <v>658</v>
      </c>
      <c r="W47">
        <f>+'A (2)'!W50</f>
        <v>695</v>
      </c>
      <c r="X47">
        <f>+'A (2)'!X50</f>
        <v>820</v>
      </c>
      <c r="Y47">
        <f>+'A (2)'!Y50</f>
        <v>127</v>
      </c>
      <c r="Z47" s="103">
        <f>+'A (2)'!Z50</f>
        <v>5</v>
      </c>
      <c r="AA47" s="164">
        <f>+'A (2)'!AA50</f>
        <v>38.9</v>
      </c>
      <c r="AB47">
        <f>+'A (2)'!AB50</f>
        <v>3</v>
      </c>
      <c r="AC47">
        <f>+'A (2)'!AC50</f>
        <v>25</v>
      </c>
      <c r="AD47">
        <f>+'A (2)'!AD50</f>
        <v>1903</v>
      </c>
      <c r="AE47">
        <f>+'A (2)'!AE50</f>
        <v>2</v>
      </c>
      <c r="AF47">
        <f>+'A (2)'!AF50</f>
        <v>175</v>
      </c>
      <c r="AG47">
        <f>+'A (2)'!AG50</f>
        <v>2636</v>
      </c>
      <c r="AH47">
        <f>+'A (2)'!AH50</f>
        <v>39</v>
      </c>
      <c r="AI47">
        <f>+'A (2)'!AI50</f>
        <v>152</v>
      </c>
      <c r="AJ47">
        <f>+'A (2)'!AJ50</f>
        <v>337</v>
      </c>
      <c r="AK47">
        <f>+'A (2)'!AK50</f>
        <v>869</v>
      </c>
      <c r="AL47">
        <f>+'A (2)'!AL50</f>
        <v>34</v>
      </c>
      <c r="AM47">
        <f>+'A (2)'!AM50</f>
        <v>64</v>
      </c>
      <c r="AN47" s="34">
        <f>+'A (2)'!AN50</f>
        <v>143</v>
      </c>
      <c r="AO47" s="61">
        <f>+'A (2)'!AO50</f>
        <v>2</v>
      </c>
      <c r="AP47" s="39">
        <f>+'A (2)'!AP50</f>
        <v>42</v>
      </c>
      <c r="AQ47" s="34">
        <f>+'A (2)'!AQ50</f>
        <v>160</v>
      </c>
      <c r="AR47" s="34">
        <f>+'A (2)'!AR50</f>
        <v>359</v>
      </c>
      <c r="AS47" s="34">
        <f>+'A (2)'!AS50</f>
        <v>744</v>
      </c>
      <c r="AT47" s="34">
        <f>+'A (2)'!AT50</f>
        <v>1253</v>
      </c>
      <c r="AU47" s="34">
        <f>+'A (2)'!AU50</f>
        <v>157</v>
      </c>
      <c r="AV47" s="34">
        <f>+'A (2)'!AV50</f>
        <v>902</v>
      </c>
      <c r="AW47" s="34">
        <f>+'A (2)'!AW50</f>
        <v>457</v>
      </c>
      <c r="AX47" s="34">
        <f>+'A (2)'!AX50</f>
        <v>1998</v>
      </c>
      <c r="AY47" s="34">
        <f>+'A (2)'!AY50</f>
        <v>0</v>
      </c>
      <c r="AZ47" s="61">
        <f>+'A (2)'!AZ50</f>
        <v>312</v>
      </c>
      <c r="BA47" s="39">
        <f>+'A (2)'!BA50</f>
        <v>1979</v>
      </c>
      <c r="BB47" s="34">
        <f>+'A (2)'!BB50</f>
        <v>1183</v>
      </c>
      <c r="BC47" s="34">
        <f>+'A (2)'!BC50</f>
        <v>557</v>
      </c>
      <c r="BD47" s="34">
        <f>+'A (2)'!BD50</f>
        <v>409</v>
      </c>
      <c r="BE47" s="34">
        <f>+'A (2)'!BE50</f>
        <v>982</v>
      </c>
      <c r="BF47" s="61">
        <f>+'A (2)'!BF50</f>
        <v>1274</v>
      </c>
      <c r="BG47" s="39">
        <f>+'A (2)'!BG50</f>
        <v>3433</v>
      </c>
      <c r="BH47" s="114">
        <f>+'A (2)'!BH50</f>
        <v>538</v>
      </c>
      <c r="BI47" s="34">
        <f>+'A (2)'!BI50</f>
        <v>0</v>
      </c>
      <c r="BJ47" s="39">
        <f>+'A (2)'!BJ50</f>
        <v>0</v>
      </c>
      <c r="BK47" s="114">
        <f>+'A (2)'!BK50</f>
        <v>0</v>
      </c>
      <c r="BL47" s="34">
        <f>+'A (2)'!BL50</f>
        <v>1088</v>
      </c>
      <c r="BM47" s="34">
        <f>+'A (2)'!BM50</f>
        <v>413</v>
      </c>
      <c r="BN47" s="34">
        <f>+'A (2)'!BN50</f>
        <v>104</v>
      </c>
      <c r="BO47" s="34">
        <f>+'A (2)'!BO50</f>
        <v>34</v>
      </c>
      <c r="BP47" s="34">
        <f>+'A (2)'!BP50</f>
        <v>4</v>
      </c>
      <c r="BQ47" s="61">
        <f>+'A (2)'!BQ50</f>
        <v>0</v>
      </c>
      <c r="BR47" s="39">
        <f>+'A (2)'!BR50</f>
        <v>9</v>
      </c>
      <c r="BS47" s="34">
        <f>+'A (2)'!BS50</f>
        <v>30</v>
      </c>
      <c r="BT47" s="34">
        <f>+'A (2)'!BT50</f>
        <v>474</v>
      </c>
      <c r="BU47" s="34">
        <f>+'A (2)'!BU50</f>
        <v>252</v>
      </c>
      <c r="BV47" s="34">
        <f>+'A (2)'!BV50</f>
        <v>224</v>
      </c>
      <c r="BW47" s="34">
        <f>+'A (2)'!BW50</f>
        <v>197</v>
      </c>
      <c r="BX47" s="34">
        <f>+'A (2)'!BX50</f>
        <v>161</v>
      </c>
      <c r="BY47" s="34">
        <f>+'A (2)'!BY50</f>
        <v>106</v>
      </c>
      <c r="BZ47" s="34">
        <f>+'A (2)'!BZ50</f>
        <v>49</v>
      </c>
      <c r="CA47" s="34">
        <f>+'A (2)'!CA50</f>
        <v>50</v>
      </c>
      <c r="CB47" s="34">
        <f>+'A (2)'!CB50</f>
        <v>32</v>
      </c>
      <c r="CC47" s="20">
        <f>+'A (2)'!CC50</f>
        <v>59</v>
      </c>
      <c r="CD47" s="110">
        <f>+'A (2)'!CD50</f>
        <v>5328</v>
      </c>
      <c r="CE47" s="34">
        <f>+'A (2)'!CE50</f>
        <v>33</v>
      </c>
      <c r="CF47" s="13">
        <f>+'A (2)'!CF50</f>
        <v>0</v>
      </c>
      <c r="CG47">
        <f>+'A (2)'!CG50</f>
        <v>3208</v>
      </c>
      <c r="CH47">
        <f>+'A (2)'!CH50</f>
        <v>494</v>
      </c>
      <c r="CI47" s="583">
        <f>+'A (2)'!CI50</f>
        <v>0</v>
      </c>
      <c r="CJ47" s="34">
        <f>+'A (2)'!CJ50</f>
        <v>54</v>
      </c>
      <c r="CK47" s="34">
        <f>+'A (2)'!CK50</f>
        <v>122</v>
      </c>
      <c r="CL47" s="34">
        <f>+'A (2)'!CL50</f>
        <v>239</v>
      </c>
      <c r="CM47" s="34">
        <f>+'A (2)'!CM50</f>
        <v>74</v>
      </c>
      <c r="CN47" s="34">
        <f>+'A (2)'!CN50</f>
        <v>1</v>
      </c>
      <c r="CO47" s="34">
        <f>+'A (2)'!CO50</f>
        <v>4</v>
      </c>
      <c r="CP47">
        <f>+'A (2)'!CP50</f>
        <v>1984</v>
      </c>
      <c r="CQ47">
        <f>+'A (2)'!CQ50</f>
        <v>58</v>
      </c>
      <c r="CR47" s="34">
        <f>+'A (2)'!CR50</f>
        <v>581</v>
      </c>
      <c r="CS47" s="61">
        <f>+'A (2)'!CS50</f>
        <v>19</v>
      </c>
      <c r="CT47" s="34">
        <f>+'A (2)'!CT50</f>
        <v>158</v>
      </c>
      <c r="CU47" s="34">
        <f>+'A (2)'!CU50</f>
        <v>32</v>
      </c>
      <c r="CV47" s="34">
        <f>+'A (2)'!CV50</f>
        <v>403</v>
      </c>
      <c r="CW47" s="34">
        <f>+'A (2)'!CW50</f>
        <v>303</v>
      </c>
      <c r="CX47" s="34">
        <f>+'A (2)'!CX50</f>
        <v>377</v>
      </c>
      <c r="CY47" s="34">
        <f>+'A (2)'!CY50</f>
        <v>477</v>
      </c>
      <c r="CZ47" s="34">
        <f>+'A (2)'!CZ50</f>
        <v>350</v>
      </c>
      <c r="DA47" s="34">
        <f>+'A (2)'!DA50</f>
        <v>377</v>
      </c>
      <c r="DB47" s="34">
        <f>+'A (2)'!DB50</f>
        <v>363</v>
      </c>
      <c r="DC47" s="34">
        <f>+'A (2)'!DC50</f>
        <v>377</v>
      </c>
      <c r="DD47" s="112">
        <f>+'A (2)'!DD50</f>
        <v>20</v>
      </c>
      <c r="DE47" s="61">
        <f>+'A (2)'!DE50</f>
        <v>3</v>
      </c>
      <c r="DF47" s="162">
        <f>+'A (2)'!DF50</f>
        <v>39</v>
      </c>
      <c r="DG47" s="39">
        <f>+'A (2)'!DG50</f>
        <v>1</v>
      </c>
      <c r="DH47" s="39">
        <f>+'A (2)'!DH50</f>
        <v>13</v>
      </c>
      <c r="DI47" s="39">
        <f>+'A (2)'!DI50</f>
        <v>1001</v>
      </c>
      <c r="DJ47" s="39">
        <f>+'A (2)'!DJ50</f>
        <v>1</v>
      </c>
      <c r="DK47" s="39">
        <f>+'A (2)'!DK50</f>
        <v>71</v>
      </c>
      <c r="DL47" s="39">
        <f>+'A (2)'!DL50</f>
        <v>1160</v>
      </c>
      <c r="DM47" s="39">
        <f>+'A (2)'!DM50</f>
        <v>34</v>
      </c>
      <c r="DN47" s="39">
        <f>+'A (2)'!DN50</f>
        <v>99</v>
      </c>
      <c r="DO47" s="39">
        <f>+'A (2)'!DO50</f>
        <v>190</v>
      </c>
      <c r="DP47" s="39">
        <f>+'A (2)'!DP50</f>
        <v>517</v>
      </c>
      <c r="DQ47" s="39">
        <f>+'A (2)'!DQ50</f>
        <v>21</v>
      </c>
      <c r="DR47" s="39">
        <f>+'A (2)'!DR50</f>
        <v>36</v>
      </c>
      <c r="DS47" s="39">
        <f>+'A (2)'!DS50</f>
        <v>63</v>
      </c>
      <c r="DT47" s="114">
        <f>+'A (2)'!DT50</f>
        <v>1</v>
      </c>
      <c r="DU47" s="39">
        <f>+'A (2)'!DU50</f>
        <v>13</v>
      </c>
      <c r="DV47" s="39">
        <f>+'A (2)'!DV50</f>
        <v>89</v>
      </c>
      <c r="DW47" s="39">
        <f>+'A (2)'!DW50</f>
        <v>164</v>
      </c>
      <c r="DX47" s="39">
        <f>+'A (2)'!DX50</f>
        <v>572</v>
      </c>
      <c r="DY47" s="39">
        <f>+'A (2)'!DY50</f>
        <v>926</v>
      </c>
      <c r="DZ47" s="39">
        <f>+'A (2)'!DZ50</f>
        <v>79</v>
      </c>
      <c r="EA47" s="39">
        <f>+'A (2)'!EA50</f>
        <v>105</v>
      </c>
      <c r="EB47" s="39">
        <f>+'A (2)'!EB50</f>
        <v>43</v>
      </c>
      <c r="EC47" s="39">
        <f>+'A (2)'!EC50</f>
        <v>1075</v>
      </c>
      <c r="ED47" s="39">
        <f>+'A (2)'!ED50</f>
        <v>0</v>
      </c>
      <c r="EE47" s="114">
        <f>+'A (2)'!EE50</f>
        <v>142</v>
      </c>
      <c r="EF47" s="39">
        <f>+'A (2)'!EF50</f>
        <v>813</v>
      </c>
      <c r="EG47" s="39">
        <f>+'A (2)'!EG50</f>
        <v>601</v>
      </c>
      <c r="EH47" s="39">
        <f>+'A (2)'!EH50</f>
        <v>292</v>
      </c>
      <c r="EI47" s="39">
        <f>+'A (2)'!EI50</f>
        <v>215</v>
      </c>
      <c r="EJ47" s="39">
        <f>+'A (2)'!EJ50</f>
        <v>539</v>
      </c>
      <c r="EK47" s="39">
        <f>+'A (2)'!EK50</f>
        <v>748</v>
      </c>
      <c r="EL47" s="446">
        <f>+'A (2)'!EL50</f>
        <v>2035</v>
      </c>
      <c r="EM47" s="114">
        <f>+'A (2)'!EM50</f>
        <v>634</v>
      </c>
      <c r="EN47" s="39">
        <f>+'A (2)'!EN50</f>
        <v>0</v>
      </c>
      <c r="EO47" s="39">
        <f>+'A (2)'!EO50</f>
        <v>0</v>
      </c>
      <c r="EP47" s="114">
        <f>+'A (2)'!EP50</f>
        <v>0</v>
      </c>
      <c r="EQ47" s="39">
        <f>+'A (2)'!EQ50</f>
        <v>442</v>
      </c>
      <c r="ER47" s="39">
        <f>+'A (2)'!ER50</f>
        <v>231</v>
      </c>
      <c r="ES47" s="39">
        <f>+'A (2)'!ES50</f>
        <v>48</v>
      </c>
      <c r="ET47" s="39">
        <f>+'A (2)'!ET50</f>
        <v>20</v>
      </c>
      <c r="EU47" s="39">
        <f>+'A (2)'!EU50</f>
        <v>3</v>
      </c>
      <c r="EV47" s="114">
        <f>+'A (2)'!EV50</f>
        <v>0</v>
      </c>
      <c r="EW47" s="1">
        <f>+'A (2)'!EW50</f>
        <v>3</v>
      </c>
      <c r="EX47" s="1">
        <f>+'A (2)'!EX50</f>
        <v>14</v>
      </c>
      <c r="EY47" s="1">
        <f>+'A (2)'!EY50</f>
        <v>220</v>
      </c>
      <c r="EZ47" s="1">
        <f>+'A (2)'!EZ50</f>
        <v>129</v>
      </c>
      <c r="FA47" s="1">
        <f>+'A (2)'!FA50</f>
        <v>128</v>
      </c>
      <c r="FB47" s="1">
        <f>+'A (2)'!FB50</f>
        <v>100</v>
      </c>
      <c r="FC47" s="1">
        <f>+'A (2)'!FC50</f>
        <v>63</v>
      </c>
      <c r="FD47" s="1">
        <f>+'A (2)'!FD50</f>
        <v>35</v>
      </c>
      <c r="FE47" s="1">
        <f>+'A (2)'!FE50</f>
        <v>13</v>
      </c>
      <c r="FF47" s="39">
        <f>+'A (2)'!FF50</f>
        <v>11</v>
      </c>
      <c r="FG47" s="39">
        <f>+'A (2)'!FG50</f>
        <v>14</v>
      </c>
      <c r="FH47" s="114">
        <f>+'A (2)'!FH50</f>
        <v>14</v>
      </c>
      <c r="FI47" s="114">
        <f>+'A (2)'!FI50</f>
        <v>4962</v>
      </c>
      <c r="FJ47" s="39">
        <f>+'A (2)'!FJ50</f>
        <v>8</v>
      </c>
      <c r="FK47" s="447">
        <f>+'A (2)'!FK50</f>
        <v>0</v>
      </c>
      <c r="FL47" s="34"/>
      <c r="FM47" s="34"/>
      <c r="FN47" s="39"/>
      <c r="FO47" s="34"/>
      <c r="FP47" s="34"/>
      <c r="FQ47" s="34"/>
      <c r="FR47" s="34"/>
      <c r="FS47" s="34"/>
      <c r="FT47" s="34"/>
      <c r="FU47" s="34"/>
      <c r="FV47" s="34"/>
      <c r="FW47" s="34"/>
      <c r="FX47" s="34"/>
      <c r="FY47" s="34"/>
      <c r="FZ47" s="61"/>
      <c r="GA47" s="34"/>
      <c r="GB47" s="34"/>
      <c r="GC47" s="34"/>
      <c r="GD47" s="34"/>
      <c r="GE47" s="34"/>
      <c r="GF47" s="34"/>
      <c r="GG47" s="34"/>
      <c r="GH47" s="34"/>
      <c r="GI47" s="34"/>
      <c r="GJ47" s="52"/>
      <c r="GK47" s="142"/>
      <c r="GL47" s="34"/>
      <c r="GM47" s="34"/>
      <c r="GN47" s="34"/>
      <c r="GO47" s="34"/>
      <c r="GP47" s="34"/>
      <c r="GQ47" s="34"/>
      <c r="GR47" s="52"/>
      <c r="GT47">
        <f t="shared" si="54"/>
        <v>1643</v>
      </c>
      <c r="GU47">
        <f t="shared" si="55"/>
        <v>8753904</v>
      </c>
      <c r="GW47">
        <f t="shared" si="56"/>
        <v>744</v>
      </c>
      <c r="GX47">
        <f t="shared" si="57"/>
        <v>3691728</v>
      </c>
      <c r="GZ47">
        <f t="shared" si="22"/>
        <v>6384</v>
      </c>
      <c r="HA47">
        <f t="shared" si="58"/>
        <v>248337.59999999998</v>
      </c>
      <c r="HB47" s="125"/>
      <c r="HC47">
        <f t="shared" si="24"/>
        <v>3208</v>
      </c>
      <c r="HD47">
        <f t="shared" si="59"/>
        <v>125112</v>
      </c>
      <c r="HE47" s="125"/>
      <c r="HH47" s="53">
        <f t="shared" si="44"/>
        <v>0</v>
      </c>
      <c r="HJ47" s="7" t="s">
        <v>120</v>
      </c>
      <c r="HK47" s="53">
        <v>54.005655042412812</v>
      </c>
      <c r="HL47" s="190" t="s">
        <v>97</v>
      </c>
      <c r="HM47" s="34">
        <f t="shared" si="45"/>
        <v>0</v>
      </c>
      <c r="HN47" s="34">
        <f>+SUM([1]NUTS3!$EN47:$FB47)</f>
        <v>82</v>
      </c>
      <c r="HO47" s="34">
        <f t="shared" si="46"/>
        <v>-82</v>
      </c>
      <c r="HP47" s="184">
        <f t="shared" si="47"/>
        <v>-100</v>
      </c>
      <c r="HR47" s="7" t="s">
        <v>126</v>
      </c>
      <c r="HS47" s="53">
        <v>24.724061810154517</v>
      </c>
    </row>
    <row r="48" spans="1:227" x14ac:dyDescent="0.2">
      <c r="A48" s="7" t="s">
        <v>98</v>
      </c>
      <c r="B48" s="7">
        <f>+'A (2)'!B51</f>
        <v>5691</v>
      </c>
      <c r="C48">
        <f>+'A (2)'!C51</f>
        <v>674</v>
      </c>
      <c r="D48" s="583">
        <f>+'A (2)'!D51</f>
        <v>0</v>
      </c>
      <c r="E48" s="34">
        <f>+'A (2)'!E51</f>
        <v>42</v>
      </c>
      <c r="F48" s="34">
        <f>+'A (2)'!F51</f>
        <v>78</v>
      </c>
      <c r="G48" s="34">
        <f>+'A (2)'!G51</f>
        <v>402</v>
      </c>
      <c r="H48" s="34">
        <f>+'A (2)'!H51</f>
        <v>151</v>
      </c>
      <c r="I48" s="34">
        <f>+'A (2)'!I51</f>
        <v>1</v>
      </c>
      <c r="J48" s="34">
        <f>+'A (2)'!J51</f>
        <v>0</v>
      </c>
      <c r="K48" s="583">
        <f>+'A (2)'!K51</f>
        <v>2838</v>
      </c>
      <c r="L48">
        <f>+'A (2)'!L51</f>
        <v>70</v>
      </c>
      <c r="M48">
        <f>+'A (2)'!M51</f>
        <v>1008</v>
      </c>
      <c r="N48" s="20">
        <f>+'A (2)'!N51</f>
        <v>48</v>
      </c>
      <c r="O48">
        <f>+'A (2)'!O51</f>
        <v>327</v>
      </c>
      <c r="P48">
        <f>+'A (2)'!P51</f>
        <v>100</v>
      </c>
      <c r="Q48">
        <f>+'A (2)'!Q51</f>
        <v>771</v>
      </c>
      <c r="R48">
        <f>+'A (2)'!R51</f>
        <v>641</v>
      </c>
      <c r="S48">
        <f>+'A (2)'!S51</f>
        <v>676</v>
      </c>
      <c r="T48">
        <f>+'A (2)'!T51</f>
        <v>725</v>
      </c>
      <c r="U48">
        <f>+'A (2)'!U51</f>
        <v>605</v>
      </c>
      <c r="V48">
        <f>+'A (2)'!V51</f>
        <v>613</v>
      </c>
      <c r="W48">
        <f>+'A (2)'!W51</f>
        <v>622</v>
      </c>
      <c r="X48">
        <f>+'A (2)'!X51</f>
        <v>619</v>
      </c>
      <c r="Y48">
        <f>+'A (2)'!Y51</f>
        <v>85</v>
      </c>
      <c r="Z48" s="103">
        <f>+'A (2)'!Z51</f>
        <v>7</v>
      </c>
      <c r="AA48" s="164">
        <f>+'A (2)'!AA51</f>
        <v>38.4</v>
      </c>
      <c r="AB48">
        <f>+'A (2)'!AB51</f>
        <v>6</v>
      </c>
      <c r="AC48">
        <f>+'A (2)'!AC51</f>
        <v>56</v>
      </c>
      <c r="AD48">
        <f>+'A (2)'!AD51</f>
        <v>2141</v>
      </c>
      <c r="AE48">
        <f>+'A (2)'!AE51</f>
        <v>0</v>
      </c>
      <c r="AF48">
        <f>+'A (2)'!AF51</f>
        <v>266</v>
      </c>
      <c r="AG48">
        <f>+'A (2)'!AG51</f>
        <v>1960</v>
      </c>
      <c r="AH48">
        <f>+'A (2)'!AH51</f>
        <v>35</v>
      </c>
      <c r="AI48">
        <f>+'A (2)'!AI51</f>
        <v>132</v>
      </c>
      <c r="AJ48">
        <f>+'A (2)'!AJ51</f>
        <v>185</v>
      </c>
      <c r="AK48">
        <f>+'A (2)'!AK51</f>
        <v>714</v>
      </c>
      <c r="AL48">
        <f>+'A (2)'!AL51</f>
        <v>15</v>
      </c>
      <c r="AM48">
        <f>+'A (2)'!AM51</f>
        <v>60</v>
      </c>
      <c r="AN48" s="34">
        <f>+'A (2)'!AN51</f>
        <v>118</v>
      </c>
      <c r="AO48" s="61">
        <f>+'A (2)'!AO51</f>
        <v>3</v>
      </c>
      <c r="AP48" s="39">
        <f>+'A (2)'!AP51</f>
        <v>49</v>
      </c>
      <c r="AQ48" s="34">
        <f>+'A (2)'!AQ51</f>
        <v>164</v>
      </c>
      <c r="AR48" s="34">
        <f>+'A (2)'!AR51</f>
        <v>333</v>
      </c>
      <c r="AS48" s="34">
        <f>+'A (2)'!AS51</f>
        <v>485</v>
      </c>
      <c r="AT48" s="34">
        <f>+'A (2)'!AT51</f>
        <v>835</v>
      </c>
      <c r="AU48" s="34">
        <f>+'A (2)'!AU51</f>
        <v>104</v>
      </c>
      <c r="AV48" s="34">
        <f>+'A (2)'!AV51</f>
        <v>907</v>
      </c>
      <c r="AW48" s="34">
        <f>+'A (2)'!AW51</f>
        <v>584</v>
      </c>
      <c r="AX48" s="34">
        <f>+'A (2)'!AX51</f>
        <v>2083</v>
      </c>
      <c r="AY48" s="34">
        <f>+'A (2)'!AY51</f>
        <v>5</v>
      </c>
      <c r="AZ48" s="61">
        <f>+'A (2)'!AZ51</f>
        <v>142</v>
      </c>
      <c r="BA48" s="39">
        <f>+'A (2)'!BA51</f>
        <v>1683</v>
      </c>
      <c r="BB48" s="34">
        <f>+'A (2)'!BB51</f>
        <v>989</v>
      </c>
      <c r="BC48" s="34">
        <f>+'A (2)'!BC51</f>
        <v>501</v>
      </c>
      <c r="BD48" s="34">
        <f>+'A (2)'!BD51</f>
        <v>350</v>
      </c>
      <c r="BE48" s="34">
        <f>+'A (2)'!BE51</f>
        <v>953</v>
      </c>
      <c r="BF48" s="61">
        <f>+'A (2)'!BF51</f>
        <v>1215</v>
      </c>
      <c r="BG48" s="39">
        <f>+'A (2)'!BG51</f>
        <v>2920</v>
      </c>
      <c r="BH48" s="114">
        <f>+'A (2)'!BH51</f>
        <v>513</v>
      </c>
      <c r="BI48" s="34">
        <f>+'A (2)'!BI51</f>
        <v>0</v>
      </c>
      <c r="BJ48" s="39">
        <f>+'A (2)'!BJ51</f>
        <v>0</v>
      </c>
      <c r="BK48" s="114">
        <f>+'A (2)'!BK51</f>
        <v>0</v>
      </c>
      <c r="BL48" s="34">
        <f>+'A (2)'!BL51</f>
        <v>890</v>
      </c>
      <c r="BM48" s="34">
        <f>+'A (2)'!BM51</f>
        <v>319</v>
      </c>
      <c r="BN48" s="34">
        <f>+'A (2)'!BN51</f>
        <v>102</v>
      </c>
      <c r="BO48" s="34">
        <f>+'A (2)'!BO51</f>
        <v>22</v>
      </c>
      <c r="BP48" s="34">
        <f>+'A (2)'!BP51</f>
        <v>7</v>
      </c>
      <c r="BQ48" s="61">
        <f>+'A (2)'!BQ51</f>
        <v>0</v>
      </c>
      <c r="BR48" s="39">
        <f>+'A (2)'!BR51</f>
        <v>8</v>
      </c>
      <c r="BS48" s="34">
        <f>+'A (2)'!BS51</f>
        <v>14</v>
      </c>
      <c r="BT48" s="34">
        <f>+'A (2)'!BT51</f>
        <v>275</v>
      </c>
      <c r="BU48" s="34">
        <f>+'A (2)'!BU51</f>
        <v>209</v>
      </c>
      <c r="BV48" s="34">
        <f>+'A (2)'!BV51</f>
        <v>200</v>
      </c>
      <c r="BW48" s="34">
        <f>+'A (2)'!BW51</f>
        <v>191</v>
      </c>
      <c r="BX48" s="34">
        <f>+'A (2)'!BX51</f>
        <v>161</v>
      </c>
      <c r="BY48" s="34">
        <f>+'A (2)'!BY51</f>
        <v>100</v>
      </c>
      <c r="BZ48" s="34">
        <f>+'A (2)'!BZ51</f>
        <v>57</v>
      </c>
      <c r="CA48" s="34">
        <f>+'A (2)'!CA51</f>
        <v>40</v>
      </c>
      <c r="CB48" s="34">
        <f>+'A (2)'!CB51</f>
        <v>27</v>
      </c>
      <c r="CC48" s="20">
        <f>+'A (2)'!CC51</f>
        <v>58</v>
      </c>
      <c r="CD48" s="110">
        <f>+'A (2)'!CD51</f>
        <v>5731</v>
      </c>
      <c r="CE48" s="34">
        <f>+'A (2)'!CE51</f>
        <v>25</v>
      </c>
      <c r="CF48" s="13">
        <f>+'A (2)'!CF51</f>
        <v>0</v>
      </c>
      <c r="CG48">
        <f>+'A (2)'!CG51</f>
        <v>2674</v>
      </c>
      <c r="CH48">
        <f>+'A (2)'!CH51</f>
        <v>329</v>
      </c>
      <c r="CI48" s="583">
        <f>+'A (2)'!CI51</f>
        <v>0</v>
      </c>
      <c r="CJ48" s="34">
        <f>+'A (2)'!CJ51</f>
        <v>15</v>
      </c>
      <c r="CK48" s="34">
        <f>+'A (2)'!CK51</f>
        <v>39</v>
      </c>
      <c r="CL48" s="34">
        <f>+'A (2)'!CL51</f>
        <v>208</v>
      </c>
      <c r="CM48" s="34">
        <f>+'A (2)'!CM51</f>
        <v>67</v>
      </c>
      <c r="CN48" s="34">
        <f>+'A (2)'!CN51</f>
        <v>0</v>
      </c>
      <c r="CO48" s="34">
        <f>+'A (2)'!CO51</f>
        <v>0</v>
      </c>
      <c r="CP48">
        <f>+'A (2)'!CP51</f>
        <v>1466</v>
      </c>
      <c r="CQ48">
        <f>+'A (2)'!CQ51</f>
        <v>70</v>
      </c>
      <c r="CR48" s="34">
        <f>+'A (2)'!CR51</f>
        <v>892</v>
      </c>
      <c r="CS48" s="61">
        <f>+'A (2)'!CS51</f>
        <v>19</v>
      </c>
      <c r="CT48" s="34">
        <f>+'A (2)'!CT51</f>
        <v>142</v>
      </c>
      <c r="CU48" s="34">
        <f>+'A (2)'!CU51</f>
        <v>53</v>
      </c>
      <c r="CV48" s="34">
        <f>+'A (2)'!CV51</f>
        <v>325</v>
      </c>
      <c r="CW48" s="34">
        <f>+'A (2)'!CW51</f>
        <v>278</v>
      </c>
      <c r="CX48" s="34">
        <f>+'A (2)'!CX51</f>
        <v>339</v>
      </c>
      <c r="CY48" s="34">
        <f>+'A (2)'!CY51</f>
        <v>367</v>
      </c>
      <c r="CZ48" s="34">
        <f>+'A (2)'!CZ51</f>
        <v>329</v>
      </c>
      <c r="DA48" s="34">
        <f>+'A (2)'!DA51</f>
        <v>313</v>
      </c>
      <c r="DB48" s="34">
        <f>+'A (2)'!DB51</f>
        <v>322</v>
      </c>
      <c r="DC48" s="34">
        <f>+'A (2)'!DC51</f>
        <v>248</v>
      </c>
      <c r="DD48" s="112">
        <f>+'A (2)'!DD51</f>
        <v>7</v>
      </c>
      <c r="DE48" s="61">
        <f>+'A (2)'!DE51</f>
        <v>4</v>
      </c>
      <c r="DF48" s="162">
        <f>+'A (2)'!DF51</f>
        <v>38.5</v>
      </c>
      <c r="DG48" s="39">
        <f>+'A (2)'!DG51</f>
        <v>5</v>
      </c>
      <c r="DH48" s="39">
        <f>+'A (2)'!DH51</f>
        <v>32</v>
      </c>
      <c r="DI48" s="39">
        <f>+'A (2)'!DI51</f>
        <v>1079</v>
      </c>
      <c r="DJ48" s="39">
        <f>+'A (2)'!DJ51</f>
        <v>0</v>
      </c>
      <c r="DK48" s="39">
        <f>+'A (2)'!DK51</f>
        <v>100</v>
      </c>
      <c r="DL48" s="39">
        <f>+'A (2)'!DL51</f>
        <v>770</v>
      </c>
      <c r="DM48" s="39">
        <f>+'A (2)'!DM51</f>
        <v>32</v>
      </c>
      <c r="DN48" s="39">
        <f>+'A (2)'!DN51</f>
        <v>83</v>
      </c>
      <c r="DO48" s="39">
        <f>+'A (2)'!DO51</f>
        <v>92</v>
      </c>
      <c r="DP48" s="39">
        <f>+'A (2)'!DP51</f>
        <v>390</v>
      </c>
      <c r="DQ48" s="39">
        <f>+'A (2)'!DQ51</f>
        <v>11</v>
      </c>
      <c r="DR48" s="39">
        <f>+'A (2)'!DR51</f>
        <v>36</v>
      </c>
      <c r="DS48" s="39">
        <f>+'A (2)'!DS51</f>
        <v>44</v>
      </c>
      <c r="DT48" s="114">
        <f>+'A (2)'!DT51</f>
        <v>0</v>
      </c>
      <c r="DU48" s="39">
        <f>+'A (2)'!DU51</f>
        <v>13</v>
      </c>
      <c r="DV48" s="39">
        <f>+'A (2)'!DV51</f>
        <v>79</v>
      </c>
      <c r="DW48" s="39">
        <f>+'A (2)'!DW51</f>
        <v>134</v>
      </c>
      <c r="DX48" s="39">
        <f>+'A (2)'!DX51</f>
        <v>380</v>
      </c>
      <c r="DY48" s="39">
        <f>+'A (2)'!DY51</f>
        <v>589</v>
      </c>
      <c r="DZ48" s="39">
        <f>+'A (2)'!DZ51</f>
        <v>45</v>
      </c>
      <c r="EA48" s="39">
        <f>+'A (2)'!EA51</f>
        <v>124</v>
      </c>
      <c r="EB48" s="39">
        <f>+'A (2)'!EB51</f>
        <v>135</v>
      </c>
      <c r="EC48" s="39">
        <f>+'A (2)'!EC51</f>
        <v>1101</v>
      </c>
      <c r="ED48" s="39">
        <f>+'A (2)'!ED51</f>
        <v>0</v>
      </c>
      <c r="EE48" s="114">
        <f>+'A (2)'!EE51</f>
        <v>74</v>
      </c>
      <c r="EF48" s="39">
        <f>+'A (2)'!EF51</f>
        <v>639</v>
      </c>
      <c r="EG48" s="39">
        <f>+'A (2)'!EG51</f>
        <v>482</v>
      </c>
      <c r="EH48" s="39">
        <f>+'A (2)'!EH51</f>
        <v>249</v>
      </c>
      <c r="EI48" s="39">
        <f>+'A (2)'!EI51</f>
        <v>167</v>
      </c>
      <c r="EJ48" s="39">
        <f>+'A (2)'!EJ51</f>
        <v>485</v>
      </c>
      <c r="EK48" s="39">
        <f>+'A (2)'!EK51</f>
        <v>652</v>
      </c>
      <c r="EL48" s="446">
        <f>+'A (2)'!EL51</f>
        <v>1550</v>
      </c>
      <c r="EM48" s="114">
        <f>+'A (2)'!EM51</f>
        <v>580</v>
      </c>
      <c r="EN48" s="39">
        <f>+'A (2)'!EN51</f>
        <v>0</v>
      </c>
      <c r="EO48" s="39">
        <f>+'A (2)'!EO51</f>
        <v>0</v>
      </c>
      <c r="EP48" s="114">
        <f>+'A (2)'!EP51</f>
        <v>0</v>
      </c>
      <c r="EQ48" s="39">
        <f>+'A (2)'!EQ51</f>
        <v>351</v>
      </c>
      <c r="ER48" s="39">
        <f>+'A (2)'!ER51</f>
        <v>174</v>
      </c>
      <c r="ES48" s="39">
        <f>+'A (2)'!ES51</f>
        <v>46</v>
      </c>
      <c r="ET48" s="39">
        <f>+'A (2)'!ET51</f>
        <v>7</v>
      </c>
      <c r="EU48" s="39">
        <f>+'A (2)'!EU51</f>
        <v>5</v>
      </c>
      <c r="EV48" s="114">
        <f>+'A (2)'!EV51</f>
        <v>0</v>
      </c>
      <c r="EW48" s="1">
        <f>+'A (2)'!EW51</f>
        <v>2</v>
      </c>
      <c r="EX48" s="1">
        <f>+'A (2)'!EX51</f>
        <v>7</v>
      </c>
      <c r="EY48" s="1">
        <f>+'A (2)'!EY51</f>
        <v>160</v>
      </c>
      <c r="EZ48" s="1">
        <f>+'A (2)'!EZ51</f>
        <v>116</v>
      </c>
      <c r="FA48" s="1">
        <f>+'A (2)'!FA51</f>
        <v>103</v>
      </c>
      <c r="FB48" s="1">
        <f>+'A (2)'!FB51</f>
        <v>72</v>
      </c>
      <c r="FC48" s="1">
        <f>+'A (2)'!FC51</f>
        <v>48</v>
      </c>
      <c r="FD48" s="1">
        <f>+'A (2)'!FD51</f>
        <v>32</v>
      </c>
      <c r="FE48" s="1">
        <f>+'A (2)'!FE51</f>
        <v>18</v>
      </c>
      <c r="FF48" s="39">
        <f>+'A (2)'!FF51</f>
        <v>8</v>
      </c>
      <c r="FG48" s="39">
        <f>+'A (2)'!FG51</f>
        <v>7</v>
      </c>
      <c r="FH48" s="114">
        <f>+'A (2)'!FH51</f>
        <v>10</v>
      </c>
      <c r="FI48" s="114">
        <f>+'A (2)'!FI51</f>
        <v>5015</v>
      </c>
      <c r="FJ48" s="39">
        <f>+'A (2)'!FJ51</f>
        <v>5</v>
      </c>
      <c r="FK48" s="447">
        <f>+'A (2)'!FK51</f>
        <v>0</v>
      </c>
      <c r="FL48" s="34"/>
      <c r="FM48" s="34"/>
      <c r="FN48" s="39"/>
      <c r="FO48" s="34"/>
      <c r="FP48" s="34"/>
      <c r="FQ48" s="34"/>
      <c r="FR48" s="34"/>
      <c r="FS48" s="34"/>
      <c r="FT48" s="34"/>
      <c r="FU48" s="34"/>
      <c r="FV48" s="34"/>
      <c r="FW48" s="34"/>
      <c r="FX48" s="34"/>
      <c r="FY48" s="34"/>
      <c r="FZ48" s="61"/>
      <c r="GA48" s="34"/>
      <c r="GB48" s="34"/>
      <c r="GC48" s="34"/>
      <c r="GD48" s="34"/>
      <c r="GE48" s="34"/>
      <c r="GF48" s="34"/>
      <c r="GG48" s="34"/>
      <c r="GH48" s="34"/>
      <c r="GI48" s="34"/>
      <c r="GJ48" s="52"/>
      <c r="GK48" s="142"/>
      <c r="GL48" s="34"/>
      <c r="GM48" s="34"/>
      <c r="GN48" s="34"/>
      <c r="GO48" s="34"/>
      <c r="GP48" s="34"/>
      <c r="GQ48" s="34"/>
      <c r="GR48" s="52"/>
      <c r="GT48">
        <f t="shared" si="54"/>
        <v>1340</v>
      </c>
      <c r="GU48">
        <f t="shared" si="55"/>
        <v>7679540</v>
      </c>
      <c r="GW48">
        <f t="shared" si="56"/>
        <v>583</v>
      </c>
      <c r="GX48">
        <f t="shared" si="57"/>
        <v>2923745</v>
      </c>
      <c r="GZ48">
        <f t="shared" si="22"/>
        <v>5691</v>
      </c>
      <c r="HA48">
        <f t="shared" si="58"/>
        <v>218534.39999999999</v>
      </c>
      <c r="HB48" s="125"/>
      <c r="HC48">
        <f t="shared" si="24"/>
        <v>2674</v>
      </c>
      <c r="HD48">
        <f t="shared" si="59"/>
        <v>102949</v>
      </c>
      <c r="HE48" s="125"/>
      <c r="HH48" s="53">
        <f t="shared" si="44"/>
        <v>0</v>
      </c>
      <c r="HJ48" s="7" t="s">
        <v>75</v>
      </c>
      <c r="HK48" s="53">
        <v>53.94668060637742</v>
      </c>
      <c r="HL48" s="190" t="s">
        <v>98</v>
      </c>
      <c r="HM48" s="34">
        <f t="shared" si="45"/>
        <v>0</v>
      </c>
      <c r="HN48" s="34">
        <f>+SUM([1]NUTS3!$EN48:$FB48)</f>
        <v>377</v>
      </c>
      <c r="HO48" s="34">
        <f t="shared" si="46"/>
        <v>-377</v>
      </c>
      <c r="HP48" s="184">
        <f t="shared" si="47"/>
        <v>-100</v>
      </c>
      <c r="HR48" s="7" t="s">
        <v>88</v>
      </c>
      <c r="HS48" s="53">
        <v>24.03846153846154</v>
      </c>
    </row>
    <row r="49" spans="1:227" x14ac:dyDescent="0.2">
      <c r="A49" s="7" t="s">
        <v>99</v>
      </c>
      <c r="B49" s="7">
        <f>+'A (2)'!B52</f>
        <v>9285</v>
      </c>
      <c r="C49">
        <f>+'A (2)'!C52</f>
        <v>976</v>
      </c>
      <c r="D49" s="583">
        <f>+'A (2)'!D52</f>
        <v>0</v>
      </c>
      <c r="E49" s="34">
        <f>+'A (2)'!E52</f>
        <v>79</v>
      </c>
      <c r="F49" s="34">
        <f>+'A (2)'!F52</f>
        <v>327</v>
      </c>
      <c r="G49" s="34">
        <f>+'A (2)'!G52</f>
        <v>369</v>
      </c>
      <c r="H49" s="34">
        <f>+'A (2)'!H52</f>
        <v>201</v>
      </c>
      <c r="I49" s="34">
        <f>+'A (2)'!I52</f>
        <v>0</v>
      </c>
      <c r="J49" s="34">
        <f>+'A (2)'!J52</f>
        <v>0</v>
      </c>
      <c r="K49" s="583">
        <f>+'A (2)'!K52</f>
        <v>6255</v>
      </c>
      <c r="L49">
        <f>+'A (2)'!L52</f>
        <v>91</v>
      </c>
      <c r="M49">
        <f>+'A (2)'!M52</f>
        <v>1395</v>
      </c>
      <c r="N49" s="20">
        <f>+'A (2)'!N52</f>
        <v>17</v>
      </c>
      <c r="O49">
        <f>+'A (2)'!O52</f>
        <v>458</v>
      </c>
      <c r="P49">
        <f>+'A (2)'!P52</f>
        <v>115</v>
      </c>
      <c r="Q49">
        <f>+'A (2)'!Q52</f>
        <v>1252</v>
      </c>
      <c r="R49">
        <f>+'A (2)'!R52</f>
        <v>1078</v>
      </c>
      <c r="S49">
        <f>+'A (2)'!S52</f>
        <v>1111</v>
      </c>
      <c r="T49">
        <f>+'A (2)'!T52</f>
        <v>1220</v>
      </c>
      <c r="U49">
        <f>+'A (2)'!U52</f>
        <v>972</v>
      </c>
      <c r="V49">
        <f>+'A (2)'!V52</f>
        <v>1068</v>
      </c>
      <c r="W49">
        <f>+'A (2)'!W52</f>
        <v>1066</v>
      </c>
      <c r="X49">
        <f>+'A (2)'!X52</f>
        <v>890</v>
      </c>
      <c r="Y49">
        <f>+'A (2)'!Y52</f>
        <v>157</v>
      </c>
      <c r="Z49" s="103">
        <f>+'A (2)'!Z52</f>
        <v>13</v>
      </c>
      <c r="AA49" s="164">
        <f>+'A (2)'!AA52</f>
        <v>38.5</v>
      </c>
      <c r="AB49">
        <f>+'A (2)'!AB52</f>
        <v>5</v>
      </c>
      <c r="AC49">
        <f>+'A (2)'!AC52</f>
        <v>60</v>
      </c>
      <c r="AD49">
        <f>+'A (2)'!AD52</f>
        <v>4031</v>
      </c>
      <c r="AE49">
        <f>+'A (2)'!AE52</f>
        <v>7</v>
      </c>
      <c r="AF49">
        <f>+'A (2)'!AF52</f>
        <v>286</v>
      </c>
      <c r="AG49">
        <f>+'A (2)'!AG52</f>
        <v>3116</v>
      </c>
      <c r="AH49">
        <f>+'A (2)'!AH52</f>
        <v>23</v>
      </c>
      <c r="AI49">
        <f>+'A (2)'!AI52</f>
        <v>156</v>
      </c>
      <c r="AJ49">
        <f>+'A (2)'!AJ52</f>
        <v>374</v>
      </c>
      <c r="AK49">
        <f>+'A (2)'!AK52</f>
        <v>1011</v>
      </c>
      <c r="AL49">
        <f>+'A (2)'!AL52</f>
        <v>23</v>
      </c>
      <c r="AM49">
        <f>+'A (2)'!AM52</f>
        <v>68</v>
      </c>
      <c r="AN49" s="34">
        <f>+'A (2)'!AN52</f>
        <v>121</v>
      </c>
      <c r="AO49" s="61">
        <f>+'A (2)'!AO52</f>
        <v>4</v>
      </c>
      <c r="AP49" s="39">
        <f>+'A (2)'!AP52</f>
        <v>45</v>
      </c>
      <c r="AQ49" s="34">
        <f>+'A (2)'!AQ52</f>
        <v>195</v>
      </c>
      <c r="AR49" s="34">
        <f>+'A (2)'!AR52</f>
        <v>552</v>
      </c>
      <c r="AS49" s="34">
        <f>+'A (2)'!AS52</f>
        <v>758</v>
      </c>
      <c r="AT49" s="34">
        <f>+'A (2)'!AT52</f>
        <v>1664</v>
      </c>
      <c r="AU49" s="34">
        <f>+'A (2)'!AU52</f>
        <v>76</v>
      </c>
      <c r="AV49" s="34">
        <f>+'A (2)'!AV52</f>
        <v>1161</v>
      </c>
      <c r="AW49" s="34">
        <f>+'A (2)'!AW52</f>
        <v>601</v>
      </c>
      <c r="AX49" s="34">
        <f>+'A (2)'!AX52</f>
        <v>2923</v>
      </c>
      <c r="AY49" s="34">
        <f>+'A (2)'!AY52</f>
        <v>1</v>
      </c>
      <c r="AZ49" s="61">
        <f>+'A (2)'!AZ52</f>
        <v>1309</v>
      </c>
      <c r="BA49" s="39">
        <f>+'A (2)'!BA52</f>
        <v>1976</v>
      </c>
      <c r="BB49" s="34">
        <f>+'A (2)'!BB52</f>
        <v>1562</v>
      </c>
      <c r="BC49" s="34">
        <f>+'A (2)'!BC52</f>
        <v>856</v>
      </c>
      <c r="BD49" s="34">
        <f>+'A (2)'!BD52</f>
        <v>645</v>
      </c>
      <c r="BE49" s="34">
        <f>+'A (2)'!BE52</f>
        <v>1659</v>
      </c>
      <c r="BF49" s="61">
        <f>+'A (2)'!BF52</f>
        <v>2587</v>
      </c>
      <c r="BG49" s="39">
        <f>+'A (2)'!BG52</f>
        <v>7100</v>
      </c>
      <c r="BH49" s="114">
        <f>+'A (2)'!BH52</f>
        <v>765</v>
      </c>
      <c r="BI49" s="34">
        <f>+'A (2)'!BI52</f>
        <v>0</v>
      </c>
      <c r="BJ49" s="39">
        <f>+'A (2)'!BJ52</f>
        <v>0</v>
      </c>
      <c r="BK49" s="114">
        <f>+'A (2)'!BK52</f>
        <v>0</v>
      </c>
      <c r="BL49" s="34">
        <f>+'A (2)'!BL52</f>
        <v>816</v>
      </c>
      <c r="BM49" s="34">
        <f>+'A (2)'!BM52</f>
        <v>562</v>
      </c>
      <c r="BN49" s="34">
        <f>+'A (2)'!BN52</f>
        <v>123</v>
      </c>
      <c r="BO49" s="34">
        <f>+'A (2)'!BO52</f>
        <v>38</v>
      </c>
      <c r="BP49" s="34">
        <f>+'A (2)'!BP52</f>
        <v>2</v>
      </c>
      <c r="BQ49" s="61">
        <f>+'A (2)'!BQ52</f>
        <v>0</v>
      </c>
      <c r="BR49" s="39">
        <f>+'A (2)'!BR52</f>
        <v>9</v>
      </c>
      <c r="BS49" s="34">
        <f>+'A (2)'!BS52</f>
        <v>25</v>
      </c>
      <c r="BT49" s="34">
        <f>+'A (2)'!BT52</f>
        <v>304</v>
      </c>
      <c r="BU49" s="34">
        <f>+'A (2)'!BU52</f>
        <v>330</v>
      </c>
      <c r="BV49" s="34">
        <f>+'A (2)'!BV52</f>
        <v>278</v>
      </c>
      <c r="BW49" s="34">
        <f>+'A (2)'!BW52</f>
        <v>188</v>
      </c>
      <c r="BX49" s="34">
        <f>+'A (2)'!BX52</f>
        <v>160</v>
      </c>
      <c r="BY49" s="34">
        <f>+'A (2)'!BY52</f>
        <v>83</v>
      </c>
      <c r="BZ49" s="34">
        <f>+'A (2)'!BZ52</f>
        <v>65</v>
      </c>
      <c r="CA49" s="34">
        <f>+'A (2)'!CA52</f>
        <v>36</v>
      </c>
      <c r="CB49" s="34">
        <f>+'A (2)'!CB52</f>
        <v>18</v>
      </c>
      <c r="CC49" s="20">
        <f>+'A (2)'!CC52</f>
        <v>45</v>
      </c>
      <c r="CD49" s="110">
        <f>+'A (2)'!CD52</f>
        <v>5360</v>
      </c>
      <c r="CE49" s="34">
        <f>+'A (2)'!CE52</f>
        <v>22</v>
      </c>
      <c r="CF49" s="13">
        <f>+'A (2)'!CF52</f>
        <v>0</v>
      </c>
      <c r="CG49">
        <f>+'A (2)'!CG52</f>
        <v>4771</v>
      </c>
      <c r="CH49">
        <f>+'A (2)'!CH52</f>
        <v>438</v>
      </c>
      <c r="CI49" s="583">
        <f>+'A (2)'!CI52</f>
        <v>0</v>
      </c>
      <c r="CJ49" s="34">
        <f>+'A (2)'!CJ52</f>
        <v>33</v>
      </c>
      <c r="CK49" s="34">
        <f>+'A (2)'!CK52</f>
        <v>157</v>
      </c>
      <c r="CL49" s="34">
        <f>+'A (2)'!CL52</f>
        <v>172</v>
      </c>
      <c r="CM49" s="34">
        <f>+'A (2)'!CM52</f>
        <v>76</v>
      </c>
      <c r="CN49" s="34">
        <f>+'A (2)'!CN52</f>
        <v>0</v>
      </c>
      <c r="CO49" s="34">
        <f>+'A (2)'!CO52</f>
        <v>0</v>
      </c>
      <c r="CP49">
        <f>+'A (2)'!CP52</f>
        <v>3368</v>
      </c>
      <c r="CQ49">
        <f>+'A (2)'!CQ52</f>
        <v>91</v>
      </c>
      <c r="CR49" s="34">
        <f>+'A (2)'!CR52</f>
        <v>1369</v>
      </c>
      <c r="CS49" s="61">
        <f>+'A (2)'!CS52</f>
        <v>6</v>
      </c>
      <c r="CT49" s="34">
        <f>+'A (2)'!CT52</f>
        <v>201</v>
      </c>
      <c r="CU49" s="34">
        <f>+'A (2)'!CU52</f>
        <v>59</v>
      </c>
      <c r="CV49" s="34">
        <f>+'A (2)'!CV52</f>
        <v>550</v>
      </c>
      <c r="CW49" s="34">
        <f>+'A (2)'!CW52</f>
        <v>490</v>
      </c>
      <c r="CX49" s="34">
        <f>+'A (2)'!CX52</f>
        <v>575</v>
      </c>
      <c r="CY49" s="34">
        <f>+'A (2)'!CY52</f>
        <v>706</v>
      </c>
      <c r="CZ49" s="34">
        <f>+'A (2)'!CZ52</f>
        <v>588</v>
      </c>
      <c r="DA49" s="34">
        <f>+'A (2)'!DA52</f>
        <v>627</v>
      </c>
      <c r="DB49" s="34">
        <f>+'A (2)'!DB52</f>
        <v>591</v>
      </c>
      <c r="DC49" s="34">
        <f>+'A (2)'!DC52</f>
        <v>401</v>
      </c>
      <c r="DD49" s="112">
        <f>+'A (2)'!DD52</f>
        <v>31</v>
      </c>
      <c r="DE49" s="61">
        <f>+'A (2)'!DE52</f>
        <v>11</v>
      </c>
      <c r="DF49" s="162">
        <f>+'A (2)'!DF52</f>
        <v>39</v>
      </c>
      <c r="DG49" s="39">
        <f>+'A (2)'!DG52</f>
        <v>4</v>
      </c>
      <c r="DH49" s="39">
        <f>+'A (2)'!DH52</f>
        <v>28</v>
      </c>
      <c r="DI49" s="39">
        <f>+'A (2)'!DI52</f>
        <v>1977</v>
      </c>
      <c r="DJ49" s="39">
        <f>+'A (2)'!DJ52</f>
        <v>4</v>
      </c>
      <c r="DK49" s="39">
        <f>+'A (2)'!DK52</f>
        <v>131</v>
      </c>
      <c r="DL49" s="39">
        <f>+'A (2)'!DL52</f>
        <v>1521</v>
      </c>
      <c r="DM49" s="39">
        <f>+'A (2)'!DM52</f>
        <v>22</v>
      </c>
      <c r="DN49" s="39">
        <f>+'A (2)'!DN52</f>
        <v>113</v>
      </c>
      <c r="DO49" s="39">
        <f>+'A (2)'!DO52</f>
        <v>214</v>
      </c>
      <c r="DP49" s="39">
        <f>+'A (2)'!DP52</f>
        <v>629</v>
      </c>
      <c r="DQ49" s="39">
        <f>+'A (2)'!DQ52</f>
        <v>17</v>
      </c>
      <c r="DR49" s="39">
        <f>+'A (2)'!DR52</f>
        <v>47</v>
      </c>
      <c r="DS49" s="39">
        <f>+'A (2)'!DS52</f>
        <v>61</v>
      </c>
      <c r="DT49" s="114">
        <f>+'A (2)'!DT52</f>
        <v>3</v>
      </c>
      <c r="DU49" s="39">
        <f>+'A (2)'!DU52</f>
        <v>14</v>
      </c>
      <c r="DV49" s="39">
        <f>+'A (2)'!DV52</f>
        <v>111</v>
      </c>
      <c r="DW49" s="39">
        <f>+'A (2)'!DW52</f>
        <v>279</v>
      </c>
      <c r="DX49" s="39">
        <f>+'A (2)'!DX52</f>
        <v>628</v>
      </c>
      <c r="DY49" s="39">
        <f>+'A (2)'!DY52</f>
        <v>1268</v>
      </c>
      <c r="DZ49" s="39">
        <f>+'A (2)'!DZ52</f>
        <v>43</v>
      </c>
      <c r="EA49" s="39">
        <f>+'A (2)'!EA52</f>
        <v>119</v>
      </c>
      <c r="EB49" s="39">
        <f>+'A (2)'!EB52</f>
        <v>119</v>
      </c>
      <c r="EC49" s="39">
        <f>+'A (2)'!EC52</f>
        <v>1611</v>
      </c>
      <c r="ED49" s="39">
        <f>+'A (2)'!ED52</f>
        <v>0</v>
      </c>
      <c r="EE49" s="114">
        <f>+'A (2)'!EE52</f>
        <v>579</v>
      </c>
      <c r="EF49" s="39">
        <f>+'A (2)'!EF52</f>
        <v>887</v>
      </c>
      <c r="EG49" s="39">
        <f>+'A (2)'!EG52</f>
        <v>786</v>
      </c>
      <c r="EH49" s="39">
        <f>+'A (2)'!EH52</f>
        <v>417</v>
      </c>
      <c r="EI49" s="39">
        <f>+'A (2)'!EI52</f>
        <v>313</v>
      </c>
      <c r="EJ49" s="39">
        <f>+'A (2)'!EJ52</f>
        <v>910</v>
      </c>
      <c r="EK49" s="39">
        <f>+'A (2)'!EK52</f>
        <v>1458</v>
      </c>
      <c r="EL49" s="446">
        <f>+'A (2)'!EL52</f>
        <v>3974</v>
      </c>
      <c r="EM49" s="114">
        <f>+'A (2)'!EM52</f>
        <v>833</v>
      </c>
      <c r="EN49" s="39">
        <f>+'A (2)'!EN52</f>
        <v>0</v>
      </c>
      <c r="EO49" s="39">
        <f>+'A (2)'!EO52</f>
        <v>0</v>
      </c>
      <c r="EP49" s="114">
        <f>+'A (2)'!EP52</f>
        <v>0</v>
      </c>
      <c r="EQ49" s="39">
        <f>+'A (2)'!EQ52</f>
        <v>419</v>
      </c>
      <c r="ER49" s="39">
        <f>+'A (2)'!ER52</f>
        <v>308</v>
      </c>
      <c r="ES49" s="39">
        <f>+'A (2)'!ES52</f>
        <v>57</v>
      </c>
      <c r="ET49" s="39">
        <f>+'A (2)'!ET52</f>
        <v>18</v>
      </c>
      <c r="EU49" s="39">
        <f>+'A (2)'!EU52</f>
        <v>2</v>
      </c>
      <c r="EV49" s="114">
        <f>+'A (2)'!EV52</f>
        <v>0</v>
      </c>
      <c r="EW49" s="1">
        <f>+'A (2)'!EW52</f>
        <v>0</v>
      </c>
      <c r="EX49" s="1">
        <f>+'A (2)'!EX52</f>
        <v>13</v>
      </c>
      <c r="EY49" s="1">
        <f>+'A (2)'!EY52</f>
        <v>191</v>
      </c>
      <c r="EZ49" s="1">
        <f>+'A (2)'!EZ52</f>
        <v>182</v>
      </c>
      <c r="FA49" s="1">
        <f>+'A (2)'!FA52</f>
        <v>170</v>
      </c>
      <c r="FB49" s="1">
        <f>+'A (2)'!FB52</f>
        <v>88</v>
      </c>
      <c r="FC49" s="1">
        <f>+'A (2)'!FC52</f>
        <v>70</v>
      </c>
      <c r="FD49" s="1">
        <f>+'A (2)'!FD52</f>
        <v>34</v>
      </c>
      <c r="FE49" s="1">
        <f>+'A (2)'!FE52</f>
        <v>25</v>
      </c>
      <c r="FF49" s="39">
        <f>+'A (2)'!FF52</f>
        <v>12</v>
      </c>
      <c r="FG49" s="39">
        <f>+'A (2)'!FG52</f>
        <v>5</v>
      </c>
      <c r="FH49" s="114">
        <f>+'A (2)'!FH52</f>
        <v>14</v>
      </c>
      <c r="FI49" s="114">
        <f>+'A (2)'!FI52</f>
        <v>4990</v>
      </c>
      <c r="FJ49" s="39">
        <f>+'A (2)'!FJ52</f>
        <v>9</v>
      </c>
      <c r="FK49" s="447">
        <f>+'A (2)'!FK52</f>
        <v>0</v>
      </c>
      <c r="FL49" s="34"/>
      <c r="FM49" s="34"/>
      <c r="FN49" s="39"/>
      <c r="FO49" s="34"/>
      <c r="FP49" s="34"/>
      <c r="FQ49" s="34"/>
      <c r="FR49" s="34"/>
      <c r="FS49" s="34"/>
      <c r="FT49" s="34"/>
      <c r="FU49" s="34"/>
      <c r="FV49" s="34"/>
      <c r="FW49" s="34"/>
      <c r="FX49" s="34"/>
      <c r="FY49" s="34"/>
      <c r="FZ49" s="61"/>
      <c r="GA49" s="34"/>
      <c r="GB49" s="34"/>
      <c r="GC49" s="34"/>
      <c r="GD49" s="34"/>
      <c r="GE49" s="34"/>
      <c r="GF49" s="34"/>
      <c r="GG49" s="34"/>
      <c r="GH49" s="34"/>
      <c r="GI49" s="34"/>
      <c r="GJ49" s="52"/>
      <c r="GK49" s="142"/>
      <c r="GL49" s="34"/>
      <c r="GM49" s="34"/>
      <c r="GN49" s="34"/>
      <c r="GO49" s="34"/>
      <c r="GP49" s="34"/>
      <c r="GQ49" s="34"/>
      <c r="GR49" s="52"/>
      <c r="GT49">
        <f t="shared" si="54"/>
        <v>1541</v>
      </c>
      <c r="GU49">
        <f t="shared" si="55"/>
        <v>8259760</v>
      </c>
      <c r="GW49">
        <f t="shared" si="56"/>
        <v>804</v>
      </c>
      <c r="GX49">
        <f t="shared" si="57"/>
        <v>4011960</v>
      </c>
      <c r="GZ49">
        <f t="shared" si="22"/>
        <v>9285</v>
      </c>
      <c r="HA49">
        <f t="shared" si="58"/>
        <v>357472.5</v>
      </c>
      <c r="HB49" s="125"/>
      <c r="HC49">
        <f t="shared" si="24"/>
        <v>4771</v>
      </c>
      <c r="HD49">
        <f t="shared" si="59"/>
        <v>186069</v>
      </c>
      <c r="HE49" s="125"/>
      <c r="HH49" s="53">
        <f t="shared" si="44"/>
        <v>0</v>
      </c>
      <c r="HJ49" s="7" t="s">
        <v>86</v>
      </c>
      <c r="HK49" s="53">
        <v>53.924914675767923</v>
      </c>
      <c r="HL49" s="190" t="s">
        <v>99</v>
      </c>
      <c r="HM49" s="34">
        <f t="shared" si="45"/>
        <v>0</v>
      </c>
      <c r="HN49" s="34">
        <f>+SUM([1]NUTS3!$EN49:$FB49)</f>
        <v>276</v>
      </c>
      <c r="HO49" s="34">
        <f t="shared" si="46"/>
        <v>-276</v>
      </c>
      <c r="HP49" s="184">
        <f t="shared" si="47"/>
        <v>-100</v>
      </c>
      <c r="HR49" s="7" t="s">
        <v>84</v>
      </c>
      <c r="HS49" s="53">
        <v>23.79912663755459</v>
      </c>
    </row>
    <row r="50" spans="1:227" x14ac:dyDescent="0.2">
      <c r="A50" s="7" t="s">
        <v>100</v>
      </c>
      <c r="B50" s="7">
        <f>+'A (2)'!B53</f>
        <v>8154</v>
      </c>
      <c r="C50">
        <f>+'A (2)'!C53</f>
        <v>1102</v>
      </c>
      <c r="D50" s="583">
        <f>+'A (2)'!D53</f>
        <v>0</v>
      </c>
      <c r="E50" s="34">
        <f>+'A (2)'!E53</f>
        <v>14</v>
      </c>
      <c r="F50" s="34">
        <f>+'A (2)'!F53</f>
        <v>138</v>
      </c>
      <c r="G50" s="34">
        <f>+'A (2)'!G53</f>
        <v>653</v>
      </c>
      <c r="H50" s="34">
        <f>+'A (2)'!H53</f>
        <v>291</v>
      </c>
      <c r="I50" s="34">
        <f>+'A (2)'!I53</f>
        <v>1</v>
      </c>
      <c r="J50" s="34">
        <f>+'A (2)'!J53</f>
        <v>5</v>
      </c>
      <c r="K50" s="583">
        <f>+'A (2)'!K53</f>
        <v>5232</v>
      </c>
      <c r="L50">
        <f>+'A (2)'!L53</f>
        <v>101</v>
      </c>
      <c r="M50">
        <f>+'A (2)'!M53</f>
        <v>1474</v>
      </c>
      <c r="N50" s="20">
        <f>+'A (2)'!N53</f>
        <v>59</v>
      </c>
      <c r="O50">
        <f>+'A (2)'!O53</f>
        <v>536</v>
      </c>
      <c r="P50">
        <f>+'A (2)'!P53</f>
        <v>156</v>
      </c>
      <c r="Q50">
        <f>+'A (2)'!Q53</f>
        <v>1161</v>
      </c>
      <c r="R50">
        <f>+'A (2)'!R53</f>
        <v>937</v>
      </c>
      <c r="S50">
        <f>+'A (2)'!S53</f>
        <v>1007</v>
      </c>
      <c r="T50">
        <f>+'A (2)'!T53</f>
        <v>1028</v>
      </c>
      <c r="U50">
        <f>+'A (2)'!U53</f>
        <v>830</v>
      </c>
      <c r="V50">
        <f>+'A (2)'!V53</f>
        <v>874</v>
      </c>
      <c r="W50">
        <f>+'A (2)'!W53</f>
        <v>821</v>
      </c>
      <c r="X50">
        <f>+'A (2)'!X53</f>
        <v>815</v>
      </c>
      <c r="Y50">
        <f>+'A (2)'!Y53</f>
        <v>139</v>
      </c>
      <c r="Z50" s="103">
        <f>+'A (2)'!Z53</f>
        <v>6</v>
      </c>
      <c r="AA50" s="164">
        <f>+'A (2)'!AA53</f>
        <v>37.799999999999997</v>
      </c>
      <c r="AB50">
        <f>+'A (2)'!AB53</f>
        <v>1</v>
      </c>
      <c r="AC50">
        <f>+'A (2)'!AC53</f>
        <v>2</v>
      </c>
      <c r="AD50">
        <f>+'A (2)'!AD53</f>
        <v>3739</v>
      </c>
      <c r="AE50">
        <f>+'A (2)'!AE53</f>
        <v>1</v>
      </c>
      <c r="AF50">
        <f>+'A (2)'!AF53</f>
        <v>323</v>
      </c>
      <c r="AG50">
        <f>+'A (2)'!AG53</f>
        <v>2531</v>
      </c>
      <c r="AH50">
        <f>+'A (2)'!AH53</f>
        <v>19</v>
      </c>
      <c r="AI50">
        <f>+'A (2)'!AI53</f>
        <v>187</v>
      </c>
      <c r="AJ50">
        <f>+'A (2)'!AJ53</f>
        <v>253</v>
      </c>
      <c r="AK50">
        <f>+'A (2)'!AK53</f>
        <v>894</v>
      </c>
      <c r="AL50">
        <f>+'A (2)'!AL53</f>
        <v>25</v>
      </c>
      <c r="AM50">
        <f>+'A (2)'!AM53</f>
        <v>40</v>
      </c>
      <c r="AN50" s="34">
        <f>+'A (2)'!AN53</f>
        <v>132</v>
      </c>
      <c r="AO50" s="61">
        <f>+'A (2)'!AO53</f>
        <v>7</v>
      </c>
      <c r="AP50" s="39">
        <f>+'A (2)'!AP53</f>
        <v>30</v>
      </c>
      <c r="AQ50" s="34">
        <f>+'A (2)'!AQ53</f>
        <v>144</v>
      </c>
      <c r="AR50" s="34">
        <f>+'A (2)'!AR53</f>
        <v>370</v>
      </c>
      <c r="AS50" s="34">
        <f>+'A (2)'!AS53</f>
        <v>453</v>
      </c>
      <c r="AT50" s="34">
        <f>+'A (2)'!AT53</f>
        <v>825</v>
      </c>
      <c r="AU50" s="34">
        <f>+'A (2)'!AU53</f>
        <v>46</v>
      </c>
      <c r="AV50" s="34">
        <f>+'A (2)'!AV53</f>
        <v>781</v>
      </c>
      <c r="AW50" s="34">
        <f>+'A (2)'!AW53</f>
        <v>266</v>
      </c>
      <c r="AX50" s="34">
        <f>+'A (2)'!AX53</f>
        <v>4387</v>
      </c>
      <c r="AY50" s="34">
        <f>+'A (2)'!AY53</f>
        <v>12</v>
      </c>
      <c r="AZ50" s="61">
        <f>+'A (2)'!AZ53</f>
        <v>840</v>
      </c>
      <c r="BA50" s="39">
        <f>+'A (2)'!BA53</f>
        <v>1882</v>
      </c>
      <c r="BB50" s="34">
        <f>+'A (2)'!BB53</f>
        <v>1503</v>
      </c>
      <c r="BC50" s="34">
        <f>+'A (2)'!BC53</f>
        <v>746</v>
      </c>
      <c r="BD50" s="34">
        <f>+'A (2)'!BD53</f>
        <v>625</v>
      </c>
      <c r="BE50" s="34">
        <f>+'A (2)'!BE53</f>
        <v>1566</v>
      </c>
      <c r="BF50" s="61">
        <f>+'A (2)'!BF53</f>
        <v>1832</v>
      </c>
      <c r="BG50" s="39">
        <f>+'A (2)'!BG53</f>
        <v>4689</v>
      </c>
      <c r="BH50" s="114">
        <f>+'A (2)'!BH53</f>
        <v>575</v>
      </c>
      <c r="BI50" s="34">
        <f>+'A (2)'!BI53</f>
        <v>0</v>
      </c>
      <c r="BJ50" s="39">
        <f>+'A (2)'!BJ53</f>
        <v>0</v>
      </c>
      <c r="BK50" s="114">
        <f>+'A (2)'!BK53</f>
        <v>0</v>
      </c>
      <c r="BL50" s="34">
        <f>+'A (2)'!BL53</f>
        <v>761</v>
      </c>
      <c r="BM50" s="34">
        <f>+'A (2)'!BM53</f>
        <v>523</v>
      </c>
      <c r="BN50" s="34">
        <f>+'A (2)'!BN53</f>
        <v>122</v>
      </c>
      <c r="BO50" s="34">
        <f>+'A (2)'!BO53</f>
        <v>29</v>
      </c>
      <c r="BP50" s="34">
        <f>+'A (2)'!BP53</f>
        <v>3</v>
      </c>
      <c r="BQ50" s="61">
        <f>+'A (2)'!BQ53</f>
        <v>0</v>
      </c>
      <c r="BR50" s="39">
        <f>+'A (2)'!BR53</f>
        <v>11</v>
      </c>
      <c r="BS50" s="34">
        <f>+'A (2)'!BS53</f>
        <v>32</v>
      </c>
      <c r="BT50" s="34">
        <f>+'A (2)'!BT53</f>
        <v>330</v>
      </c>
      <c r="BU50" s="34">
        <f>+'A (2)'!BU53</f>
        <v>299</v>
      </c>
      <c r="BV50" s="34">
        <f>+'A (2)'!BV53</f>
        <v>175</v>
      </c>
      <c r="BW50" s="34">
        <f>+'A (2)'!BW53</f>
        <v>172</v>
      </c>
      <c r="BX50" s="34">
        <f>+'A (2)'!BX53</f>
        <v>155</v>
      </c>
      <c r="BY50" s="34">
        <f>+'A (2)'!BY53</f>
        <v>113</v>
      </c>
      <c r="BZ50" s="34">
        <f>+'A (2)'!BZ53</f>
        <v>61</v>
      </c>
      <c r="CA50" s="34">
        <f>+'A (2)'!CA53</f>
        <v>35</v>
      </c>
      <c r="CB50" s="34">
        <f>+'A (2)'!CB53</f>
        <v>14</v>
      </c>
      <c r="CC50" s="20">
        <f>+'A (2)'!CC53</f>
        <v>41</v>
      </c>
      <c r="CD50" s="110">
        <f>+'A (2)'!CD53</f>
        <v>5327</v>
      </c>
      <c r="CE50" s="34">
        <f>+'A (2)'!CE53</f>
        <v>23</v>
      </c>
      <c r="CF50" s="13">
        <f>+'A (2)'!CF53</f>
        <v>0</v>
      </c>
      <c r="CG50">
        <f>+'A (2)'!CG53</f>
        <v>4159</v>
      </c>
      <c r="CH50">
        <f>+'A (2)'!CH53</f>
        <v>543</v>
      </c>
      <c r="CI50" s="583">
        <f>+'A (2)'!CI53</f>
        <v>0</v>
      </c>
      <c r="CJ50" s="34">
        <f>+'A (2)'!CJ53</f>
        <v>7</v>
      </c>
      <c r="CK50" s="34">
        <f>+'A (2)'!CK53</f>
        <v>80</v>
      </c>
      <c r="CL50" s="34">
        <f>+'A (2)'!CL53</f>
        <v>329</v>
      </c>
      <c r="CM50" s="34">
        <f>+'A (2)'!CM53</f>
        <v>126</v>
      </c>
      <c r="CN50" s="34">
        <f>+'A (2)'!CN53</f>
        <v>1</v>
      </c>
      <c r="CO50" s="34">
        <f>+'A (2)'!CO53</f>
        <v>0</v>
      </c>
      <c r="CP50">
        <f>+'A (2)'!CP53</f>
        <v>2778</v>
      </c>
      <c r="CQ50">
        <f>+'A (2)'!CQ53</f>
        <v>101</v>
      </c>
      <c r="CR50" s="34">
        <f>+'A (2)'!CR53</f>
        <v>1443</v>
      </c>
      <c r="CS50" s="61">
        <f>+'A (2)'!CS53</f>
        <v>30</v>
      </c>
      <c r="CT50" s="34">
        <f>+'A (2)'!CT53</f>
        <v>253</v>
      </c>
      <c r="CU50" s="34">
        <f>+'A (2)'!CU53</f>
        <v>91</v>
      </c>
      <c r="CV50" s="34">
        <f>+'A (2)'!CV53</f>
        <v>507</v>
      </c>
      <c r="CW50" s="34">
        <f>+'A (2)'!CW53</f>
        <v>443</v>
      </c>
      <c r="CX50" s="34">
        <f>+'A (2)'!CX53</f>
        <v>542</v>
      </c>
      <c r="CY50" s="34">
        <f>+'A (2)'!CY53</f>
        <v>603</v>
      </c>
      <c r="CZ50" s="34">
        <f>+'A (2)'!CZ53</f>
        <v>501</v>
      </c>
      <c r="DA50" s="34">
        <f>+'A (2)'!DA53</f>
        <v>480</v>
      </c>
      <c r="DB50" s="34">
        <f>+'A (2)'!DB53</f>
        <v>451</v>
      </c>
      <c r="DC50" s="34">
        <f>+'A (2)'!DC53</f>
        <v>357</v>
      </c>
      <c r="DD50" s="112">
        <f>+'A (2)'!DD53</f>
        <v>19</v>
      </c>
      <c r="DE50" s="61">
        <f>+'A (2)'!DE53</f>
        <v>3</v>
      </c>
      <c r="DF50" s="162">
        <f>+'A (2)'!DF53</f>
        <v>38</v>
      </c>
      <c r="DG50" s="39">
        <f>+'A (2)'!DG53</f>
        <v>1</v>
      </c>
      <c r="DH50" s="39">
        <f>+'A (2)'!DH53</f>
        <v>1</v>
      </c>
      <c r="DI50" s="39">
        <f>+'A (2)'!DI53</f>
        <v>1825</v>
      </c>
      <c r="DJ50" s="39">
        <f>+'A (2)'!DJ53</f>
        <v>1</v>
      </c>
      <c r="DK50" s="39">
        <f>+'A (2)'!DK53</f>
        <v>115</v>
      </c>
      <c r="DL50" s="39">
        <f>+'A (2)'!DL53</f>
        <v>1274</v>
      </c>
      <c r="DM50" s="39">
        <f>+'A (2)'!DM53</f>
        <v>16</v>
      </c>
      <c r="DN50" s="39">
        <f>+'A (2)'!DN53</f>
        <v>129</v>
      </c>
      <c r="DO50" s="39">
        <f>+'A (2)'!DO53</f>
        <v>139</v>
      </c>
      <c r="DP50" s="39">
        <f>+'A (2)'!DP53</f>
        <v>548</v>
      </c>
      <c r="DQ50" s="39">
        <f>+'A (2)'!DQ53</f>
        <v>20</v>
      </c>
      <c r="DR50" s="39">
        <f>+'A (2)'!DR53</f>
        <v>22</v>
      </c>
      <c r="DS50" s="39">
        <f>+'A (2)'!DS53</f>
        <v>67</v>
      </c>
      <c r="DT50" s="114">
        <f>+'A (2)'!DT53</f>
        <v>1</v>
      </c>
      <c r="DU50" s="39">
        <f>+'A (2)'!DU53</f>
        <v>9</v>
      </c>
      <c r="DV50" s="39">
        <f>+'A (2)'!DV53</f>
        <v>90</v>
      </c>
      <c r="DW50" s="39">
        <f>+'A (2)'!DW53</f>
        <v>214</v>
      </c>
      <c r="DX50" s="39">
        <f>+'A (2)'!DX53</f>
        <v>343</v>
      </c>
      <c r="DY50" s="39">
        <f>+'A (2)'!DY53</f>
        <v>623</v>
      </c>
      <c r="DZ50" s="39">
        <f>+'A (2)'!DZ53</f>
        <v>32</v>
      </c>
      <c r="EA50" s="39">
        <f>+'A (2)'!EA53</f>
        <v>155</v>
      </c>
      <c r="EB50" s="39">
        <f>+'A (2)'!EB53</f>
        <v>42</v>
      </c>
      <c r="EC50" s="39">
        <f>+'A (2)'!EC53</f>
        <v>2210</v>
      </c>
      <c r="ED50" s="39">
        <f>+'A (2)'!ED53</f>
        <v>8</v>
      </c>
      <c r="EE50" s="114">
        <f>+'A (2)'!EE53</f>
        <v>433</v>
      </c>
      <c r="EF50" s="39">
        <f>+'A (2)'!EF53</f>
        <v>860</v>
      </c>
      <c r="EG50" s="39">
        <f>+'A (2)'!EG53</f>
        <v>778</v>
      </c>
      <c r="EH50" s="39">
        <f>+'A (2)'!EH53</f>
        <v>349</v>
      </c>
      <c r="EI50" s="39">
        <f>+'A (2)'!EI53</f>
        <v>292</v>
      </c>
      <c r="EJ50" s="39">
        <f>+'A (2)'!EJ53</f>
        <v>833</v>
      </c>
      <c r="EK50" s="39">
        <f>+'A (2)'!EK53</f>
        <v>1047</v>
      </c>
      <c r="EL50" s="446">
        <f>+'A (2)'!EL53</f>
        <v>2590</v>
      </c>
      <c r="EM50" s="114">
        <f>+'A (2)'!EM53</f>
        <v>623</v>
      </c>
      <c r="EN50" s="39">
        <f>+'A (2)'!EN53</f>
        <v>0</v>
      </c>
      <c r="EO50" s="39">
        <f>+'A (2)'!EO53</f>
        <v>0</v>
      </c>
      <c r="EP50" s="114">
        <f>+'A (2)'!EP53</f>
        <v>0</v>
      </c>
      <c r="EQ50" s="39">
        <f>+'A (2)'!EQ53</f>
        <v>374</v>
      </c>
      <c r="ER50" s="39">
        <f>+'A (2)'!ER53</f>
        <v>286</v>
      </c>
      <c r="ES50" s="39">
        <f>+'A (2)'!ES53</f>
        <v>57</v>
      </c>
      <c r="ET50" s="39">
        <f>+'A (2)'!ET53</f>
        <v>15</v>
      </c>
      <c r="EU50" s="39">
        <f>+'A (2)'!EU53</f>
        <v>1</v>
      </c>
      <c r="EV50" s="114">
        <f>+'A (2)'!EV53</f>
        <v>0</v>
      </c>
      <c r="EW50" s="1">
        <f>+'A (2)'!EW53</f>
        <v>5</v>
      </c>
      <c r="EX50" s="1">
        <f>+'A (2)'!EX53</f>
        <v>23</v>
      </c>
      <c r="EY50" s="1">
        <f>+'A (2)'!EY53</f>
        <v>219</v>
      </c>
      <c r="EZ50" s="1">
        <f>+'A (2)'!EZ53</f>
        <v>162</v>
      </c>
      <c r="FA50" s="1">
        <f>+'A (2)'!FA53</f>
        <v>101</v>
      </c>
      <c r="FB50" s="1">
        <f>+'A (2)'!FB53</f>
        <v>82</v>
      </c>
      <c r="FC50" s="1">
        <f>+'A (2)'!FC53</f>
        <v>52</v>
      </c>
      <c r="FD50" s="1">
        <f>+'A (2)'!FD53</f>
        <v>32</v>
      </c>
      <c r="FE50" s="1">
        <f>+'A (2)'!FE53</f>
        <v>20</v>
      </c>
      <c r="FF50" s="39">
        <f>+'A (2)'!FF53</f>
        <v>15</v>
      </c>
      <c r="FG50" s="39">
        <f>+'A (2)'!FG53</f>
        <v>6</v>
      </c>
      <c r="FH50" s="114">
        <f>+'A (2)'!FH53</f>
        <v>16</v>
      </c>
      <c r="FI50" s="114">
        <f>+'A (2)'!FI53</f>
        <v>4800</v>
      </c>
      <c r="FJ50" s="39">
        <f>+'A (2)'!FJ53</f>
        <v>6</v>
      </c>
      <c r="FK50" s="447">
        <f>+'A (2)'!FK53</f>
        <v>0</v>
      </c>
      <c r="FL50" s="34"/>
      <c r="FM50" s="34"/>
      <c r="FN50" s="39"/>
      <c r="FO50" s="34"/>
      <c r="FP50" s="34"/>
      <c r="FQ50" s="34"/>
      <c r="FR50" s="34"/>
      <c r="FS50" s="34"/>
      <c r="FT50" s="34"/>
      <c r="FU50" s="34"/>
      <c r="FV50" s="34"/>
      <c r="FW50" s="34"/>
      <c r="FX50" s="34"/>
      <c r="FY50" s="34"/>
      <c r="FZ50" s="61"/>
      <c r="GA50" s="34"/>
      <c r="GB50" s="34"/>
      <c r="GC50" s="34"/>
      <c r="GD50" s="34"/>
      <c r="GE50" s="34"/>
      <c r="GF50" s="34"/>
      <c r="GG50" s="34"/>
      <c r="GH50" s="34"/>
      <c r="GI50" s="34"/>
      <c r="GJ50" s="52"/>
      <c r="GK50" s="142"/>
      <c r="GL50" s="34"/>
      <c r="GM50" s="34"/>
      <c r="GN50" s="34"/>
      <c r="GO50" s="34"/>
      <c r="GP50" s="34"/>
      <c r="GQ50" s="34"/>
      <c r="GR50" s="52"/>
      <c r="GT50">
        <f t="shared" si="54"/>
        <v>1438</v>
      </c>
      <c r="GU50">
        <f t="shared" si="55"/>
        <v>7660226</v>
      </c>
      <c r="GW50">
        <f t="shared" si="56"/>
        <v>733</v>
      </c>
      <c r="GX50">
        <f t="shared" si="57"/>
        <v>3518400</v>
      </c>
      <c r="GZ50">
        <f t="shared" si="22"/>
        <v>8154</v>
      </c>
      <c r="HA50">
        <f t="shared" si="58"/>
        <v>308221.19999999995</v>
      </c>
      <c r="HB50" s="125"/>
      <c r="HC50">
        <f t="shared" si="24"/>
        <v>4159</v>
      </c>
      <c r="HD50">
        <f t="shared" si="59"/>
        <v>158042</v>
      </c>
      <c r="HE50" s="125"/>
      <c r="HH50" s="53">
        <f t="shared" si="44"/>
        <v>0</v>
      </c>
      <c r="HJ50" s="7" t="s">
        <v>104</v>
      </c>
      <c r="HK50" s="53">
        <v>53.890909090909091</v>
      </c>
      <c r="HL50" s="190" t="s">
        <v>100</v>
      </c>
      <c r="HM50" s="34">
        <f t="shared" si="45"/>
        <v>0</v>
      </c>
      <c r="HN50" s="34">
        <f>+SUM([1]NUTS3!$EN50:$FB50)</f>
        <v>285</v>
      </c>
      <c r="HO50" s="34">
        <f t="shared" si="46"/>
        <v>-285</v>
      </c>
      <c r="HP50" s="184">
        <f t="shared" si="47"/>
        <v>-100</v>
      </c>
      <c r="HR50" s="7" t="s">
        <v>65</v>
      </c>
      <c r="HS50" s="53">
        <v>23.148148148148138</v>
      </c>
    </row>
    <row r="51" spans="1:227" x14ac:dyDescent="0.2">
      <c r="A51" s="7" t="s">
        <v>101</v>
      </c>
      <c r="B51" s="7">
        <f>+'A (2)'!B54</f>
        <v>8917</v>
      </c>
      <c r="C51">
        <f>+'A (2)'!C54</f>
        <v>937</v>
      </c>
      <c r="D51" s="583">
        <f>+'A (2)'!D54</f>
        <v>1</v>
      </c>
      <c r="E51" s="34">
        <f>+'A (2)'!E54</f>
        <v>32</v>
      </c>
      <c r="F51" s="34">
        <f>+'A (2)'!F54</f>
        <v>109</v>
      </c>
      <c r="G51" s="34">
        <f>+'A (2)'!G54</f>
        <v>517</v>
      </c>
      <c r="H51" s="34">
        <f>+'A (2)'!H54</f>
        <v>272</v>
      </c>
      <c r="I51" s="34">
        <f>+'A (2)'!I54</f>
        <v>0</v>
      </c>
      <c r="J51" s="34">
        <f>+'A (2)'!J54</f>
        <v>6</v>
      </c>
      <c r="K51" s="583">
        <f>+'A (2)'!K54</f>
        <v>6037</v>
      </c>
      <c r="L51">
        <f>+'A (2)'!L54</f>
        <v>82</v>
      </c>
      <c r="M51">
        <f>+'A (2)'!M54</f>
        <v>1217</v>
      </c>
      <c r="N51" s="20">
        <f>+'A (2)'!N54</f>
        <v>24</v>
      </c>
      <c r="O51">
        <f>+'A (2)'!O54</f>
        <v>450</v>
      </c>
      <c r="P51">
        <f>+'A (2)'!P54</f>
        <v>90</v>
      </c>
      <c r="Q51">
        <f>+'A (2)'!Q54</f>
        <v>1266</v>
      </c>
      <c r="R51">
        <f>+'A (2)'!R54</f>
        <v>1053</v>
      </c>
      <c r="S51">
        <f>+'A (2)'!S54</f>
        <v>1061</v>
      </c>
      <c r="T51">
        <f>+'A (2)'!T54</f>
        <v>1149</v>
      </c>
      <c r="U51">
        <f>+'A (2)'!U54</f>
        <v>937</v>
      </c>
      <c r="V51">
        <f>+'A (2)'!V54</f>
        <v>967</v>
      </c>
      <c r="W51">
        <f>+'A (2)'!W54</f>
        <v>916</v>
      </c>
      <c r="X51">
        <f>+'A (2)'!X54</f>
        <v>969</v>
      </c>
      <c r="Y51">
        <f>+'A (2)'!Y54</f>
        <v>142</v>
      </c>
      <c r="Z51" s="103">
        <f>+'A (2)'!Z54</f>
        <v>7</v>
      </c>
      <c r="AA51" s="164">
        <f>+'A (2)'!AA54</f>
        <v>38.299999999999997</v>
      </c>
      <c r="AB51">
        <f>+'A (2)'!AB54</f>
        <v>13</v>
      </c>
      <c r="AC51">
        <f>+'A (2)'!AC54</f>
        <v>29</v>
      </c>
      <c r="AD51">
        <f>+'A (2)'!AD54</f>
        <v>3834</v>
      </c>
      <c r="AE51">
        <f>+'A (2)'!AE54</f>
        <v>3</v>
      </c>
      <c r="AF51">
        <f>+'A (2)'!AF54</f>
        <v>401</v>
      </c>
      <c r="AG51">
        <f>+'A (2)'!AG54</f>
        <v>2773</v>
      </c>
      <c r="AH51">
        <f>+'A (2)'!AH54</f>
        <v>45</v>
      </c>
      <c r="AI51">
        <f>+'A (2)'!AI54</f>
        <v>138</v>
      </c>
      <c r="AJ51">
        <f>+'A (2)'!AJ54</f>
        <v>356</v>
      </c>
      <c r="AK51">
        <f>+'A (2)'!AK54</f>
        <v>1022</v>
      </c>
      <c r="AL51">
        <f>+'A (2)'!AL54</f>
        <v>22</v>
      </c>
      <c r="AM51">
        <f>+'A (2)'!AM54</f>
        <v>74</v>
      </c>
      <c r="AN51" s="34">
        <f>+'A (2)'!AN54</f>
        <v>198</v>
      </c>
      <c r="AO51" s="61">
        <f>+'A (2)'!AO54</f>
        <v>9</v>
      </c>
      <c r="AP51" s="39">
        <f>+'A (2)'!AP54</f>
        <v>86</v>
      </c>
      <c r="AQ51" s="34">
        <f>+'A (2)'!AQ54</f>
        <v>268</v>
      </c>
      <c r="AR51" s="34">
        <f>+'A (2)'!AR54</f>
        <v>656</v>
      </c>
      <c r="AS51" s="34">
        <f>+'A (2)'!AS54</f>
        <v>734</v>
      </c>
      <c r="AT51" s="34">
        <f>+'A (2)'!AT54</f>
        <v>1620</v>
      </c>
      <c r="AU51" s="34">
        <f>+'A (2)'!AU54</f>
        <v>62</v>
      </c>
      <c r="AV51" s="34">
        <f>+'A (2)'!AV54</f>
        <v>1125</v>
      </c>
      <c r="AW51" s="34">
        <f>+'A (2)'!AW54</f>
        <v>718</v>
      </c>
      <c r="AX51" s="34">
        <f>+'A (2)'!AX54</f>
        <v>2886</v>
      </c>
      <c r="AY51" s="34">
        <f>+'A (2)'!AY54</f>
        <v>0</v>
      </c>
      <c r="AZ51" s="61">
        <f>+'A (2)'!AZ54</f>
        <v>762</v>
      </c>
      <c r="BA51" s="39">
        <f>+'A (2)'!BA54</f>
        <v>1801</v>
      </c>
      <c r="BB51" s="34">
        <f>+'A (2)'!BB54</f>
        <v>1503</v>
      </c>
      <c r="BC51" s="34">
        <f>+'A (2)'!BC54</f>
        <v>809</v>
      </c>
      <c r="BD51" s="34">
        <f>+'A (2)'!BD54</f>
        <v>742</v>
      </c>
      <c r="BE51" s="34">
        <f>+'A (2)'!BE54</f>
        <v>1746</v>
      </c>
      <c r="BF51" s="61">
        <f>+'A (2)'!BF54</f>
        <v>2316</v>
      </c>
      <c r="BG51" s="39">
        <f>+'A (2)'!BG54</f>
        <v>5817</v>
      </c>
      <c r="BH51" s="114">
        <f>+'A (2)'!BH54</f>
        <v>652</v>
      </c>
      <c r="BI51" s="34">
        <f>+'A (2)'!BI54</f>
        <v>0</v>
      </c>
      <c r="BJ51" s="39">
        <f>+'A (2)'!BJ54</f>
        <v>0</v>
      </c>
      <c r="BK51" s="114">
        <f>+'A (2)'!BK54</f>
        <v>0</v>
      </c>
      <c r="BL51" s="34">
        <f>+'A (2)'!BL54</f>
        <v>807</v>
      </c>
      <c r="BM51" s="34">
        <f>+'A (2)'!BM54</f>
        <v>531</v>
      </c>
      <c r="BN51" s="34">
        <f>+'A (2)'!BN54</f>
        <v>127</v>
      </c>
      <c r="BO51" s="34">
        <f>+'A (2)'!BO54</f>
        <v>53</v>
      </c>
      <c r="BP51" s="34">
        <f>+'A (2)'!BP54</f>
        <v>6</v>
      </c>
      <c r="BQ51" s="61">
        <f>+'A (2)'!BQ54</f>
        <v>0</v>
      </c>
      <c r="BR51" s="39">
        <f>+'A (2)'!BR54</f>
        <v>5</v>
      </c>
      <c r="BS51" s="34">
        <f>+'A (2)'!BS54</f>
        <v>34</v>
      </c>
      <c r="BT51" s="34">
        <f>+'A (2)'!BT54</f>
        <v>414</v>
      </c>
      <c r="BU51" s="34">
        <f>+'A (2)'!BU54</f>
        <v>208</v>
      </c>
      <c r="BV51" s="34">
        <f>+'A (2)'!BV54</f>
        <v>210</v>
      </c>
      <c r="BW51" s="34">
        <f>+'A (2)'!BW54</f>
        <v>224</v>
      </c>
      <c r="BX51" s="34">
        <f>+'A (2)'!BX54</f>
        <v>148</v>
      </c>
      <c r="BY51" s="34">
        <f>+'A (2)'!BY54</f>
        <v>93</v>
      </c>
      <c r="BZ51" s="34">
        <f>+'A (2)'!BZ54</f>
        <v>65</v>
      </c>
      <c r="CA51" s="34">
        <f>+'A (2)'!CA54</f>
        <v>47</v>
      </c>
      <c r="CB51" s="34">
        <f>+'A (2)'!CB54</f>
        <v>20</v>
      </c>
      <c r="CC51" s="20">
        <f>+'A (2)'!CC54</f>
        <v>56</v>
      </c>
      <c r="CD51" s="110">
        <f>+'A (2)'!CD54</f>
        <v>5412</v>
      </c>
      <c r="CE51" s="34">
        <f>+'A (2)'!CE54</f>
        <v>43</v>
      </c>
      <c r="CF51" s="13">
        <f>+'A (2)'!CF54</f>
        <v>0</v>
      </c>
      <c r="CG51">
        <f>+'A (2)'!CG54</f>
        <v>4125</v>
      </c>
      <c r="CH51">
        <f>+'A (2)'!CH54</f>
        <v>441</v>
      </c>
      <c r="CI51" s="583">
        <f>+'A (2)'!CI54</f>
        <v>0</v>
      </c>
      <c r="CJ51" s="34">
        <f>+'A (2)'!CJ54</f>
        <v>9</v>
      </c>
      <c r="CK51" s="34">
        <f>+'A (2)'!CK54</f>
        <v>48</v>
      </c>
      <c r="CL51" s="34">
        <f>+'A (2)'!CL54</f>
        <v>242</v>
      </c>
      <c r="CM51" s="34">
        <f>+'A (2)'!CM54</f>
        <v>139</v>
      </c>
      <c r="CN51" s="34">
        <f>+'A (2)'!CN54</f>
        <v>0</v>
      </c>
      <c r="CO51" s="34">
        <f>+'A (2)'!CO54</f>
        <v>3</v>
      </c>
      <c r="CP51">
        <f>+'A (2)'!CP54</f>
        <v>2915</v>
      </c>
      <c r="CQ51">
        <f>+'A (2)'!CQ54</f>
        <v>82</v>
      </c>
      <c r="CR51" s="34">
        <f>+'A (2)'!CR54</f>
        <v>1199</v>
      </c>
      <c r="CS51" s="61">
        <f>+'A (2)'!CS54</f>
        <v>15</v>
      </c>
      <c r="CT51" s="34">
        <f>+'A (2)'!CT54</f>
        <v>198</v>
      </c>
      <c r="CU51" s="34">
        <f>+'A (2)'!CU54</f>
        <v>48</v>
      </c>
      <c r="CV51" s="34">
        <f>+'A (2)'!CV54</f>
        <v>496</v>
      </c>
      <c r="CW51" s="34">
        <f>+'A (2)'!CW54</f>
        <v>463</v>
      </c>
      <c r="CX51" s="34">
        <f>+'A (2)'!CX54</f>
        <v>466</v>
      </c>
      <c r="CY51" s="34">
        <f>+'A (2)'!CY54</f>
        <v>594</v>
      </c>
      <c r="CZ51" s="34">
        <f>+'A (2)'!CZ54</f>
        <v>508</v>
      </c>
      <c r="DA51" s="34">
        <f>+'A (2)'!DA54</f>
        <v>496</v>
      </c>
      <c r="DB51" s="34">
        <f>+'A (2)'!DB54</f>
        <v>477</v>
      </c>
      <c r="DC51" s="34">
        <f>+'A (2)'!DC54</f>
        <v>395</v>
      </c>
      <c r="DD51" s="112">
        <f>+'A (2)'!DD54</f>
        <v>28</v>
      </c>
      <c r="DE51" s="61">
        <f>+'A (2)'!DE54</f>
        <v>4</v>
      </c>
      <c r="DF51" s="162">
        <f>+'A (2)'!DF54</f>
        <v>38.700000000000003</v>
      </c>
      <c r="DG51" s="39">
        <f>+'A (2)'!DG54</f>
        <v>10</v>
      </c>
      <c r="DH51" s="39">
        <f>+'A (2)'!DH54</f>
        <v>12</v>
      </c>
      <c r="DI51" s="39">
        <f>+'A (2)'!DI54</f>
        <v>1769</v>
      </c>
      <c r="DJ51" s="39">
        <f>+'A (2)'!DJ54</f>
        <v>1</v>
      </c>
      <c r="DK51" s="39">
        <f>+'A (2)'!DK54</f>
        <v>154</v>
      </c>
      <c r="DL51" s="39">
        <f>+'A (2)'!DL54</f>
        <v>1163</v>
      </c>
      <c r="DM51" s="39">
        <f>+'A (2)'!DM54</f>
        <v>33</v>
      </c>
      <c r="DN51" s="39">
        <f>+'A (2)'!DN54</f>
        <v>78</v>
      </c>
      <c r="DO51" s="39">
        <f>+'A (2)'!DO54</f>
        <v>169</v>
      </c>
      <c r="DP51" s="39">
        <f>+'A (2)'!DP54</f>
        <v>591</v>
      </c>
      <c r="DQ51" s="39">
        <f>+'A (2)'!DQ54</f>
        <v>14</v>
      </c>
      <c r="DR51" s="39">
        <f>+'A (2)'!DR54</f>
        <v>34</v>
      </c>
      <c r="DS51" s="39">
        <f>+'A (2)'!DS54</f>
        <v>91</v>
      </c>
      <c r="DT51" s="114">
        <f>+'A (2)'!DT54</f>
        <v>6</v>
      </c>
      <c r="DU51" s="39">
        <f>+'A (2)'!DU54</f>
        <v>17</v>
      </c>
      <c r="DV51" s="39">
        <f>+'A (2)'!DV54</f>
        <v>138</v>
      </c>
      <c r="DW51" s="39">
        <f>+'A (2)'!DW54</f>
        <v>326</v>
      </c>
      <c r="DX51" s="39">
        <f>+'A (2)'!DX54</f>
        <v>530</v>
      </c>
      <c r="DY51" s="39">
        <f>+'A (2)'!DY54</f>
        <v>1119</v>
      </c>
      <c r="DZ51" s="39">
        <f>+'A (2)'!DZ54</f>
        <v>31</v>
      </c>
      <c r="EA51" s="39">
        <f>+'A (2)'!EA54</f>
        <v>93</v>
      </c>
      <c r="EB51" s="39">
        <f>+'A (2)'!EB54</f>
        <v>106</v>
      </c>
      <c r="EC51" s="39">
        <f>+'A (2)'!EC54</f>
        <v>1482</v>
      </c>
      <c r="ED51" s="39">
        <f>+'A (2)'!ED54</f>
        <v>0</v>
      </c>
      <c r="EE51" s="114">
        <f>+'A (2)'!EE54</f>
        <v>283</v>
      </c>
      <c r="EF51" s="39">
        <f>+'A (2)'!EF54</f>
        <v>715</v>
      </c>
      <c r="EG51" s="39">
        <f>+'A (2)'!EG54</f>
        <v>694</v>
      </c>
      <c r="EH51" s="39">
        <f>+'A (2)'!EH54</f>
        <v>374</v>
      </c>
      <c r="EI51" s="39">
        <f>+'A (2)'!EI54</f>
        <v>336</v>
      </c>
      <c r="EJ51" s="39">
        <f>+'A (2)'!EJ54</f>
        <v>805</v>
      </c>
      <c r="EK51" s="39">
        <f>+'A (2)'!EK54</f>
        <v>1201</v>
      </c>
      <c r="EL51" s="446">
        <f>+'A (2)'!EL54</f>
        <v>3054</v>
      </c>
      <c r="EM51" s="114">
        <f>+'A (2)'!EM54</f>
        <v>740</v>
      </c>
      <c r="EN51" s="39">
        <f>+'A (2)'!EN54</f>
        <v>0</v>
      </c>
      <c r="EO51" s="39">
        <f>+'A (2)'!EO54</f>
        <v>0</v>
      </c>
      <c r="EP51" s="114">
        <f>+'A (2)'!EP54</f>
        <v>0</v>
      </c>
      <c r="EQ51" s="39">
        <f>+'A (2)'!EQ54</f>
        <v>344</v>
      </c>
      <c r="ER51" s="39">
        <f>+'A (2)'!ER54</f>
        <v>284</v>
      </c>
      <c r="ES51" s="39">
        <f>+'A (2)'!ES54</f>
        <v>57</v>
      </c>
      <c r="ET51" s="39">
        <f>+'A (2)'!ET54</f>
        <v>27</v>
      </c>
      <c r="EU51" s="39">
        <f>+'A (2)'!EU54</f>
        <v>3</v>
      </c>
      <c r="EV51" s="114">
        <f>+'A (2)'!EV54</f>
        <v>0</v>
      </c>
      <c r="EW51" s="1">
        <f>+'A (2)'!EW54</f>
        <v>2</v>
      </c>
      <c r="EX51" s="1">
        <f>+'A (2)'!EX54</f>
        <v>18</v>
      </c>
      <c r="EY51" s="1">
        <f>+'A (2)'!EY54</f>
        <v>244</v>
      </c>
      <c r="EZ51" s="1">
        <f>+'A (2)'!EZ54</f>
        <v>95</v>
      </c>
      <c r="FA51" s="1">
        <f>+'A (2)'!FA54</f>
        <v>121</v>
      </c>
      <c r="FB51" s="1">
        <f>+'A (2)'!FB54</f>
        <v>78</v>
      </c>
      <c r="FC51" s="1">
        <f>+'A (2)'!FC54</f>
        <v>60</v>
      </c>
      <c r="FD51" s="1">
        <f>+'A (2)'!FD54</f>
        <v>31</v>
      </c>
      <c r="FE51" s="1">
        <f>+'A (2)'!FE54</f>
        <v>24</v>
      </c>
      <c r="FF51" s="39">
        <f>+'A (2)'!FF54</f>
        <v>21</v>
      </c>
      <c r="FG51" s="39">
        <f>+'A (2)'!FG54</f>
        <v>7</v>
      </c>
      <c r="FH51" s="114">
        <f>+'A (2)'!FH54</f>
        <v>14</v>
      </c>
      <c r="FI51" s="114">
        <f>+'A (2)'!FI54</f>
        <v>4917</v>
      </c>
      <c r="FJ51" s="39">
        <f>+'A (2)'!FJ54</f>
        <v>9</v>
      </c>
      <c r="FK51" s="447">
        <f>+'A (2)'!FK54</f>
        <v>0</v>
      </c>
      <c r="FL51" s="34"/>
      <c r="FM51" s="34"/>
      <c r="FN51" s="39"/>
      <c r="FO51" s="34"/>
      <c r="FP51" s="34"/>
      <c r="FQ51" s="34"/>
      <c r="FR51" s="34"/>
      <c r="FS51" s="34"/>
      <c r="FT51" s="34"/>
      <c r="FU51" s="34"/>
      <c r="FV51" s="34"/>
      <c r="FW51" s="34"/>
      <c r="FX51" s="34"/>
      <c r="FY51" s="34"/>
      <c r="FZ51" s="61"/>
      <c r="GA51" s="34"/>
      <c r="GB51" s="34"/>
      <c r="GC51" s="34"/>
      <c r="GD51" s="34"/>
      <c r="GE51" s="34"/>
      <c r="GF51" s="34"/>
      <c r="GG51" s="34"/>
      <c r="GH51" s="34"/>
      <c r="GI51" s="34"/>
      <c r="GJ51" s="52"/>
      <c r="GK51" s="142"/>
      <c r="GL51" s="34"/>
      <c r="GM51" s="34"/>
      <c r="GN51" s="34"/>
      <c r="GO51" s="34"/>
      <c r="GP51" s="34"/>
      <c r="GQ51" s="34"/>
      <c r="GR51" s="52"/>
      <c r="GT51">
        <f t="shared" si="54"/>
        <v>1524</v>
      </c>
      <c r="GU51">
        <f t="shared" si="55"/>
        <v>8247888</v>
      </c>
      <c r="GW51">
        <f t="shared" si="56"/>
        <v>715</v>
      </c>
      <c r="GX51">
        <f t="shared" si="57"/>
        <v>3515655</v>
      </c>
      <c r="GZ51">
        <f t="shared" si="22"/>
        <v>8917</v>
      </c>
      <c r="HA51">
        <f t="shared" si="58"/>
        <v>341521.1</v>
      </c>
      <c r="HB51" s="125"/>
      <c r="HC51">
        <f t="shared" si="24"/>
        <v>4125</v>
      </c>
      <c r="HD51">
        <f t="shared" si="59"/>
        <v>159637.5</v>
      </c>
      <c r="HE51" s="125"/>
      <c r="HH51" s="53">
        <f t="shared" si="44"/>
        <v>0</v>
      </c>
      <c r="HJ51" s="7" t="s">
        <v>108</v>
      </c>
      <c r="HK51" s="53">
        <v>53.858350951374213</v>
      </c>
      <c r="HL51" s="190" t="s">
        <v>101</v>
      </c>
      <c r="HM51" s="34">
        <f t="shared" si="45"/>
        <v>0</v>
      </c>
      <c r="HN51" s="34">
        <f>+SUM([1]NUTS3!$EN51:$FB51)</f>
        <v>438</v>
      </c>
      <c r="HO51" s="34">
        <f t="shared" si="46"/>
        <v>-438</v>
      </c>
      <c r="HP51" s="184">
        <f t="shared" si="47"/>
        <v>-100</v>
      </c>
      <c r="HR51" s="7" t="s">
        <v>81</v>
      </c>
      <c r="HS51" s="53">
        <v>21.074380165289263</v>
      </c>
    </row>
    <row r="52" spans="1:227" x14ac:dyDescent="0.2">
      <c r="A52" s="5" t="s">
        <v>176</v>
      </c>
      <c r="B52" s="5">
        <f t="shared" ref="B52:Z52" si="60">SUM(B45:B51)</f>
        <v>56550</v>
      </c>
      <c r="C52" s="14">
        <f t="shared" si="60"/>
        <v>6836</v>
      </c>
      <c r="D52" s="582">
        <f t="shared" si="60"/>
        <v>3</v>
      </c>
      <c r="E52" s="14">
        <f t="shared" si="60"/>
        <v>505</v>
      </c>
      <c r="F52" s="14">
        <f t="shared" si="60"/>
        <v>1207</v>
      </c>
      <c r="G52" s="14">
        <f>SUM(G45:G51)</f>
        <v>3619</v>
      </c>
      <c r="H52" s="14">
        <f>SUM(H45:H51)</f>
        <v>1473</v>
      </c>
      <c r="I52" s="14">
        <f>SUM(I45:I51)</f>
        <v>4</v>
      </c>
      <c r="J52" s="14">
        <f>SUM(J45:J51)</f>
        <v>25</v>
      </c>
      <c r="K52" s="582">
        <f t="shared" si="60"/>
        <v>34035</v>
      </c>
      <c r="L52" s="14">
        <f t="shared" si="60"/>
        <v>616</v>
      </c>
      <c r="M52" s="14">
        <f t="shared" si="60"/>
        <v>8389</v>
      </c>
      <c r="N52" s="19">
        <f t="shared" si="60"/>
        <v>237</v>
      </c>
      <c r="O52" s="14">
        <f t="shared" si="60"/>
        <v>3107</v>
      </c>
      <c r="P52" s="14">
        <f t="shared" si="60"/>
        <v>773</v>
      </c>
      <c r="Q52" s="14">
        <f t="shared" si="60"/>
        <v>7920</v>
      </c>
      <c r="R52" s="14">
        <f t="shared" si="60"/>
        <v>6433</v>
      </c>
      <c r="S52" s="14">
        <f t="shared" si="60"/>
        <v>6766</v>
      </c>
      <c r="T52" s="14">
        <f t="shared" si="60"/>
        <v>7126</v>
      </c>
      <c r="U52" s="14">
        <f t="shared" si="60"/>
        <v>5864</v>
      </c>
      <c r="V52" s="14">
        <f t="shared" si="60"/>
        <v>6138</v>
      </c>
      <c r="W52" s="14">
        <f t="shared" si="60"/>
        <v>6112</v>
      </c>
      <c r="X52" s="14">
        <f t="shared" si="60"/>
        <v>6087</v>
      </c>
      <c r="Y52" s="14">
        <f t="shared" si="60"/>
        <v>936</v>
      </c>
      <c r="Z52" s="102">
        <f t="shared" si="60"/>
        <v>61</v>
      </c>
      <c r="AA52" s="163">
        <f>+HB52</f>
        <v>38.385856763925723</v>
      </c>
      <c r="AB52" s="14">
        <f t="shared" ref="AB52:BG52" si="61">SUM(AB45:AB51)</f>
        <v>38</v>
      </c>
      <c r="AC52" s="14">
        <f t="shared" si="61"/>
        <v>276</v>
      </c>
      <c r="AD52" s="14">
        <f t="shared" si="61"/>
        <v>22973</v>
      </c>
      <c r="AE52" s="14">
        <f t="shared" si="61"/>
        <v>39</v>
      </c>
      <c r="AF52" s="14">
        <f t="shared" si="61"/>
        <v>2170</v>
      </c>
      <c r="AG52" s="14">
        <f t="shared" si="61"/>
        <v>19410</v>
      </c>
      <c r="AH52" s="14">
        <f t="shared" si="61"/>
        <v>297</v>
      </c>
      <c r="AI52" s="14">
        <f t="shared" si="61"/>
        <v>1118</v>
      </c>
      <c r="AJ52" s="14">
        <f t="shared" si="61"/>
        <v>2048</v>
      </c>
      <c r="AK52" s="14">
        <f t="shared" si="61"/>
        <v>6642</v>
      </c>
      <c r="AL52" s="14">
        <f t="shared" si="61"/>
        <v>185</v>
      </c>
      <c r="AM52" s="14">
        <f t="shared" si="61"/>
        <v>407</v>
      </c>
      <c r="AN52" s="14">
        <f t="shared" si="61"/>
        <v>913</v>
      </c>
      <c r="AO52" s="60">
        <f t="shared" si="61"/>
        <v>34</v>
      </c>
      <c r="AP52" s="14">
        <f t="shared" si="61"/>
        <v>366</v>
      </c>
      <c r="AQ52" s="14">
        <f t="shared" si="61"/>
        <v>1341</v>
      </c>
      <c r="AR52" s="14">
        <f t="shared" si="61"/>
        <v>3341</v>
      </c>
      <c r="AS52" s="14">
        <f t="shared" si="61"/>
        <v>4635</v>
      </c>
      <c r="AT52" s="14">
        <f t="shared" si="61"/>
        <v>9657</v>
      </c>
      <c r="AU52" s="14">
        <f t="shared" si="61"/>
        <v>689</v>
      </c>
      <c r="AV52" s="14">
        <f t="shared" si="61"/>
        <v>7891</v>
      </c>
      <c r="AW52" s="14">
        <f t="shared" si="61"/>
        <v>4368</v>
      </c>
      <c r="AX52" s="14">
        <f t="shared" si="61"/>
        <v>20616</v>
      </c>
      <c r="AY52" s="14">
        <f t="shared" si="61"/>
        <v>21</v>
      </c>
      <c r="AZ52" s="60">
        <f t="shared" si="61"/>
        <v>3625</v>
      </c>
      <c r="BA52" s="14">
        <f t="shared" si="61"/>
        <v>13874</v>
      </c>
      <c r="BB52" s="14">
        <f t="shared" si="61"/>
        <v>9733</v>
      </c>
      <c r="BC52" s="14">
        <f t="shared" si="61"/>
        <v>5104</v>
      </c>
      <c r="BD52" s="14">
        <f t="shared" si="61"/>
        <v>3989</v>
      </c>
      <c r="BE52" s="14">
        <f t="shared" si="61"/>
        <v>10075</v>
      </c>
      <c r="BF52" s="60">
        <f t="shared" si="61"/>
        <v>13775</v>
      </c>
      <c r="BG52" s="28">
        <f t="shared" si="61"/>
        <v>35697</v>
      </c>
      <c r="BH52" s="154">
        <f>+BG52*1000/B52</f>
        <v>631.24668435013268</v>
      </c>
      <c r="BI52" s="14">
        <f>SUM(BI45:BI51)</f>
        <v>0</v>
      </c>
      <c r="BJ52" s="28">
        <f>SUM(BJ45:BJ51)</f>
        <v>0</v>
      </c>
      <c r="BK52" s="101" t="e">
        <f>+BJ52*1000/BI52</f>
        <v>#DIV/0!</v>
      </c>
      <c r="BL52" s="14">
        <f t="shared" ref="BL52:CC52" si="62">SUM(BL45:BL51)</f>
        <v>6532</v>
      </c>
      <c r="BM52" s="14">
        <f t="shared" si="62"/>
        <v>3378</v>
      </c>
      <c r="BN52" s="14">
        <f t="shared" si="62"/>
        <v>817</v>
      </c>
      <c r="BO52" s="14">
        <f t="shared" si="62"/>
        <v>242</v>
      </c>
      <c r="BP52" s="14">
        <f t="shared" si="62"/>
        <v>30</v>
      </c>
      <c r="BQ52" s="60">
        <f t="shared" si="62"/>
        <v>0</v>
      </c>
      <c r="BR52" s="14">
        <f t="shared" si="62"/>
        <v>64</v>
      </c>
      <c r="BS52" s="14">
        <f t="shared" si="62"/>
        <v>203</v>
      </c>
      <c r="BT52" s="14">
        <f t="shared" si="62"/>
        <v>2658</v>
      </c>
      <c r="BU52" s="14">
        <f t="shared" si="62"/>
        <v>1961</v>
      </c>
      <c r="BV52" s="14">
        <f t="shared" si="62"/>
        <v>1656</v>
      </c>
      <c r="BW52" s="14">
        <f t="shared" si="62"/>
        <v>1438</v>
      </c>
      <c r="BX52" s="14">
        <f t="shared" si="62"/>
        <v>1100</v>
      </c>
      <c r="BY52" s="14">
        <f t="shared" si="62"/>
        <v>701</v>
      </c>
      <c r="BZ52" s="14">
        <f t="shared" si="62"/>
        <v>408</v>
      </c>
      <c r="CA52" s="14">
        <f t="shared" si="62"/>
        <v>267</v>
      </c>
      <c r="CB52" s="14">
        <f t="shared" si="62"/>
        <v>159</v>
      </c>
      <c r="CC52" s="31">
        <f t="shared" si="62"/>
        <v>384</v>
      </c>
      <c r="CD52" s="109">
        <f>+GV52</f>
        <v>5368</v>
      </c>
      <c r="CE52" s="14">
        <f t="shared" ref="CE52:DE52" si="63">SUM(CE45:CE51)</f>
        <v>217</v>
      </c>
      <c r="CF52" s="15">
        <f t="shared" si="63"/>
        <v>0</v>
      </c>
      <c r="CG52" s="14">
        <f t="shared" si="63"/>
        <v>28090</v>
      </c>
      <c r="CH52" s="14">
        <f t="shared" si="63"/>
        <v>3378</v>
      </c>
      <c r="CI52" s="582">
        <f t="shared" si="63"/>
        <v>0</v>
      </c>
      <c r="CJ52" s="14">
        <f t="shared" si="63"/>
        <v>236</v>
      </c>
      <c r="CK52" s="14">
        <f t="shared" si="63"/>
        <v>647</v>
      </c>
      <c r="CL52" s="14">
        <f>SUM(CL45:CL51)</f>
        <v>1796</v>
      </c>
      <c r="CM52" s="14">
        <f>SUM(CM45:CM51)</f>
        <v>687</v>
      </c>
      <c r="CN52" s="14">
        <f>SUM(CN45:CN51)</f>
        <v>3</v>
      </c>
      <c r="CO52" s="14">
        <f>SUM(CO45:CO51)</f>
        <v>9</v>
      </c>
      <c r="CP52" s="14">
        <f t="shared" si="63"/>
        <v>17962</v>
      </c>
      <c r="CQ52" s="14">
        <f t="shared" si="63"/>
        <v>616</v>
      </c>
      <c r="CR52" s="14">
        <f t="shared" si="63"/>
        <v>8130</v>
      </c>
      <c r="CS52" s="60">
        <f t="shared" si="63"/>
        <v>106</v>
      </c>
      <c r="CT52" s="14">
        <f t="shared" si="63"/>
        <v>1424</v>
      </c>
      <c r="CU52" s="14">
        <f t="shared" si="63"/>
        <v>409</v>
      </c>
      <c r="CV52" s="14">
        <f t="shared" si="63"/>
        <v>3384</v>
      </c>
      <c r="CW52" s="14">
        <f t="shared" si="63"/>
        <v>2933</v>
      </c>
      <c r="CX52" s="14">
        <f t="shared" si="63"/>
        <v>3477</v>
      </c>
      <c r="CY52" s="14">
        <f t="shared" si="63"/>
        <v>4017</v>
      </c>
      <c r="CZ52" s="14">
        <f t="shared" si="63"/>
        <v>3371</v>
      </c>
      <c r="DA52" s="14">
        <f t="shared" si="63"/>
        <v>3411</v>
      </c>
      <c r="DB52" s="14">
        <f t="shared" si="63"/>
        <v>3275</v>
      </c>
      <c r="DC52" s="14">
        <f t="shared" si="63"/>
        <v>2600</v>
      </c>
      <c r="DD52" s="111">
        <f t="shared" si="63"/>
        <v>157</v>
      </c>
      <c r="DE52" s="60">
        <f t="shared" si="63"/>
        <v>41</v>
      </c>
      <c r="DF52" s="161">
        <f>+HE52</f>
        <v>38.615243859024559</v>
      </c>
      <c r="DG52" s="14">
        <f t="shared" ref="DG52:EL52" si="64">SUM(DG45:DG51)</f>
        <v>28</v>
      </c>
      <c r="DH52" s="14">
        <f t="shared" si="64"/>
        <v>118</v>
      </c>
      <c r="DI52" s="14">
        <f t="shared" si="64"/>
        <v>11359</v>
      </c>
      <c r="DJ52" s="14">
        <f t="shared" si="64"/>
        <v>18</v>
      </c>
      <c r="DK52" s="14">
        <f t="shared" si="64"/>
        <v>869</v>
      </c>
      <c r="DL52" s="14">
        <f t="shared" si="64"/>
        <v>8849</v>
      </c>
      <c r="DM52" s="14">
        <f t="shared" si="64"/>
        <v>252</v>
      </c>
      <c r="DN52" s="14">
        <f t="shared" si="64"/>
        <v>728</v>
      </c>
      <c r="DO52" s="14">
        <f t="shared" si="64"/>
        <v>1090</v>
      </c>
      <c r="DP52" s="14">
        <f t="shared" si="64"/>
        <v>3980</v>
      </c>
      <c r="DQ52" s="14">
        <f t="shared" si="64"/>
        <v>133</v>
      </c>
      <c r="DR52" s="14">
        <f t="shared" si="64"/>
        <v>240</v>
      </c>
      <c r="DS52" s="14">
        <f t="shared" si="64"/>
        <v>411</v>
      </c>
      <c r="DT52" s="60">
        <f t="shared" si="64"/>
        <v>15</v>
      </c>
      <c r="DU52" s="14">
        <f t="shared" si="64"/>
        <v>99</v>
      </c>
      <c r="DV52" s="14">
        <f t="shared" si="64"/>
        <v>742</v>
      </c>
      <c r="DW52" s="14">
        <f t="shared" si="64"/>
        <v>1649</v>
      </c>
      <c r="DX52" s="14">
        <f t="shared" si="64"/>
        <v>3623</v>
      </c>
      <c r="DY52" s="14">
        <f t="shared" si="64"/>
        <v>7129</v>
      </c>
      <c r="DZ52" s="14">
        <f t="shared" si="64"/>
        <v>349</v>
      </c>
      <c r="EA52" s="14">
        <f t="shared" si="64"/>
        <v>1021</v>
      </c>
      <c r="EB52" s="14">
        <f t="shared" si="64"/>
        <v>974</v>
      </c>
      <c r="EC52" s="14">
        <f t="shared" si="64"/>
        <v>10860</v>
      </c>
      <c r="ED52" s="14">
        <f t="shared" si="64"/>
        <v>8</v>
      </c>
      <c r="EE52" s="60">
        <f t="shared" si="64"/>
        <v>1636</v>
      </c>
      <c r="EF52" s="14">
        <f t="shared" si="64"/>
        <v>5882</v>
      </c>
      <c r="EG52" s="14">
        <f t="shared" si="64"/>
        <v>4888</v>
      </c>
      <c r="EH52" s="14">
        <f t="shared" si="64"/>
        <v>2518</v>
      </c>
      <c r="EI52" s="14">
        <f t="shared" si="64"/>
        <v>1904</v>
      </c>
      <c r="EJ52" s="14">
        <f t="shared" si="64"/>
        <v>5177</v>
      </c>
      <c r="EK52" s="28">
        <f t="shared" si="64"/>
        <v>7721</v>
      </c>
      <c r="EL52" s="23">
        <f t="shared" si="64"/>
        <v>19805</v>
      </c>
      <c r="EM52" s="154">
        <f>+EL52*1000/CG52</f>
        <v>705.05517977928093</v>
      </c>
      <c r="EN52" s="28">
        <f>SUM(EN45:EN51)</f>
        <v>0</v>
      </c>
      <c r="EO52" s="14">
        <f>SUM(EO45:EO51)</f>
        <v>0</v>
      </c>
      <c r="EP52" s="31" t="e">
        <f>EO52*1000/EN52</f>
        <v>#DIV/0!</v>
      </c>
      <c r="EQ52" s="14">
        <f t="shared" ref="EQ52:FH52" si="65">SUM(EQ45:EQ51)</f>
        <v>2968</v>
      </c>
      <c r="ER52" s="14">
        <f t="shared" si="65"/>
        <v>1855</v>
      </c>
      <c r="ES52" s="14">
        <f t="shared" si="65"/>
        <v>374</v>
      </c>
      <c r="ET52" s="14">
        <f t="shared" si="65"/>
        <v>111</v>
      </c>
      <c r="EU52" s="14">
        <f t="shared" si="65"/>
        <v>18</v>
      </c>
      <c r="EV52" s="60">
        <f t="shared" si="65"/>
        <v>0</v>
      </c>
      <c r="EW52" s="14">
        <f t="shared" si="65"/>
        <v>23</v>
      </c>
      <c r="EX52" s="14">
        <f t="shared" si="65"/>
        <v>110</v>
      </c>
      <c r="EY52" s="14">
        <f t="shared" si="65"/>
        <v>1555</v>
      </c>
      <c r="EZ52" s="14">
        <f t="shared" si="65"/>
        <v>1030</v>
      </c>
      <c r="FA52" s="14">
        <f t="shared" si="65"/>
        <v>952</v>
      </c>
      <c r="FB52" s="14">
        <f t="shared" si="65"/>
        <v>642</v>
      </c>
      <c r="FC52" s="14">
        <f t="shared" si="65"/>
        <v>397</v>
      </c>
      <c r="FD52" s="14">
        <f t="shared" si="65"/>
        <v>237</v>
      </c>
      <c r="FE52" s="14">
        <f t="shared" si="65"/>
        <v>130</v>
      </c>
      <c r="FF52" s="14">
        <f t="shared" si="65"/>
        <v>85</v>
      </c>
      <c r="FG52" s="28">
        <f t="shared" si="65"/>
        <v>58</v>
      </c>
      <c r="FH52" s="113">
        <f t="shared" si="65"/>
        <v>107</v>
      </c>
      <c r="FI52" s="113">
        <f>+GY52</f>
        <v>4885</v>
      </c>
      <c r="FJ52" s="14">
        <f>SUM(FJ45:FJ51)</f>
        <v>53</v>
      </c>
      <c r="FK52" s="15">
        <f>SUM(FK45:FK51)</f>
        <v>0</v>
      </c>
      <c r="FL52" s="14"/>
      <c r="FM52" s="14"/>
      <c r="FN52" s="14"/>
      <c r="FO52" s="14"/>
      <c r="FP52" s="14"/>
      <c r="FQ52" s="14"/>
      <c r="FR52" s="14"/>
      <c r="FS52" s="14"/>
      <c r="FT52" s="14"/>
      <c r="FU52" s="14"/>
      <c r="FV52" s="14"/>
      <c r="FW52" s="14"/>
      <c r="FX52" s="14"/>
      <c r="FY52" s="14"/>
      <c r="FZ52" s="60"/>
      <c r="GA52" s="14"/>
      <c r="GB52" s="14"/>
      <c r="GC52" s="14"/>
      <c r="GD52" s="14"/>
      <c r="GE52" s="14"/>
      <c r="GF52" s="14"/>
      <c r="GG52" s="14"/>
      <c r="GH52" s="14"/>
      <c r="GI52" s="123"/>
      <c r="GJ52" s="124"/>
      <c r="GK52" s="140"/>
      <c r="GL52" s="14"/>
      <c r="GM52" s="14"/>
      <c r="GN52" s="14"/>
      <c r="GO52" s="14"/>
      <c r="GP52" s="14"/>
      <c r="GQ52" s="14"/>
      <c r="GR52" s="141"/>
      <c r="GT52">
        <f>SUM(GT45:GT51)</f>
        <v>10999</v>
      </c>
      <c r="GU52">
        <f>SUM(GU45:GU51)</f>
        <v>59044980</v>
      </c>
      <c r="GV52">
        <f>+ROUND(GU52/GT52,0)</f>
        <v>5368</v>
      </c>
      <c r="GW52">
        <f>SUM(GW45:GW51)</f>
        <v>5326</v>
      </c>
      <c r="GX52">
        <f>SUM(GX45:GX51)</f>
        <v>26017204</v>
      </c>
      <c r="GY52">
        <f>+ROUND(GX52/GW52,0)</f>
        <v>4885</v>
      </c>
      <c r="GZ52">
        <f t="shared" si="22"/>
        <v>56550</v>
      </c>
      <c r="HA52">
        <f>SUM(HA45:HA51)</f>
        <v>2170720.1999999997</v>
      </c>
      <c r="HB52">
        <f>+HA52/GZ52</f>
        <v>38.385856763925723</v>
      </c>
      <c r="HC52">
        <f t="shared" si="24"/>
        <v>28090</v>
      </c>
      <c r="HD52">
        <f>SUM(HD45:HD51)</f>
        <v>1084702.2</v>
      </c>
      <c r="HE52">
        <f>+HD52/HC52</f>
        <v>38.615243859024559</v>
      </c>
      <c r="HH52" s="53">
        <f t="shared" si="44"/>
        <v>0</v>
      </c>
      <c r="HJ52" s="5" t="s">
        <v>174</v>
      </c>
      <c r="HK52" s="53">
        <v>53.833780160857913</v>
      </c>
      <c r="HL52" s="188" t="s">
        <v>176</v>
      </c>
      <c r="HM52" s="34">
        <f t="shared" si="45"/>
        <v>0</v>
      </c>
      <c r="HN52" s="34">
        <f>+SUM([1]NUTS3!$EN52:$FB52)</f>
        <v>2745</v>
      </c>
      <c r="HO52" s="34">
        <f t="shared" si="46"/>
        <v>-2745</v>
      </c>
      <c r="HP52" s="184">
        <f t="shared" si="47"/>
        <v>-100</v>
      </c>
      <c r="HR52" s="5" t="s">
        <v>59</v>
      </c>
      <c r="HS52" s="53">
        <v>20.137299771167051</v>
      </c>
    </row>
    <row r="53" spans="1:227" x14ac:dyDescent="0.2">
      <c r="A53" s="7" t="s">
        <v>92</v>
      </c>
      <c r="B53" s="7">
        <f>+'A (2)'!B45</f>
        <v>6225</v>
      </c>
      <c r="C53">
        <f>+'A (2)'!C45</f>
        <v>811</v>
      </c>
      <c r="D53" s="583">
        <f>+'A (2)'!D45</f>
        <v>1</v>
      </c>
      <c r="E53" s="34">
        <f>+'A (2)'!E45</f>
        <v>84</v>
      </c>
      <c r="F53" s="34">
        <f>+'A (2)'!F45</f>
        <v>114</v>
      </c>
      <c r="G53" s="34">
        <f>+'A (2)'!G45</f>
        <v>432</v>
      </c>
      <c r="H53" s="34">
        <f>+'A (2)'!H45</f>
        <v>175</v>
      </c>
      <c r="I53" s="34">
        <f>+'A (2)'!I45</f>
        <v>1</v>
      </c>
      <c r="J53" s="34">
        <f>+'A (2)'!J45</f>
        <v>4</v>
      </c>
      <c r="K53" s="583">
        <f>+'A (2)'!K45</f>
        <v>3507</v>
      </c>
      <c r="L53">
        <f>+'A (2)'!L45</f>
        <v>31</v>
      </c>
      <c r="M53">
        <f>+'A (2)'!M45</f>
        <v>958</v>
      </c>
      <c r="N53" s="20">
        <f>+'A (2)'!N45</f>
        <v>14</v>
      </c>
      <c r="O53">
        <f>+'A (2)'!O45</f>
        <v>305</v>
      </c>
      <c r="P53">
        <f>+'A (2)'!P45</f>
        <v>51</v>
      </c>
      <c r="Q53">
        <f>+'A (2)'!Q45</f>
        <v>813</v>
      </c>
      <c r="R53">
        <f>+'A (2)'!R45</f>
        <v>693</v>
      </c>
      <c r="S53">
        <f>+'A (2)'!S45</f>
        <v>722</v>
      </c>
      <c r="T53">
        <f>+'A (2)'!T45</f>
        <v>788</v>
      </c>
      <c r="U53">
        <f>+'A (2)'!U45</f>
        <v>666</v>
      </c>
      <c r="V53">
        <f>+'A (2)'!V45</f>
        <v>703</v>
      </c>
      <c r="W53">
        <f>+'A (2)'!W45</f>
        <v>686</v>
      </c>
      <c r="X53">
        <f>+'A (2)'!X45</f>
        <v>716</v>
      </c>
      <c r="Y53">
        <f>+'A (2)'!Y45</f>
        <v>130</v>
      </c>
      <c r="Z53" s="103">
        <f>+'A (2)'!Z45</f>
        <v>3</v>
      </c>
      <c r="AA53" s="164">
        <f>+'A (2)'!AA45</f>
        <v>39.1</v>
      </c>
      <c r="AB53">
        <f>+'A (2)'!AB45</f>
        <v>3</v>
      </c>
      <c r="AC53">
        <f>+'A (2)'!AC45</f>
        <v>21</v>
      </c>
      <c r="AD53">
        <f>+'A (2)'!AD45</f>
        <v>1818</v>
      </c>
      <c r="AE53">
        <f>+'A (2)'!AE45</f>
        <v>3</v>
      </c>
      <c r="AF53">
        <f>+'A (2)'!AF45</f>
        <v>293</v>
      </c>
      <c r="AG53">
        <f>+'A (2)'!AG45</f>
        <v>2604</v>
      </c>
      <c r="AH53">
        <f>+'A (2)'!AH45</f>
        <v>52</v>
      </c>
      <c r="AI53">
        <f>+'A (2)'!AI45</f>
        <v>98</v>
      </c>
      <c r="AJ53">
        <f>+'A (2)'!AJ45</f>
        <v>246</v>
      </c>
      <c r="AK53">
        <f>+'A (2)'!AK45</f>
        <v>915</v>
      </c>
      <c r="AL53">
        <f>+'A (2)'!AL45</f>
        <v>29</v>
      </c>
      <c r="AM53">
        <f>+'A (2)'!AM45</f>
        <v>39</v>
      </c>
      <c r="AN53" s="34">
        <f>+'A (2)'!AN45</f>
        <v>100</v>
      </c>
      <c r="AO53" s="61">
        <f>+'A (2)'!AO45</f>
        <v>4</v>
      </c>
      <c r="AP53" s="39">
        <f>+'A (2)'!AP45</f>
        <v>42</v>
      </c>
      <c r="AQ53" s="34">
        <f>+'A (2)'!AQ45</f>
        <v>160</v>
      </c>
      <c r="AR53" s="34">
        <f>+'A (2)'!AR45</f>
        <v>370</v>
      </c>
      <c r="AS53" s="34">
        <f>+'A (2)'!AS45</f>
        <v>502</v>
      </c>
      <c r="AT53" s="34">
        <f>+'A (2)'!AT45</f>
        <v>1140</v>
      </c>
      <c r="AU53" s="34">
        <f>+'A (2)'!AU45</f>
        <v>65</v>
      </c>
      <c r="AV53" s="34">
        <f>+'A (2)'!AV45</f>
        <v>880</v>
      </c>
      <c r="AW53" s="34">
        <f>+'A (2)'!AW45</f>
        <v>674</v>
      </c>
      <c r="AX53" s="34">
        <f>+'A (2)'!AX45</f>
        <v>2060</v>
      </c>
      <c r="AY53" s="34">
        <f>+'A (2)'!AY45</f>
        <v>4</v>
      </c>
      <c r="AZ53" s="61">
        <f>+'A (2)'!AZ45</f>
        <v>328</v>
      </c>
      <c r="BA53" s="39">
        <f>+'A (2)'!BA45</f>
        <v>1838</v>
      </c>
      <c r="BB53" s="34">
        <f>+'A (2)'!BB45</f>
        <v>1182</v>
      </c>
      <c r="BC53" s="34">
        <f>+'A (2)'!BC45</f>
        <v>583</v>
      </c>
      <c r="BD53" s="34">
        <f>+'A (2)'!BD45</f>
        <v>476</v>
      </c>
      <c r="BE53" s="34">
        <f>+'A (2)'!BE45</f>
        <v>1006</v>
      </c>
      <c r="BF53" s="61">
        <f>+'A (2)'!BF45</f>
        <v>1140</v>
      </c>
      <c r="BG53" s="39">
        <f>+'A (2)'!BG45</f>
        <v>2765</v>
      </c>
      <c r="BH53" s="114">
        <f>+'A (2)'!BH45</f>
        <v>444</v>
      </c>
      <c r="BI53" s="34">
        <f>+'A (2)'!BI45</f>
        <v>0</v>
      </c>
      <c r="BJ53" s="39">
        <f>+'A (2)'!BJ45</f>
        <v>0</v>
      </c>
      <c r="BK53" s="114">
        <f>+'A (2)'!BK45</f>
        <v>0</v>
      </c>
      <c r="BL53" s="34">
        <f>+'A (2)'!BL45</f>
        <v>996</v>
      </c>
      <c r="BM53" s="34">
        <f>+'A (2)'!BM45</f>
        <v>499</v>
      </c>
      <c r="BN53" s="34">
        <f>+'A (2)'!BN45</f>
        <v>114</v>
      </c>
      <c r="BO53" s="34">
        <f>+'A (2)'!BO45</f>
        <v>47</v>
      </c>
      <c r="BP53" s="34">
        <f>+'A (2)'!BP45</f>
        <v>3</v>
      </c>
      <c r="BQ53" s="61">
        <f>+'A (2)'!BQ45</f>
        <v>0</v>
      </c>
      <c r="BR53" s="39">
        <f>+'A (2)'!BR45</f>
        <v>6</v>
      </c>
      <c r="BS53" s="34">
        <f>+'A (2)'!BS45</f>
        <v>32</v>
      </c>
      <c r="BT53" s="34">
        <f>+'A (2)'!BT45</f>
        <v>381</v>
      </c>
      <c r="BU53" s="34">
        <f>+'A (2)'!BU45</f>
        <v>335</v>
      </c>
      <c r="BV53" s="34">
        <f>+'A (2)'!BV45</f>
        <v>229</v>
      </c>
      <c r="BW53" s="34">
        <f>+'A (2)'!BW45</f>
        <v>172</v>
      </c>
      <c r="BX53" s="34">
        <f>+'A (2)'!BX45</f>
        <v>186</v>
      </c>
      <c r="BY53" s="34">
        <f>+'A (2)'!BY45</f>
        <v>131</v>
      </c>
      <c r="BZ53" s="34">
        <f>+'A (2)'!BZ45</f>
        <v>72</v>
      </c>
      <c r="CA53" s="34">
        <f>+'A (2)'!CA45</f>
        <v>44</v>
      </c>
      <c r="CB53" s="34">
        <f>+'A (2)'!CB45</f>
        <v>29</v>
      </c>
      <c r="CC53" s="20">
        <f>+'A (2)'!CC45</f>
        <v>42</v>
      </c>
      <c r="CD53" s="110">
        <f>+'A (2)'!CD45</f>
        <v>5393</v>
      </c>
      <c r="CE53" s="34">
        <f>+'A (2)'!CE45</f>
        <v>21</v>
      </c>
      <c r="CF53" s="13">
        <f>+'A (2)'!CF45</f>
        <v>0</v>
      </c>
      <c r="CG53">
        <f>+'A (2)'!CG45</f>
        <v>3450</v>
      </c>
      <c r="CH53">
        <f>+'A (2)'!CH45</f>
        <v>429</v>
      </c>
      <c r="CI53" s="583">
        <f>+'A (2)'!CI45</f>
        <v>0</v>
      </c>
      <c r="CJ53" s="34">
        <f>+'A (2)'!CJ45</f>
        <v>32</v>
      </c>
      <c r="CK53" s="34">
        <f>+'A (2)'!CK45</f>
        <v>74</v>
      </c>
      <c r="CL53" s="34">
        <f>+'A (2)'!CL45</f>
        <v>244</v>
      </c>
      <c r="CM53" s="34">
        <f>+'A (2)'!CM45</f>
        <v>76</v>
      </c>
      <c r="CN53" s="34">
        <f>+'A (2)'!CN45</f>
        <v>1</v>
      </c>
      <c r="CO53" s="34">
        <f>+'A (2)'!CO45</f>
        <v>2</v>
      </c>
      <c r="CP53">
        <f>+'A (2)'!CP45</f>
        <v>2079</v>
      </c>
      <c r="CQ53">
        <f>+'A (2)'!CQ45</f>
        <v>31</v>
      </c>
      <c r="CR53" s="34">
        <f>+'A (2)'!CR45</f>
        <v>843</v>
      </c>
      <c r="CS53" s="61">
        <f>+'A (2)'!CS45</f>
        <v>5</v>
      </c>
      <c r="CT53" s="34">
        <f>+'A (2)'!CT45</f>
        <v>147</v>
      </c>
      <c r="CU53" s="34">
        <f>+'A (2)'!CU45</f>
        <v>26</v>
      </c>
      <c r="CV53" s="34">
        <f>+'A (2)'!CV45</f>
        <v>418</v>
      </c>
      <c r="CW53" s="34">
        <f>+'A (2)'!CW45</f>
        <v>347</v>
      </c>
      <c r="CX53" s="34">
        <f>+'A (2)'!CX45</f>
        <v>425</v>
      </c>
      <c r="CY53" s="34">
        <f>+'A (2)'!CY45</f>
        <v>485</v>
      </c>
      <c r="CZ53" s="34">
        <f>+'A (2)'!CZ45</f>
        <v>434</v>
      </c>
      <c r="DA53" s="34">
        <f>+'A (2)'!DA45</f>
        <v>430</v>
      </c>
      <c r="DB53" s="34">
        <f>+'A (2)'!DB45</f>
        <v>432</v>
      </c>
      <c r="DC53" s="34">
        <f>+'A (2)'!DC45</f>
        <v>314</v>
      </c>
      <c r="DD53" s="112">
        <f>+'A (2)'!DD45</f>
        <v>16</v>
      </c>
      <c r="DE53" s="61">
        <f>+'A (2)'!DE45</f>
        <v>2</v>
      </c>
      <c r="DF53" s="162">
        <f>+'A (2)'!DF45</f>
        <v>38.9</v>
      </c>
      <c r="DG53" s="39">
        <f>+'A (2)'!DG45</f>
        <v>2</v>
      </c>
      <c r="DH53" s="39">
        <f>+'A (2)'!DH45</f>
        <v>12</v>
      </c>
      <c r="DI53" s="39">
        <f>+'A (2)'!DI45</f>
        <v>1000</v>
      </c>
      <c r="DJ53" s="39">
        <f>+'A (2)'!DJ45</f>
        <v>3</v>
      </c>
      <c r="DK53" s="39">
        <f>+'A (2)'!DK45</f>
        <v>138</v>
      </c>
      <c r="DL53" s="39">
        <f>+'A (2)'!DL45</f>
        <v>1357</v>
      </c>
      <c r="DM53" s="39">
        <f>+'A (2)'!DM45</f>
        <v>37</v>
      </c>
      <c r="DN53" s="39">
        <f>+'A (2)'!DN45</f>
        <v>74</v>
      </c>
      <c r="DO53" s="39">
        <f>+'A (2)'!DO45</f>
        <v>147</v>
      </c>
      <c r="DP53" s="39">
        <f>+'A (2)'!DP45</f>
        <v>582</v>
      </c>
      <c r="DQ53" s="39">
        <f>+'A (2)'!DQ45</f>
        <v>20</v>
      </c>
      <c r="DR53" s="39">
        <f>+'A (2)'!DR45</f>
        <v>28</v>
      </c>
      <c r="DS53" s="39">
        <f>+'A (2)'!DS45</f>
        <v>47</v>
      </c>
      <c r="DT53" s="114">
        <f>+'A (2)'!DT45</f>
        <v>3</v>
      </c>
      <c r="DU53" s="39">
        <f>+'A (2)'!DU45</f>
        <v>14</v>
      </c>
      <c r="DV53" s="39">
        <f>+'A (2)'!DV45</f>
        <v>99</v>
      </c>
      <c r="DW53" s="39">
        <f>+'A (2)'!DW45</f>
        <v>194</v>
      </c>
      <c r="DX53" s="39">
        <f>+'A (2)'!DX45</f>
        <v>421</v>
      </c>
      <c r="DY53" s="39">
        <f>+'A (2)'!DY45</f>
        <v>884</v>
      </c>
      <c r="DZ53" s="39">
        <f>+'A (2)'!DZ45</f>
        <v>39</v>
      </c>
      <c r="EA53" s="39">
        <f>+'A (2)'!EA45</f>
        <v>217</v>
      </c>
      <c r="EB53" s="39">
        <f>+'A (2)'!EB45</f>
        <v>231</v>
      </c>
      <c r="EC53" s="39">
        <f>+'A (2)'!EC45</f>
        <v>1197</v>
      </c>
      <c r="ED53" s="39">
        <f>+'A (2)'!ED45</f>
        <v>3</v>
      </c>
      <c r="EE53" s="114">
        <f>+'A (2)'!EE45</f>
        <v>151</v>
      </c>
      <c r="EF53" s="39">
        <f>+'A (2)'!EF45</f>
        <v>895</v>
      </c>
      <c r="EG53" s="39">
        <f>+'A (2)'!EG45</f>
        <v>672</v>
      </c>
      <c r="EH53" s="39">
        <f>+'A (2)'!EH45</f>
        <v>328</v>
      </c>
      <c r="EI53" s="39">
        <f>+'A (2)'!EI45</f>
        <v>272</v>
      </c>
      <c r="EJ53" s="39">
        <f>+'A (2)'!EJ45</f>
        <v>610</v>
      </c>
      <c r="EK53" s="39">
        <f>+'A (2)'!EK45</f>
        <v>673</v>
      </c>
      <c r="EL53" s="446">
        <f>+'A (2)'!EL45</f>
        <v>1597</v>
      </c>
      <c r="EM53" s="114">
        <f>+'A (2)'!EM45</f>
        <v>463</v>
      </c>
      <c r="EN53" s="39">
        <f>+'A (2)'!EN45</f>
        <v>0</v>
      </c>
      <c r="EO53" s="39">
        <f>+'A (2)'!EO45</f>
        <v>0</v>
      </c>
      <c r="EP53" s="114">
        <f>+'A (2)'!EP45</f>
        <v>0</v>
      </c>
      <c r="EQ53" s="39">
        <f>+'A (2)'!EQ45</f>
        <v>521</v>
      </c>
      <c r="ER53" s="39">
        <f>+'A (2)'!ER45</f>
        <v>305</v>
      </c>
      <c r="ES53" s="39">
        <f>+'A (2)'!ES45</f>
        <v>67</v>
      </c>
      <c r="ET53" s="39">
        <f>+'A (2)'!ET45</f>
        <v>24</v>
      </c>
      <c r="EU53" s="39">
        <f>+'A (2)'!EU45</f>
        <v>3</v>
      </c>
      <c r="EV53" s="114">
        <f>+'A (2)'!EV45</f>
        <v>0</v>
      </c>
      <c r="EW53" s="1">
        <f>+'A (2)'!EW45</f>
        <v>3</v>
      </c>
      <c r="EX53" s="1">
        <f>+'A (2)'!EX45</f>
        <v>19</v>
      </c>
      <c r="EY53" s="1">
        <f>+'A (2)'!EY45</f>
        <v>249</v>
      </c>
      <c r="EZ53" s="1">
        <f>+'A (2)'!EZ45</f>
        <v>203</v>
      </c>
      <c r="FA53" s="1">
        <f>+'A (2)'!FA45</f>
        <v>150</v>
      </c>
      <c r="FB53" s="1">
        <f>+'A (2)'!FB45</f>
        <v>95</v>
      </c>
      <c r="FC53" s="1">
        <f>+'A (2)'!FC45</f>
        <v>67</v>
      </c>
      <c r="FD53" s="1">
        <f>+'A (2)'!FD45</f>
        <v>61</v>
      </c>
      <c r="FE53" s="1">
        <f>+'A (2)'!FE45</f>
        <v>38</v>
      </c>
      <c r="FF53" s="39">
        <f>+'A (2)'!FF45</f>
        <v>14</v>
      </c>
      <c r="FG53" s="39">
        <f>+'A (2)'!FG45</f>
        <v>8</v>
      </c>
      <c r="FH53" s="114">
        <f>+'A (2)'!FH45</f>
        <v>13</v>
      </c>
      <c r="FI53" s="114">
        <f>+'A (2)'!FI45</f>
        <v>4952</v>
      </c>
      <c r="FJ53" s="39">
        <f>+'A (2)'!FJ45</f>
        <v>5</v>
      </c>
      <c r="FK53" s="447">
        <f>+'A (2)'!FK45</f>
        <v>0</v>
      </c>
      <c r="FL53" s="34"/>
      <c r="FM53" s="34"/>
      <c r="FN53" s="39"/>
      <c r="FO53" s="34"/>
      <c r="FP53" s="34"/>
      <c r="FQ53" s="34"/>
      <c r="FR53" s="34"/>
      <c r="FS53" s="34"/>
      <c r="FT53" s="34"/>
      <c r="FU53" s="34"/>
      <c r="FV53" s="34"/>
      <c r="FW53" s="34"/>
      <c r="FX53" s="34"/>
      <c r="FY53" s="34"/>
      <c r="FZ53" s="61"/>
      <c r="GA53" s="34"/>
      <c r="GB53" s="34"/>
      <c r="GC53" s="34"/>
      <c r="GD53" s="34"/>
      <c r="GE53" s="34"/>
      <c r="GF53" s="34"/>
      <c r="GG53" s="34"/>
      <c r="GH53" s="34"/>
      <c r="GI53" s="34"/>
      <c r="GJ53" s="52"/>
      <c r="GK53" s="142"/>
      <c r="GL53" s="34"/>
      <c r="GM53" s="34"/>
      <c r="GN53" s="34"/>
      <c r="GO53" s="34"/>
      <c r="GP53" s="34"/>
      <c r="GQ53" s="34"/>
      <c r="GR53" s="52"/>
      <c r="GT53">
        <f>+BL53+BM53+BN53+BO53+BP53+BQ53</f>
        <v>1659</v>
      </c>
      <c r="GU53">
        <f>+GT53*CD53</f>
        <v>8946987</v>
      </c>
      <c r="GW53">
        <f>+EU53+EV53+EQ53+ER53+ES53+ET53</f>
        <v>920</v>
      </c>
      <c r="GX53">
        <f>+GW53*FI53</f>
        <v>4555840</v>
      </c>
      <c r="GZ53">
        <f t="shared" si="22"/>
        <v>6225</v>
      </c>
      <c r="HA53">
        <f>+GZ53*AA53</f>
        <v>243397.5</v>
      </c>
      <c r="HB53" s="125"/>
      <c r="HC53">
        <f t="shared" si="24"/>
        <v>3450</v>
      </c>
      <c r="HD53">
        <f>+HC53*DF53</f>
        <v>134205</v>
      </c>
      <c r="HE53" s="125"/>
      <c r="HH53" s="53">
        <f t="shared" si="44"/>
        <v>0</v>
      </c>
      <c r="HJ53" s="7" t="s">
        <v>109</v>
      </c>
      <c r="HK53" s="53">
        <v>53.712871287128714</v>
      </c>
      <c r="HL53" s="190" t="s">
        <v>92</v>
      </c>
      <c r="HM53" s="34">
        <f t="shared" si="45"/>
        <v>0</v>
      </c>
      <c r="HN53" s="34">
        <f>+SUM([1]NUTS3!$EN53:$FB53)</f>
        <v>390</v>
      </c>
      <c r="HO53" s="34">
        <f t="shared" si="46"/>
        <v>-390</v>
      </c>
      <c r="HP53" s="184">
        <f t="shared" si="47"/>
        <v>-100</v>
      </c>
      <c r="HR53" s="7" t="s">
        <v>92</v>
      </c>
      <c r="HS53" s="53">
        <v>19.743589743589741</v>
      </c>
    </row>
    <row r="54" spans="1:227" x14ac:dyDescent="0.2">
      <c r="A54" s="7" t="s">
        <v>95</v>
      </c>
      <c r="B54" s="7">
        <f>+'A (2)'!B48</f>
        <v>4082</v>
      </c>
      <c r="C54">
        <f>+'A (2)'!C48</f>
        <v>539</v>
      </c>
      <c r="D54" s="583">
        <f>+'A (2)'!D48</f>
        <v>1</v>
      </c>
      <c r="E54" s="34">
        <f>+'A (2)'!E48</f>
        <v>19</v>
      </c>
      <c r="F54" s="34">
        <f>+'A (2)'!F48</f>
        <v>36</v>
      </c>
      <c r="G54" s="34">
        <f>+'A (2)'!G48</f>
        <v>325</v>
      </c>
      <c r="H54" s="34">
        <f>+'A (2)'!H48</f>
        <v>148</v>
      </c>
      <c r="I54" s="34">
        <f>+'A (2)'!I48</f>
        <v>0</v>
      </c>
      <c r="J54" s="34">
        <f>+'A (2)'!J48</f>
        <v>10</v>
      </c>
      <c r="K54" s="583">
        <f>+'A (2)'!K48</f>
        <v>2290</v>
      </c>
      <c r="L54">
        <f>+'A (2)'!L48</f>
        <v>28</v>
      </c>
      <c r="M54">
        <f>+'A (2)'!M48</f>
        <v>697</v>
      </c>
      <c r="N54" s="20">
        <f>+'A (2)'!N48</f>
        <v>36</v>
      </c>
      <c r="O54">
        <f>+'A (2)'!O48</f>
        <v>257</v>
      </c>
      <c r="P54">
        <f>+'A (2)'!P48</f>
        <v>63</v>
      </c>
      <c r="Q54">
        <f>+'A (2)'!Q48</f>
        <v>593</v>
      </c>
      <c r="R54">
        <f>+'A (2)'!R48</f>
        <v>473</v>
      </c>
      <c r="S54">
        <f>+'A (2)'!S48</f>
        <v>467</v>
      </c>
      <c r="T54">
        <f>+'A (2)'!T48</f>
        <v>534</v>
      </c>
      <c r="U54">
        <f>+'A (2)'!U48</f>
        <v>410</v>
      </c>
      <c r="V54">
        <f>+'A (2)'!V48</f>
        <v>388</v>
      </c>
      <c r="W54">
        <f>+'A (2)'!W48</f>
        <v>445</v>
      </c>
      <c r="X54">
        <f>+'A (2)'!X48</f>
        <v>450</v>
      </c>
      <c r="Y54">
        <f>+'A (2)'!Y48</f>
        <v>64</v>
      </c>
      <c r="Z54" s="103">
        <f>+'A (2)'!Z48</f>
        <v>1</v>
      </c>
      <c r="AA54" s="164">
        <f>+'A (2)'!AA48</f>
        <v>38</v>
      </c>
      <c r="AB54">
        <f>+'A (2)'!AB48</f>
        <v>6</v>
      </c>
      <c r="AC54">
        <f>+'A (2)'!AC48</f>
        <v>19</v>
      </c>
      <c r="AD54">
        <f>+'A (2)'!AD48</f>
        <v>1168</v>
      </c>
      <c r="AE54">
        <f>+'A (2)'!AE48</f>
        <v>0</v>
      </c>
      <c r="AF54">
        <f>+'A (2)'!AF48</f>
        <v>78</v>
      </c>
      <c r="AG54">
        <f>+'A (2)'!AG48</f>
        <v>1577</v>
      </c>
      <c r="AH54">
        <f>+'A (2)'!AH48</f>
        <v>34</v>
      </c>
      <c r="AI54">
        <f>+'A (2)'!AI48</f>
        <v>117</v>
      </c>
      <c r="AJ54">
        <f>+'A (2)'!AJ48</f>
        <v>149</v>
      </c>
      <c r="AK54">
        <f>+'A (2)'!AK48</f>
        <v>695</v>
      </c>
      <c r="AL54">
        <f>+'A (2)'!AL48</f>
        <v>39</v>
      </c>
      <c r="AM54">
        <f>+'A (2)'!AM48</f>
        <v>44</v>
      </c>
      <c r="AN54" s="34">
        <f>+'A (2)'!AN48</f>
        <v>156</v>
      </c>
      <c r="AO54" s="61">
        <f>+'A (2)'!AO48</f>
        <v>0</v>
      </c>
      <c r="AP54" s="39">
        <f>+'A (2)'!AP48</f>
        <v>57</v>
      </c>
      <c r="AQ54" s="34">
        <f>+'A (2)'!AQ48</f>
        <v>169</v>
      </c>
      <c r="AR54" s="34">
        <f>+'A (2)'!AR48</f>
        <v>331</v>
      </c>
      <c r="AS54" s="34">
        <f>+'A (2)'!AS48</f>
        <v>494</v>
      </c>
      <c r="AT54" s="34">
        <f>+'A (2)'!AT48</f>
        <v>748</v>
      </c>
      <c r="AU54" s="34">
        <f>+'A (2)'!AU48</f>
        <v>25</v>
      </c>
      <c r="AV54" s="34">
        <f>+'A (2)'!AV48</f>
        <v>716</v>
      </c>
      <c r="AW54" s="34">
        <f>+'A (2)'!AW48</f>
        <v>565</v>
      </c>
      <c r="AX54" s="34">
        <f>+'A (2)'!AX48</f>
        <v>941</v>
      </c>
      <c r="AY54" s="34">
        <f>+'A (2)'!AY48</f>
        <v>0</v>
      </c>
      <c r="AZ54" s="61">
        <f>+'A (2)'!AZ48</f>
        <v>36</v>
      </c>
      <c r="BA54" s="39">
        <f>+'A (2)'!BA48</f>
        <v>1183</v>
      </c>
      <c r="BB54" s="34">
        <f>+'A (2)'!BB48</f>
        <v>840</v>
      </c>
      <c r="BC54" s="34">
        <f>+'A (2)'!BC48</f>
        <v>388</v>
      </c>
      <c r="BD54" s="34">
        <f>+'A (2)'!BD48</f>
        <v>282</v>
      </c>
      <c r="BE54" s="34">
        <f>+'A (2)'!BE48</f>
        <v>610</v>
      </c>
      <c r="BF54" s="61">
        <f>+'A (2)'!BF48</f>
        <v>779</v>
      </c>
      <c r="BG54" s="39">
        <f>+'A (2)'!BG48</f>
        <v>1765</v>
      </c>
      <c r="BH54" s="114">
        <f>+'A (2)'!BH48</f>
        <v>432</v>
      </c>
      <c r="BI54" s="34">
        <f>+'A (2)'!BI48</f>
        <v>0</v>
      </c>
      <c r="BJ54" s="39">
        <f>+'A (2)'!BJ48</f>
        <v>0</v>
      </c>
      <c r="BK54" s="114">
        <f>+'A (2)'!BK48</f>
        <v>0</v>
      </c>
      <c r="BL54" s="34">
        <f>+'A (2)'!BL48</f>
        <v>572</v>
      </c>
      <c r="BM54" s="34">
        <f>+'A (2)'!BM48</f>
        <v>320</v>
      </c>
      <c r="BN54" s="34">
        <f>+'A (2)'!BN48</f>
        <v>75</v>
      </c>
      <c r="BO54" s="34">
        <f>+'A (2)'!BO48</f>
        <v>22</v>
      </c>
      <c r="BP54" s="34">
        <f>+'A (2)'!BP48</f>
        <v>3</v>
      </c>
      <c r="BQ54" s="61">
        <f>+'A (2)'!BQ48</f>
        <v>0</v>
      </c>
      <c r="BR54" s="39">
        <f>+'A (2)'!BR48</f>
        <v>12</v>
      </c>
      <c r="BS54" s="34">
        <f>+'A (2)'!BS48</f>
        <v>22</v>
      </c>
      <c r="BT54" s="34">
        <f>+'A (2)'!BT48</f>
        <v>328</v>
      </c>
      <c r="BU54" s="34">
        <f>+'A (2)'!BU48</f>
        <v>147</v>
      </c>
      <c r="BV54" s="34">
        <f>+'A (2)'!BV48</f>
        <v>122</v>
      </c>
      <c r="BW54" s="34">
        <f>+'A (2)'!BW48</f>
        <v>108</v>
      </c>
      <c r="BX54" s="34">
        <f>+'A (2)'!BX48</f>
        <v>82</v>
      </c>
      <c r="BY54" s="34">
        <f>+'A (2)'!BY48</f>
        <v>60</v>
      </c>
      <c r="BZ54" s="34">
        <f>+'A (2)'!BZ48</f>
        <v>33</v>
      </c>
      <c r="CA54" s="34">
        <f>+'A (2)'!CA48</f>
        <v>22</v>
      </c>
      <c r="CB54" s="34">
        <f>+'A (2)'!CB48</f>
        <v>12</v>
      </c>
      <c r="CC54" s="20">
        <f>+'A (2)'!CC48</f>
        <v>44</v>
      </c>
      <c r="CD54" s="110">
        <f>+'A (2)'!CD48</f>
        <v>5137</v>
      </c>
      <c r="CE54" s="34">
        <f>+'A (2)'!CE48</f>
        <v>26</v>
      </c>
      <c r="CF54" s="13">
        <f>+'A (2)'!CF48</f>
        <v>0</v>
      </c>
      <c r="CG54">
        <f>+'A (2)'!CG48</f>
        <v>2029</v>
      </c>
      <c r="CH54">
        <f>+'A (2)'!CH48</f>
        <v>281</v>
      </c>
      <c r="CI54" s="583">
        <f>+'A (2)'!CI48</f>
        <v>1</v>
      </c>
      <c r="CJ54" s="34">
        <f>+'A (2)'!CJ48</f>
        <v>8</v>
      </c>
      <c r="CK54" s="34">
        <f>+'A (2)'!CK48</f>
        <v>26</v>
      </c>
      <c r="CL54" s="34">
        <f>+'A (2)'!CL48</f>
        <v>176</v>
      </c>
      <c r="CM54" s="34">
        <f>+'A (2)'!CM48</f>
        <v>64</v>
      </c>
      <c r="CN54" s="34">
        <f>+'A (2)'!CN48</f>
        <v>0</v>
      </c>
      <c r="CO54" s="34">
        <f>+'A (2)'!CO48</f>
        <v>6</v>
      </c>
      <c r="CP54">
        <f>+'A (2)'!CP48</f>
        <v>1241</v>
      </c>
      <c r="CQ54">
        <f>+'A (2)'!CQ48</f>
        <v>28</v>
      </c>
      <c r="CR54" s="34">
        <f>+'A (2)'!CR48</f>
        <v>674</v>
      </c>
      <c r="CS54" s="61">
        <f>+'A (2)'!CS48</f>
        <v>5</v>
      </c>
      <c r="CT54" s="34">
        <f>+'A (2)'!CT48</f>
        <v>99</v>
      </c>
      <c r="CU54" s="34">
        <f>+'A (2)'!CU48</f>
        <v>25</v>
      </c>
      <c r="CV54" s="34">
        <f>+'A (2)'!CV48</f>
        <v>275</v>
      </c>
      <c r="CW54" s="34">
        <f>+'A (2)'!CW48</f>
        <v>213</v>
      </c>
      <c r="CX54" s="34">
        <f>+'A (2)'!CX48</f>
        <v>239</v>
      </c>
      <c r="CY54" s="34">
        <f>+'A (2)'!CY48</f>
        <v>318</v>
      </c>
      <c r="CZ54" s="34">
        <f>+'A (2)'!CZ48</f>
        <v>238</v>
      </c>
      <c r="DA54" s="34">
        <f>+'A (2)'!DA48</f>
        <v>227</v>
      </c>
      <c r="DB54" s="34">
        <f>+'A (2)'!DB48</f>
        <v>242</v>
      </c>
      <c r="DC54" s="34">
        <f>+'A (2)'!DC48</f>
        <v>172</v>
      </c>
      <c r="DD54" s="112">
        <f>+'A (2)'!DD48</f>
        <v>6</v>
      </c>
      <c r="DE54" s="61">
        <f>+'A (2)'!DE48</f>
        <v>0</v>
      </c>
      <c r="DF54" s="162">
        <f>+'A (2)'!DF48</f>
        <v>38.1</v>
      </c>
      <c r="DG54" s="39">
        <f>+'A (2)'!DG48</f>
        <v>4</v>
      </c>
      <c r="DH54" s="39">
        <f>+'A (2)'!DH48</f>
        <v>9</v>
      </c>
      <c r="DI54" s="39">
        <f>+'A (2)'!DI48</f>
        <v>570</v>
      </c>
      <c r="DJ54" s="39">
        <f>+'A (2)'!DJ48</f>
        <v>0</v>
      </c>
      <c r="DK54" s="39">
        <f>+'A (2)'!DK48</f>
        <v>36</v>
      </c>
      <c r="DL54" s="39">
        <f>+'A (2)'!DL48</f>
        <v>694</v>
      </c>
      <c r="DM54" s="39">
        <f>+'A (2)'!DM48</f>
        <v>26</v>
      </c>
      <c r="DN54" s="39">
        <f>+'A (2)'!DN48</f>
        <v>76</v>
      </c>
      <c r="DO54" s="39">
        <f>+'A (2)'!DO48</f>
        <v>71</v>
      </c>
      <c r="DP54" s="39">
        <f>+'A (2)'!DP48</f>
        <v>415</v>
      </c>
      <c r="DQ54" s="39">
        <f>+'A (2)'!DQ48</f>
        <v>24</v>
      </c>
      <c r="DR54" s="39">
        <f>+'A (2)'!DR48</f>
        <v>31</v>
      </c>
      <c r="DS54" s="39">
        <f>+'A (2)'!DS48</f>
        <v>73</v>
      </c>
      <c r="DT54" s="114">
        <f>+'A (2)'!DT48</f>
        <v>0</v>
      </c>
      <c r="DU54" s="39">
        <f>+'A (2)'!DU48</f>
        <v>19</v>
      </c>
      <c r="DV54" s="39">
        <f>+'A (2)'!DV48</f>
        <v>79</v>
      </c>
      <c r="DW54" s="39">
        <f>+'A (2)'!DW48</f>
        <v>133</v>
      </c>
      <c r="DX54" s="39">
        <f>+'A (2)'!DX48</f>
        <v>406</v>
      </c>
      <c r="DY54" s="39">
        <f>+'A (2)'!DY48</f>
        <v>551</v>
      </c>
      <c r="DZ54" s="39">
        <f>+'A (2)'!DZ48</f>
        <v>17</v>
      </c>
      <c r="EA54" s="39">
        <f>+'A (2)'!EA48</f>
        <v>176</v>
      </c>
      <c r="EB54" s="39">
        <f>+'A (2)'!EB48</f>
        <v>174</v>
      </c>
      <c r="EC54" s="39">
        <f>+'A (2)'!EC48</f>
        <v>460</v>
      </c>
      <c r="ED54" s="39">
        <f>+'A (2)'!ED48</f>
        <v>0</v>
      </c>
      <c r="EE54" s="114">
        <f>+'A (2)'!EE48</f>
        <v>14</v>
      </c>
      <c r="EF54" s="39">
        <f>+'A (2)'!EF48</f>
        <v>487</v>
      </c>
      <c r="EG54" s="39">
        <f>+'A (2)'!EG48</f>
        <v>422</v>
      </c>
      <c r="EH54" s="39">
        <f>+'A (2)'!EH48</f>
        <v>200</v>
      </c>
      <c r="EI54" s="39">
        <f>+'A (2)'!EI48</f>
        <v>151</v>
      </c>
      <c r="EJ54" s="39">
        <f>+'A (2)'!EJ48</f>
        <v>348</v>
      </c>
      <c r="EK54" s="39">
        <f>+'A (2)'!EK48</f>
        <v>421</v>
      </c>
      <c r="EL54" s="446">
        <f>+'A (2)'!EL48</f>
        <v>965</v>
      </c>
      <c r="EM54" s="114">
        <f>+'A (2)'!EM48</f>
        <v>476</v>
      </c>
      <c r="EN54" s="39">
        <f>+'A (2)'!EN48</f>
        <v>0</v>
      </c>
      <c r="EO54" s="39">
        <f>+'A (2)'!EO48</f>
        <v>0</v>
      </c>
      <c r="EP54" s="114">
        <f>+'A (2)'!EP48</f>
        <v>0</v>
      </c>
      <c r="EQ54" s="39">
        <f>+'A (2)'!EQ48</f>
        <v>263</v>
      </c>
      <c r="ER54" s="39">
        <f>+'A (2)'!ER48</f>
        <v>171</v>
      </c>
      <c r="ES54" s="39">
        <f>+'A (2)'!ES48</f>
        <v>30</v>
      </c>
      <c r="ET54" s="39">
        <f>+'A (2)'!ET48</f>
        <v>7</v>
      </c>
      <c r="EU54" s="39">
        <f>+'A (2)'!EU48</f>
        <v>2</v>
      </c>
      <c r="EV54" s="114">
        <f>+'A (2)'!EV48</f>
        <v>0</v>
      </c>
      <c r="EW54" s="1">
        <f>+'A (2)'!EW48</f>
        <v>11</v>
      </c>
      <c r="EX54" s="1">
        <f>+'A (2)'!EX48</f>
        <v>12</v>
      </c>
      <c r="EY54" s="1">
        <f>+'A (2)'!EY48</f>
        <v>169</v>
      </c>
      <c r="EZ54" s="1">
        <f>+'A (2)'!EZ48</f>
        <v>68</v>
      </c>
      <c r="FA54" s="1">
        <f>+'A (2)'!FA48</f>
        <v>58</v>
      </c>
      <c r="FB54" s="1">
        <f>+'A (2)'!FB48</f>
        <v>56</v>
      </c>
      <c r="FC54" s="1">
        <f>+'A (2)'!FC48</f>
        <v>37</v>
      </c>
      <c r="FD54" s="1">
        <f>+'A (2)'!FD48</f>
        <v>27</v>
      </c>
      <c r="FE54" s="1">
        <f>+'A (2)'!FE48</f>
        <v>9</v>
      </c>
      <c r="FF54" s="39">
        <f>+'A (2)'!FF48</f>
        <v>8</v>
      </c>
      <c r="FG54" s="39">
        <f>+'A (2)'!FG48</f>
        <v>5</v>
      </c>
      <c r="FH54" s="114">
        <f>+'A (2)'!FH48</f>
        <v>13</v>
      </c>
      <c r="FI54" s="114">
        <f>+'A (2)'!FI48</f>
        <v>4772</v>
      </c>
      <c r="FJ54" s="39">
        <f>+'A (2)'!FJ48</f>
        <v>8</v>
      </c>
      <c r="FK54" s="447">
        <f>+'A (2)'!FK48</f>
        <v>0</v>
      </c>
      <c r="FL54" s="34"/>
      <c r="FM54" s="34"/>
      <c r="FN54" s="39"/>
      <c r="FO54" s="34"/>
      <c r="FP54" s="34"/>
      <c r="FQ54" s="34"/>
      <c r="FR54" s="34"/>
      <c r="FS54" s="34"/>
      <c r="FT54" s="34"/>
      <c r="FU54" s="34"/>
      <c r="FV54" s="34"/>
      <c r="FW54" s="34"/>
      <c r="FX54" s="34"/>
      <c r="FY54" s="34"/>
      <c r="FZ54" s="61"/>
      <c r="GA54" s="34"/>
      <c r="GB54" s="34"/>
      <c r="GC54" s="34"/>
      <c r="GD54" s="34"/>
      <c r="GE54" s="34"/>
      <c r="GF54" s="34"/>
      <c r="GG54" s="34"/>
      <c r="GH54" s="34"/>
      <c r="GI54" s="34"/>
      <c r="GJ54" s="52"/>
      <c r="GK54" s="142"/>
      <c r="GL54" s="34"/>
      <c r="GM54" s="34"/>
      <c r="GN54" s="34"/>
      <c r="GO54" s="34"/>
      <c r="GP54" s="34"/>
      <c r="GQ54" s="34"/>
      <c r="GR54" s="52"/>
      <c r="GT54">
        <f>+BL54+BM54+BN54+BO54+BP54+BQ54</f>
        <v>992</v>
      </c>
      <c r="GU54">
        <f>+GT54*CD54</f>
        <v>5095904</v>
      </c>
      <c r="GW54">
        <f>+EU54+EV54+EQ54+ER54+ES54+ET54</f>
        <v>473</v>
      </c>
      <c r="GX54">
        <f>+GW54*FI54</f>
        <v>2257156</v>
      </c>
      <c r="GZ54">
        <f t="shared" si="22"/>
        <v>4082</v>
      </c>
      <c r="HA54">
        <f>+GZ54*AA54</f>
        <v>155116</v>
      </c>
      <c r="HB54" s="125"/>
      <c r="HC54">
        <f t="shared" si="24"/>
        <v>2029</v>
      </c>
      <c r="HD54">
        <f>+HC54*DF54</f>
        <v>77304.900000000009</v>
      </c>
      <c r="HE54" s="125"/>
      <c r="HH54" s="53">
        <f t="shared" si="44"/>
        <v>0</v>
      </c>
      <c r="HJ54" s="7" t="s">
        <v>100</v>
      </c>
      <c r="HK54" s="53">
        <v>53.591494511193702</v>
      </c>
      <c r="HL54" s="190" t="s">
        <v>95</v>
      </c>
      <c r="HM54" s="34">
        <f t="shared" si="45"/>
        <v>0</v>
      </c>
      <c r="HN54" s="34">
        <f>+SUM([1]NUTS3!$EN54:$FB54)</f>
        <v>323</v>
      </c>
      <c r="HO54" s="34">
        <f t="shared" si="46"/>
        <v>-323</v>
      </c>
      <c r="HP54" s="184">
        <f t="shared" si="47"/>
        <v>-100</v>
      </c>
      <c r="HR54" s="7" t="s">
        <v>66</v>
      </c>
      <c r="HS54" s="53">
        <v>18.941504178272982</v>
      </c>
    </row>
    <row r="55" spans="1:227" x14ac:dyDescent="0.2">
      <c r="A55" s="7" t="s">
        <v>96</v>
      </c>
      <c r="B55" s="7">
        <f>+'A (2)'!B49</f>
        <v>8431</v>
      </c>
      <c r="C55" s="34">
        <f>+'A (2)'!C49</f>
        <v>901</v>
      </c>
      <c r="D55" s="583">
        <f>+'A (2)'!D49</f>
        <v>2</v>
      </c>
      <c r="E55" s="34">
        <f>+'A (2)'!E49</f>
        <v>276</v>
      </c>
      <c r="F55" s="34">
        <f>+'A (2)'!F49</f>
        <v>153</v>
      </c>
      <c r="G55" s="34">
        <f>+'A (2)'!G49</f>
        <v>247</v>
      </c>
      <c r="H55" s="34">
        <f>+'A (2)'!H49</f>
        <v>214</v>
      </c>
      <c r="I55" s="34">
        <f>+'A (2)'!I49</f>
        <v>2</v>
      </c>
      <c r="J55" s="34">
        <f>+'A (2)'!J49</f>
        <v>7</v>
      </c>
      <c r="K55" s="583">
        <f>+'A (2)'!K49</f>
        <v>4957</v>
      </c>
      <c r="L55" s="34">
        <f>+'A (2)'!L49</f>
        <v>97</v>
      </c>
      <c r="M55" s="34">
        <f>+'A (2)'!M49</f>
        <v>1400</v>
      </c>
      <c r="N55" s="20">
        <f>+'A (2)'!N49</f>
        <v>44</v>
      </c>
      <c r="O55" s="34">
        <f>+'A (2)'!O49</f>
        <v>474</v>
      </c>
      <c r="P55" s="34">
        <f>+'A (2)'!P49</f>
        <v>115</v>
      </c>
      <c r="Q55" s="34">
        <f>+'A (2)'!Q49</f>
        <v>1215</v>
      </c>
      <c r="R55" s="34">
        <f>+'A (2)'!R49</f>
        <v>920</v>
      </c>
      <c r="S55" s="34">
        <f>+'A (2)'!S49</f>
        <v>962</v>
      </c>
      <c r="T55" s="34">
        <f>+'A (2)'!T49</f>
        <v>1095</v>
      </c>
      <c r="U55" s="34">
        <f>+'A (2)'!U49</f>
        <v>879</v>
      </c>
      <c r="V55" s="34">
        <f>+'A (2)'!V49</f>
        <v>858</v>
      </c>
      <c r="W55" s="34">
        <f>+'A (2)'!W49</f>
        <v>892</v>
      </c>
      <c r="X55" s="34">
        <f>+'A (2)'!X49</f>
        <v>979</v>
      </c>
      <c r="Y55" s="34">
        <f>+'A (2)'!Y49</f>
        <v>151</v>
      </c>
      <c r="Z55" s="103">
        <f>+'A (2)'!Z49</f>
        <v>6</v>
      </c>
      <c r="AA55" s="164">
        <f>+'A (2)'!AA49</f>
        <v>38.5</v>
      </c>
      <c r="AB55" s="34">
        <f>+'A (2)'!AB49</f>
        <v>10</v>
      </c>
      <c r="AC55" s="34">
        <f>+'A (2)'!AC49</f>
        <v>37</v>
      </c>
      <c r="AD55" s="34">
        <f>+'A (2)'!AD49</f>
        <v>2411</v>
      </c>
      <c r="AE55" s="34">
        <f>+'A (2)'!AE49</f>
        <v>5</v>
      </c>
      <c r="AF55" s="34">
        <f>+'A (2)'!AF49</f>
        <v>200</v>
      </c>
      <c r="AG55" s="34">
        <f>+'A (2)'!AG49</f>
        <v>3374</v>
      </c>
      <c r="AH55" s="34">
        <f>+'A (2)'!AH49</f>
        <v>62</v>
      </c>
      <c r="AI55" s="34">
        <f>+'A (2)'!AI49</f>
        <v>182</v>
      </c>
      <c r="AJ55" s="34">
        <f>+'A (2)'!AJ49</f>
        <v>274</v>
      </c>
      <c r="AK55" s="34">
        <f>+'A (2)'!AK49</f>
        <v>1405</v>
      </c>
      <c r="AL55" s="34">
        <f>+'A (2)'!AL49</f>
        <v>52</v>
      </c>
      <c r="AM55" s="34">
        <f>+'A (2)'!AM49</f>
        <v>87</v>
      </c>
      <c r="AN55" s="34">
        <f>+'A (2)'!AN49</f>
        <v>320</v>
      </c>
      <c r="AO55" s="61">
        <f>+'A (2)'!AO49</f>
        <v>12</v>
      </c>
      <c r="AP55" s="39">
        <f>+'A (2)'!AP49</f>
        <v>104</v>
      </c>
      <c r="AQ55" s="34">
        <f>+'A (2)'!AQ49</f>
        <v>340</v>
      </c>
      <c r="AR55" s="34">
        <f>+'A (2)'!AR49</f>
        <v>819</v>
      </c>
      <c r="AS55" s="34">
        <f>+'A (2)'!AS49</f>
        <v>957</v>
      </c>
      <c r="AT55" s="34">
        <f>+'A (2)'!AT49</f>
        <v>1741</v>
      </c>
      <c r="AU55" s="34">
        <f>+'A (2)'!AU49</f>
        <v>82</v>
      </c>
      <c r="AV55" s="34">
        <f>+'A (2)'!AV49</f>
        <v>1301</v>
      </c>
      <c r="AW55" s="34">
        <f>+'A (2)'!AW49</f>
        <v>907</v>
      </c>
      <c r="AX55" s="34">
        <f>+'A (2)'!AX49</f>
        <v>2132</v>
      </c>
      <c r="AY55" s="34">
        <f>+'A (2)'!AY49</f>
        <v>2</v>
      </c>
      <c r="AZ55" s="61">
        <f>+'A (2)'!AZ49</f>
        <v>46</v>
      </c>
      <c r="BA55" s="39">
        <f>+'A (2)'!BA49</f>
        <v>2315</v>
      </c>
      <c r="BB55" s="34">
        <f>+'A (2)'!BB49</f>
        <v>1620</v>
      </c>
      <c r="BC55" s="34">
        <f>+'A (2)'!BC49</f>
        <v>818</v>
      </c>
      <c r="BD55" s="34">
        <f>+'A (2)'!BD49</f>
        <v>625</v>
      </c>
      <c r="BE55" s="34">
        <f>+'A (2)'!BE49</f>
        <v>1365</v>
      </c>
      <c r="BF55" s="61">
        <f>+'A (2)'!BF49</f>
        <v>1688</v>
      </c>
      <c r="BG55" s="39">
        <f>+'A (2)'!BG49</f>
        <v>4169</v>
      </c>
      <c r="BH55" s="114">
        <f>+'A (2)'!BH49</f>
        <v>495</v>
      </c>
      <c r="BI55" s="34">
        <f>+'A (2)'!BI49</f>
        <v>0</v>
      </c>
      <c r="BJ55" s="39">
        <f>+'A (2)'!BJ49</f>
        <v>0</v>
      </c>
      <c r="BK55" s="114">
        <f>+'A (2)'!BK49</f>
        <v>0</v>
      </c>
      <c r="BL55" s="34">
        <f>+'A (2)'!BL49</f>
        <v>1172</v>
      </c>
      <c r="BM55" s="34">
        <f>+'A (2)'!BM49</f>
        <v>628</v>
      </c>
      <c r="BN55" s="34">
        <f>+'A (2)'!BN49</f>
        <v>167</v>
      </c>
      <c r="BO55" s="34">
        <f>+'A (2)'!BO49</f>
        <v>35</v>
      </c>
      <c r="BP55" s="34">
        <f>+'A (2)'!BP49</f>
        <v>8</v>
      </c>
      <c r="BQ55" s="61">
        <f>+'A (2)'!BQ49</f>
        <v>0</v>
      </c>
      <c r="BR55" s="39">
        <f>+'A (2)'!BR49</f>
        <v>6</v>
      </c>
      <c r="BS55" s="34">
        <f>+'A (2)'!BS49</f>
        <v>49</v>
      </c>
      <c r="BT55" s="34">
        <f>+'A (2)'!BT49</f>
        <v>512</v>
      </c>
      <c r="BU55" s="34">
        <f>+'A (2)'!BU49</f>
        <v>285</v>
      </c>
      <c r="BV55" s="34">
        <f>+'A (2)'!BV49</f>
        <v>250</v>
      </c>
      <c r="BW55" s="34">
        <f>+'A (2)'!BW49</f>
        <v>242</v>
      </c>
      <c r="BX55" s="34">
        <f>+'A (2)'!BX49</f>
        <v>222</v>
      </c>
      <c r="BY55" s="34">
        <f>+'A (2)'!BY49</f>
        <v>163</v>
      </c>
      <c r="BZ55" s="34">
        <f>+'A (2)'!BZ49</f>
        <v>86</v>
      </c>
      <c r="CA55" s="34">
        <f>+'A (2)'!CA49</f>
        <v>60</v>
      </c>
      <c r="CB55" s="34">
        <f>+'A (2)'!CB49</f>
        <v>40</v>
      </c>
      <c r="CC55" s="32">
        <f>+'A (2)'!CC49</f>
        <v>95</v>
      </c>
      <c r="CD55" s="110">
        <f>+'A (2)'!CD49</f>
        <v>5620</v>
      </c>
      <c r="CE55" s="39">
        <f>+'A (2)'!CE49</f>
        <v>45</v>
      </c>
      <c r="CF55" s="13">
        <f>+'A (2)'!CF49</f>
        <v>0</v>
      </c>
      <c r="CG55" s="34">
        <f>+'A (2)'!CG49</f>
        <v>4275</v>
      </c>
      <c r="CH55" s="34">
        <f>+'A (2)'!CH49</f>
        <v>445</v>
      </c>
      <c r="CI55" s="583">
        <f>+'A (2)'!CI49</f>
        <v>1</v>
      </c>
      <c r="CJ55" s="34">
        <f>+'A (2)'!CJ49</f>
        <v>131</v>
      </c>
      <c r="CK55" s="34">
        <f>+'A (2)'!CK49</f>
        <v>90</v>
      </c>
      <c r="CL55" s="34">
        <f>+'A (2)'!CL49</f>
        <v>126</v>
      </c>
      <c r="CM55" s="34">
        <f>+'A (2)'!CM49</f>
        <v>92</v>
      </c>
      <c r="CN55" s="34">
        <f>+'A (2)'!CN49</f>
        <v>0</v>
      </c>
      <c r="CO55" s="34">
        <f>+'A (2)'!CO49</f>
        <v>5</v>
      </c>
      <c r="CP55" s="34">
        <f>+'A (2)'!CP49</f>
        <v>2641</v>
      </c>
      <c r="CQ55" s="34">
        <f>+'A (2)'!CQ49</f>
        <v>97</v>
      </c>
      <c r="CR55" s="34">
        <f>+'A (2)'!CR49</f>
        <v>1359</v>
      </c>
      <c r="CS55" s="61">
        <f>+'A (2)'!CS49</f>
        <v>26</v>
      </c>
      <c r="CT55" s="34">
        <f>+'A (2)'!CT49</f>
        <v>217</v>
      </c>
      <c r="CU55" s="34">
        <f>+'A (2)'!CU49</f>
        <v>60</v>
      </c>
      <c r="CV55" s="34">
        <f>+'A (2)'!CV49</f>
        <v>537</v>
      </c>
      <c r="CW55" s="34">
        <f>+'A (2)'!CW49</f>
        <v>465</v>
      </c>
      <c r="CX55" s="34">
        <f>+'A (2)'!CX49</f>
        <v>534</v>
      </c>
      <c r="CY55" s="34">
        <f>+'A (2)'!CY49</f>
        <v>650</v>
      </c>
      <c r="CZ55" s="34">
        <f>+'A (2)'!CZ49</f>
        <v>502</v>
      </c>
      <c r="DA55" s="34">
        <f>+'A (2)'!DA49</f>
        <v>472</v>
      </c>
      <c r="DB55" s="34">
        <f>+'A (2)'!DB49</f>
        <v>489</v>
      </c>
      <c r="DC55" s="34">
        <f>+'A (2)'!DC49</f>
        <v>388</v>
      </c>
      <c r="DD55" s="112">
        <f>+'A (2)'!DD49</f>
        <v>18</v>
      </c>
      <c r="DE55" s="61">
        <f>+'A (2)'!DE49</f>
        <v>3</v>
      </c>
      <c r="DF55" s="162">
        <f>+'A (2)'!DF49</f>
        <v>38.200000000000003</v>
      </c>
      <c r="DG55" s="39">
        <f>+'A (2)'!DG49</f>
        <v>7</v>
      </c>
      <c r="DH55" s="39">
        <f>+'A (2)'!DH49</f>
        <v>20</v>
      </c>
      <c r="DI55" s="39">
        <f>+'A (2)'!DI49</f>
        <v>1202</v>
      </c>
      <c r="DJ55" s="39">
        <f>+'A (2)'!DJ49</f>
        <v>1</v>
      </c>
      <c r="DK55" s="39">
        <f>+'A (2)'!DK49</f>
        <v>92</v>
      </c>
      <c r="DL55" s="39">
        <f>+'A (2)'!DL49</f>
        <v>1542</v>
      </c>
      <c r="DM55" s="39">
        <f>+'A (2)'!DM49</f>
        <v>54</v>
      </c>
      <c r="DN55" s="39">
        <f>+'A (2)'!DN49</f>
        <v>123</v>
      </c>
      <c r="DO55" s="39">
        <f>+'A (2)'!DO49</f>
        <v>137</v>
      </c>
      <c r="DP55" s="39">
        <f>+'A (2)'!DP49</f>
        <v>834</v>
      </c>
      <c r="DQ55" s="39">
        <f>+'A (2)'!DQ49</f>
        <v>35</v>
      </c>
      <c r="DR55" s="39">
        <f>+'A (2)'!DR49</f>
        <v>55</v>
      </c>
      <c r="DS55" s="39">
        <f>+'A (2)'!DS49</f>
        <v>165</v>
      </c>
      <c r="DT55" s="114">
        <f>+'A (2)'!DT49</f>
        <v>8</v>
      </c>
      <c r="DU55" s="39">
        <f>+'A (2)'!DU49</f>
        <v>34</v>
      </c>
      <c r="DV55" s="39">
        <f>+'A (2)'!DV49</f>
        <v>192</v>
      </c>
      <c r="DW55" s="39">
        <f>+'A (2)'!DW49</f>
        <v>376</v>
      </c>
      <c r="DX55" s="39">
        <f>+'A (2)'!DX49</f>
        <v>740</v>
      </c>
      <c r="DY55" s="39">
        <f>+'A (2)'!DY49</f>
        <v>1361</v>
      </c>
      <c r="DZ55" s="39">
        <f>+'A (2)'!DZ49</f>
        <v>36</v>
      </c>
      <c r="EA55" s="39">
        <f>+'A (2)'!EA49</f>
        <v>184</v>
      </c>
      <c r="EB55" s="39">
        <f>+'A (2)'!EB49</f>
        <v>215</v>
      </c>
      <c r="EC55" s="39">
        <f>+'A (2)'!EC49</f>
        <v>1114</v>
      </c>
      <c r="ED55" s="39">
        <f>+'A (2)'!ED49</f>
        <v>0</v>
      </c>
      <c r="EE55" s="114">
        <f>+'A (2)'!EE49</f>
        <v>23</v>
      </c>
      <c r="EF55" s="39">
        <f>+'A (2)'!EF49</f>
        <v>1058</v>
      </c>
      <c r="EG55" s="39">
        <f>+'A (2)'!EG49</f>
        <v>805</v>
      </c>
      <c r="EH55" s="39">
        <f>+'A (2)'!EH49</f>
        <v>412</v>
      </c>
      <c r="EI55" s="39">
        <f>+'A (2)'!EI49</f>
        <v>314</v>
      </c>
      <c r="EJ55" s="39">
        <f>+'A (2)'!EJ49</f>
        <v>706</v>
      </c>
      <c r="EK55" s="39">
        <f>+'A (2)'!EK49</f>
        <v>980</v>
      </c>
      <c r="EL55" s="446">
        <f>+'A (2)'!EL49</f>
        <v>2360</v>
      </c>
      <c r="EM55" s="114">
        <f>+'A (2)'!EM49</f>
        <v>552</v>
      </c>
      <c r="EN55" s="39">
        <f>+'A (2)'!EN49</f>
        <v>0</v>
      </c>
      <c r="EO55" s="39">
        <f>+'A (2)'!EO49</f>
        <v>0</v>
      </c>
      <c r="EP55" s="114">
        <f>+'A (2)'!EP49</f>
        <v>0</v>
      </c>
      <c r="EQ55" s="39">
        <f>+'A (2)'!EQ49</f>
        <v>577</v>
      </c>
      <c r="ER55" s="39">
        <f>+'A (2)'!ER49</f>
        <v>345</v>
      </c>
      <c r="ES55" s="39">
        <f>+'A (2)'!ES49</f>
        <v>81</v>
      </c>
      <c r="ET55" s="39">
        <f>+'A (2)'!ET49</f>
        <v>15</v>
      </c>
      <c r="EU55" s="39">
        <f>+'A (2)'!EU49</f>
        <v>4</v>
      </c>
      <c r="EV55" s="114">
        <f>+'A (2)'!EV49</f>
        <v>0</v>
      </c>
      <c r="EW55" s="39">
        <f>+'A (2)'!EW49</f>
        <v>3</v>
      </c>
      <c r="EX55" s="39">
        <f>+'A (2)'!EX49</f>
        <v>28</v>
      </c>
      <c r="EY55" s="39">
        <f>+'A (2)'!EY49</f>
        <v>299</v>
      </c>
      <c r="EZ55" s="39">
        <f>+'A (2)'!EZ49</f>
        <v>173</v>
      </c>
      <c r="FA55" s="39">
        <f>+'A (2)'!FA49</f>
        <v>140</v>
      </c>
      <c r="FB55" s="39">
        <f>+'A (2)'!FB49</f>
        <v>131</v>
      </c>
      <c r="FC55" s="39">
        <f>+'A (2)'!FC49</f>
        <v>86</v>
      </c>
      <c r="FD55" s="39">
        <f>+'A (2)'!FD49</f>
        <v>67</v>
      </c>
      <c r="FE55" s="39">
        <f>+'A (2)'!FE49</f>
        <v>28</v>
      </c>
      <c r="FF55" s="39">
        <f>+'A (2)'!FF49</f>
        <v>22</v>
      </c>
      <c r="FG55" s="39">
        <f>+'A (2)'!FG49</f>
        <v>14</v>
      </c>
      <c r="FH55" s="114">
        <f>+'A (2)'!FH49</f>
        <v>31</v>
      </c>
      <c r="FI55" s="114">
        <f>+'A (2)'!FI49</f>
        <v>5132</v>
      </c>
      <c r="FJ55" s="39">
        <f>+'A (2)'!FJ49</f>
        <v>10</v>
      </c>
      <c r="FK55" s="447">
        <f>+'A (2)'!FK49</f>
        <v>0</v>
      </c>
      <c r="FL55" s="34"/>
      <c r="FM55" s="34"/>
      <c r="FN55" s="39"/>
      <c r="FO55" s="34"/>
      <c r="FP55" s="34"/>
      <c r="FQ55" s="34"/>
      <c r="FR55" s="34"/>
      <c r="FS55" s="34"/>
      <c r="FT55" s="34"/>
      <c r="FU55" s="34"/>
      <c r="FV55" s="34"/>
      <c r="FW55" s="34"/>
      <c r="FX55" s="34"/>
      <c r="FY55" s="34"/>
      <c r="FZ55" s="61"/>
      <c r="GA55" s="34"/>
      <c r="GB55" s="34"/>
      <c r="GC55" s="34"/>
      <c r="GD55" s="34"/>
      <c r="GE55" s="34"/>
      <c r="GF55" s="34"/>
      <c r="GG55" s="34"/>
      <c r="GH55" s="34"/>
      <c r="GI55" s="34"/>
      <c r="GJ55" s="52"/>
      <c r="GK55" s="142"/>
      <c r="GL55" s="34"/>
      <c r="GM55" s="34"/>
      <c r="GN55" s="34"/>
      <c r="GO55" s="34"/>
      <c r="GP55" s="34"/>
      <c r="GQ55" s="34"/>
      <c r="GR55" s="52"/>
      <c r="GT55">
        <f>+BL55+BM55+BN55+BO55+BP55+BQ55</f>
        <v>2010</v>
      </c>
      <c r="GU55">
        <f>+GT55*CD55</f>
        <v>11296200</v>
      </c>
      <c r="GW55">
        <f>+EU55+EV55+EQ55+ER55+ES55+ET55</f>
        <v>1022</v>
      </c>
      <c r="GX55">
        <f>+GW55*FI55</f>
        <v>5244904</v>
      </c>
      <c r="GZ55">
        <f t="shared" si="22"/>
        <v>8431</v>
      </c>
      <c r="HA55">
        <f>+GZ55*AA55</f>
        <v>324593.5</v>
      </c>
      <c r="HB55" s="125"/>
      <c r="HC55">
        <f t="shared" si="24"/>
        <v>4275</v>
      </c>
      <c r="HD55">
        <f>+HC55*DF55</f>
        <v>163305</v>
      </c>
      <c r="HE55" s="125"/>
      <c r="HH55" s="53">
        <f t="shared" si="44"/>
        <v>0</v>
      </c>
      <c r="HJ55" s="7" t="s">
        <v>87</v>
      </c>
      <c r="HK55" s="53">
        <v>53.565505804311776</v>
      </c>
      <c r="HL55" s="190" t="s">
        <v>96</v>
      </c>
      <c r="HM55" s="34">
        <f t="shared" si="45"/>
        <v>0</v>
      </c>
      <c r="HN55" s="34">
        <f>+SUM([1]NUTS3!$EN55:$FB55)</f>
        <v>881</v>
      </c>
      <c r="HO55" s="34">
        <f t="shared" si="46"/>
        <v>-881</v>
      </c>
      <c r="HP55" s="184">
        <f t="shared" si="47"/>
        <v>-100</v>
      </c>
      <c r="HR55" s="7" t="s">
        <v>78</v>
      </c>
      <c r="HS55" s="53">
        <v>18.654434250764517</v>
      </c>
    </row>
    <row r="56" spans="1:227" x14ac:dyDescent="0.2">
      <c r="A56" s="7" t="s">
        <v>110</v>
      </c>
      <c r="B56" s="7">
        <f>+'A (2)'!B63</f>
        <v>3585</v>
      </c>
      <c r="C56">
        <f>+'A (2)'!C63</f>
        <v>427</v>
      </c>
      <c r="D56" s="583">
        <f>+'A (2)'!D63</f>
        <v>0</v>
      </c>
      <c r="E56" s="34">
        <f>+'A (2)'!E63</f>
        <v>30</v>
      </c>
      <c r="F56" s="34">
        <f>+'A (2)'!F63</f>
        <v>40</v>
      </c>
      <c r="G56" s="34">
        <f>+'A (2)'!G63</f>
        <v>230</v>
      </c>
      <c r="H56" s="34">
        <f>+'A (2)'!H63</f>
        <v>124</v>
      </c>
      <c r="I56" s="34">
        <f>+'A (2)'!I63</f>
        <v>3</v>
      </c>
      <c r="J56" s="34">
        <f>+'A (2)'!J63</f>
        <v>0</v>
      </c>
      <c r="K56" s="583">
        <f>+'A (2)'!K63</f>
        <v>2018</v>
      </c>
      <c r="L56">
        <f>+'A (2)'!L63</f>
        <v>21</v>
      </c>
      <c r="M56">
        <f>+'A (2)'!M63</f>
        <v>530</v>
      </c>
      <c r="N56" s="20">
        <f>+'A (2)'!N63</f>
        <v>8</v>
      </c>
      <c r="O56">
        <f>+'A (2)'!O63</f>
        <v>162</v>
      </c>
      <c r="P56">
        <f>+'A (2)'!P63</f>
        <v>17</v>
      </c>
      <c r="Q56">
        <f>+'A (2)'!Q63</f>
        <v>504</v>
      </c>
      <c r="R56">
        <f>+'A (2)'!R63</f>
        <v>387</v>
      </c>
      <c r="S56">
        <f>+'A (2)'!S63</f>
        <v>398</v>
      </c>
      <c r="T56">
        <f>+'A (2)'!T63</f>
        <v>445</v>
      </c>
      <c r="U56">
        <f>+'A (2)'!U63</f>
        <v>357</v>
      </c>
      <c r="V56">
        <f>+'A (2)'!V63</f>
        <v>424</v>
      </c>
      <c r="W56">
        <f>+'A (2)'!W63</f>
        <v>403</v>
      </c>
      <c r="X56">
        <f>+'A (2)'!X63</f>
        <v>448</v>
      </c>
      <c r="Y56">
        <f>+'A (2)'!Y63</f>
        <v>56</v>
      </c>
      <c r="Z56" s="103">
        <f>+'A (2)'!Z63</f>
        <v>1</v>
      </c>
      <c r="AA56" s="164">
        <f>+'A (2)'!AA63</f>
        <v>39.200000000000003</v>
      </c>
      <c r="AB56">
        <f>+'A (2)'!AB63</f>
        <v>3</v>
      </c>
      <c r="AC56">
        <f>+'A (2)'!AC63</f>
        <v>1</v>
      </c>
      <c r="AD56">
        <f>+'A (2)'!AD63</f>
        <v>783</v>
      </c>
      <c r="AE56">
        <f>+'A (2)'!AE63</f>
        <v>2</v>
      </c>
      <c r="AF56">
        <f>+'A (2)'!AF63</f>
        <v>89</v>
      </c>
      <c r="AG56">
        <f>+'A (2)'!AG63</f>
        <v>1573</v>
      </c>
      <c r="AH56">
        <f>+'A (2)'!AH63</f>
        <v>30</v>
      </c>
      <c r="AI56">
        <f>+'A (2)'!AI63</f>
        <v>137</v>
      </c>
      <c r="AJ56">
        <f>+'A (2)'!AJ63</f>
        <v>174</v>
      </c>
      <c r="AK56">
        <f>+'A (2)'!AK63</f>
        <v>607</v>
      </c>
      <c r="AL56">
        <f>+'A (2)'!AL63</f>
        <v>39</v>
      </c>
      <c r="AM56">
        <f>+'A (2)'!AM63</f>
        <v>32</v>
      </c>
      <c r="AN56" s="34">
        <f>+'A (2)'!AN63</f>
        <v>112</v>
      </c>
      <c r="AO56" s="61">
        <f>+'A (2)'!AO63</f>
        <v>3</v>
      </c>
      <c r="AP56" s="34">
        <f>+'A (2)'!AP63</f>
        <v>43</v>
      </c>
      <c r="AQ56" s="34">
        <f>+'A (2)'!AQ63</f>
        <v>154</v>
      </c>
      <c r="AR56" s="34">
        <f>+'A (2)'!AR63</f>
        <v>299</v>
      </c>
      <c r="AS56" s="34">
        <f>+'A (2)'!AS63</f>
        <v>353</v>
      </c>
      <c r="AT56" s="34">
        <f>+'A (2)'!AT63</f>
        <v>665</v>
      </c>
      <c r="AU56" s="34">
        <f>+'A (2)'!AU63</f>
        <v>84</v>
      </c>
      <c r="AV56" s="34">
        <f>+'A (2)'!AV63</f>
        <v>839</v>
      </c>
      <c r="AW56" s="34">
        <f>+'A (2)'!AW63</f>
        <v>337</v>
      </c>
      <c r="AX56" s="34">
        <f>+'A (2)'!AX63</f>
        <v>642</v>
      </c>
      <c r="AY56" s="34">
        <f>+'A (2)'!AY63</f>
        <v>1</v>
      </c>
      <c r="AZ56" s="61">
        <f>+'A (2)'!AZ63</f>
        <v>168</v>
      </c>
      <c r="BA56" s="34">
        <f>+'A (2)'!BA63</f>
        <v>1077</v>
      </c>
      <c r="BB56" s="34">
        <f>+'A (2)'!BB63</f>
        <v>629</v>
      </c>
      <c r="BC56" s="34">
        <f>+'A (2)'!BC63</f>
        <v>365</v>
      </c>
      <c r="BD56" s="34">
        <f>+'A (2)'!BD63</f>
        <v>200</v>
      </c>
      <c r="BE56" s="34">
        <f>+'A (2)'!BE63</f>
        <v>572</v>
      </c>
      <c r="BF56" s="61">
        <f>+'A (2)'!BF63</f>
        <v>742</v>
      </c>
      <c r="BG56" s="39">
        <f>+'A (2)'!BG63</f>
        <v>1748</v>
      </c>
      <c r="BH56" s="114">
        <f>+'A (2)'!BH63</f>
        <v>488</v>
      </c>
      <c r="BI56" s="34">
        <f>+'A (2)'!BI63</f>
        <v>0</v>
      </c>
      <c r="BJ56" s="39">
        <f>+'A (2)'!BJ63</f>
        <v>0</v>
      </c>
      <c r="BK56" s="114">
        <f>+'A (2)'!BK63</f>
        <v>0</v>
      </c>
      <c r="BL56" s="34">
        <f>+'A (2)'!BL63</f>
        <v>538</v>
      </c>
      <c r="BM56" s="34">
        <f>+'A (2)'!BM63</f>
        <v>237</v>
      </c>
      <c r="BN56" s="34">
        <f>+'A (2)'!BN63</f>
        <v>82</v>
      </c>
      <c r="BO56" s="34">
        <f>+'A (2)'!BO63</f>
        <v>15</v>
      </c>
      <c r="BP56" s="34">
        <f>+'A (2)'!BP63</f>
        <v>4</v>
      </c>
      <c r="BQ56" s="61">
        <f>+'A (2)'!BQ63</f>
        <v>0</v>
      </c>
      <c r="BR56" s="34">
        <f>+'A (2)'!BR63</f>
        <v>2</v>
      </c>
      <c r="BS56" s="34">
        <f>+'A (2)'!BS63</f>
        <v>14</v>
      </c>
      <c r="BT56" s="34">
        <f>+'A (2)'!BT63</f>
        <v>253</v>
      </c>
      <c r="BU56" s="34">
        <f>+'A (2)'!BU63</f>
        <v>125</v>
      </c>
      <c r="BV56" s="34">
        <f>+'A (2)'!BV63</f>
        <v>111</v>
      </c>
      <c r="BW56" s="34">
        <f>+'A (2)'!BW63</f>
        <v>108</v>
      </c>
      <c r="BX56" s="34">
        <f>+'A (2)'!BX63</f>
        <v>104</v>
      </c>
      <c r="BY56" s="34">
        <f>+'A (2)'!BY63</f>
        <v>65</v>
      </c>
      <c r="BZ56" s="34">
        <f>+'A (2)'!BZ63</f>
        <v>32</v>
      </c>
      <c r="CA56" s="34">
        <f>+'A (2)'!CA63</f>
        <v>25</v>
      </c>
      <c r="CB56" s="34">
        <f>+'A (2)'!CB63</f>
        <v>14</v>
      </c>
      <c r="CC56" s="20">
        <f>+'A (2)'!CC63</f>
        <v>23</v>
      </c>
      <c r="CD56" s="107">
        <f>+'A (2)'!CD63</f>
        <v>5333</v>
      </c>
      <c r="CE56" s="34">
        <f>+'A (2)'!CE63</f>
        <v>7</v>
      </c>
      <c r="CF56" s="13">
        <f>+'A (2)'!CF63</f>
        <v>0</v>
      </c>
      <c r="CG56">
        <f>+'A (2)'!CG63</f>
        <v>1738</v>
      </c>
      <c r="CH56">
        <f>+'A (2)'!CH63</f>
        <v>220</v>
      </c>
      <c r="CI56" s="583">
        <f>+'A (2)'!CI63</f>
        <v>0</v>
      </c>
      <c r="CJ56" s="34">
        <f>+'A (2)'!CJ63</f>
        <v>18</v>
      </c>
      <c r="CK56" s="34">
        <f>+'A (2)'!CK63</f>
        <v>23</v>
      </c>
      <c r="CL56" s="34">
        <f>+'A (2)'!CL63</f>
        <v>119</v>
      </c>
      <c r="CM56" s="34">
        <f>+'A (2)'!CM63</f>
        <v>59</v>
      </c>
      <c r="CN56" s="34">
        <f>+'A (2)'!CN63</f>
        <v>1</v>
      </c>
      <c r="CO56" s="34">
        <f>+'A (2)'!CO63</f>
        <v>0</v>
      </c>
      <c r="CP56">
        <f>+'A (2)'!CP63</f>
        <v>1078</v>
      </c>
      <c r="CQ56">
        <f>+'A (2)'!CQ63</f>
        <v>21</v>
      </c>
      <c r="CR56" s="34">
        <f>+'A (2)'!CR63</f>
        <v>516</v>
      </c>
      <c r="CS56" s="61">
        <f>+'A (2)'!CS63</f>
        <v>4</v>
      </c>
      <c r="CT56" s="34">
        <f>+'A (2)'!CT63</f>
        <v>76</v>
      </c>
      <c r="CU56" s="34">
        <f>+'A (2)'!CU63</f>
        <v>6</v>
      </c>
      <c r="CV56" s="34">
        <f>+'A (2)'!CV63</f>
        <v>223</v>
      </c>
      <c r="CW56" s="34">
        <f>+'A (2)'!CW63</f>
        <v>149</v>
      </c>
      <c r="CX56" s="34">
        <f>+'A (2)'!CX63</f>
        <v>197</v>
      </c>
      <c r="CY56" s="34">
        <f>+'A (2)'!CY63</f>
        <v>247</v>
      </c>
      <c r="CZ56" s="34">
        <f>+'A (2)'!CZ63</f>
        <v>192</v>
      </c>
      <c r="DA56" s="34">
        <f>+'A (2)'!DA63</f>
        <v>249</v>
      </c>
      <c r="DB56" s="34">
        <f>+'A (2)'!DB63</f>
        <v>231</v>
      </c>
      <c r="DC56" s="34">
        <f>+'A (2)'!DC63</f>
        <v>170</v>
      </c>
      <c r="DD56" s="112">
        <f>+'A (2)'!DD63</f>
        <v>4</v>
      </c>
      <c r="DE56" s="61">
        <f>+'A (2)'!DE63</f>
        <v>0</v>
      </c>
      <c r="DF56" s="162">
        <f>+'A (2)'!DF63</f>
        <v>39.299999999999997</v>
      </c>
      <c r="DG56" s="34">
        <f>+'A (2)'!DG63</f>
        <v>2</v>
      </c>
      <c r="DH56" s="34">
        <f>+'A (2)'!DH63</f>
        <v>0</v>
      </c>
      <c r="DI56" s="34">
        <f>+'A (2)'!DI63</f>
        <v>416</v>
      </c>
      <c r="DJ56" s="34">
        <f>+'A (2)'!DJ63</f>
        <v>2</v>
      </c>
      <c r="DK56" s="34">
        <f>+'A (2)'!DK63</f>
        <v>39</v>
      </c>
      <c r="DL56" s="34">
        <f>+'A (2)'!DL63</f>
        <v>637</v>
      </c>
      <c r="DM56" s="34">
        <f>+'A (2)'!DM63</f>
        <v>29</v>
      </c>
      <c r="DN56" s="34">
        <f>+'A (2)'!DN63</f>
        <v>75</v>
      </c>
      <c r="DO56" s="34">
        <f>+'A (2)'!DO63</f>
        <v>66</v>
      </c>
      <c r="DP56" s="34">
        <f>+'A (2)'!DP63</f>
        <v>381</v>
      </c>
      <c r="DQ56" s="34">
        <f>+'A (2)'!DQ63</f>
        <v>23</v>
      </c>
      <c r="DR56" s="34">
        <f>+'A (2)'!DR63</f>
        <v>19</v>
      </c>
      <c r="DS56" s="34">
        <f>+'A (2)'!DS63</f>
        <v>47</v>
      </c>
      <c r="DT56" s="61">
        <f>+'A (2)'!DT63</f>
        <v>2</v>
      </c>
      <c r="DU56" s="34">
        <f>+'A (2)'!DU63</f>
        <v>17</v>
      </c>
      <c r="DV56" s="34">
        <f>+'A (2)'!DV63</f>
        <v>84</v>
      </c>
      <c r="DW56" s="34">
        <f>+'A (2)'!DW63</f>
        <v>149</v>
      </c>
      <c r="DX56" s="34">
        <f>+'A (2)'!DX63</f>
        <v>270</v>
      </c>
      <c r="DY56" s="34">
        <f>+'A (2)'!DY63</f>
        <v>499</v>
      </c>
      <c r="DZ56" s="34">
        <f>+'A (2)'!DZ63</f>
        <v>40</v>
      </c>
      <c r="EA56" s="34">
        <f>+'A (2)'!EA63</f>
        <v>186</v>
      </c>
      <c r="EB56" s="34">
        <f>+'A (2)'!EB63</f>
        <v>100</v>
      </c>
      <c r="EC56" s="34">
        <f>+'A (2)'!EC63</f>
        <v>322</v>
      </c>
      <c r="ED56" s="34">
        <f>+'A (2)'!ED63</f>
        <v>0</v>
      </c>
      <c r="EE56" s="61">
        <f>+'A (2)'!EE63</f>
        <v>71</v>
      </c>
      <c r="EF56" s="34">
        <f>+'A (2)'!EF63</f>
        <v>396</v>
      </c>
      <c r="EG56" s="34">
        <f>+'A (2)'!EG63</f>
        <v>341</v>
      </c>
      <c r="EH56" s="34">
        <f>+'A (2)'!EH63</f>
        <v>178</v>
      </c>
      <c r="EI56" s="34">
        <f>+'A (2)'!EI63</f>
        <v>110</v>
      </c>
      <c r="EJ56" s="34">
        <f>+'A (2)'!EJ63</f>
        <v>291</v>
      </c>
      <c r="EK56" s="39">
        <f>+'A (2)'!EK63</f>
        <v>422</v>
      </c>
      <c r="EL56" s="24">
        <f>+'A (2)'!EL63</f>
        <v>995</v>
      </c>
      <c r="EM56" s="114">
        <f>+'A (2)'!EM63</f>
        <v>573</v>
      </c>
      <c r="EN56" s="39">
        <f>+'A (2)'!EN63</f>
        <v>0</v>
      </c>
      <c r="EO56" s="34">
        <f>+'A (2)'!EO63</f>
        <v>0</v>
      </c>
      <c r="EP56" s="114">
        <f>+'A (2)'!EP63</f>
        <v>0</v>
      </c>
      <c r="EQ56" s="34">
        <f>+'A (2)'!EQ63</f>
        <v>186</v>
      </c>
      <c r="ER56" s="34">
        <f>+'A (2)'!ER63</f>
        <v>143</v>
      </c>
      <c r="ES56" s="34">
        <f>+'A (2)'!ES63</f>
        <v>33</v>
      </c>
      <c r="ET56" s="34">
        <f>+'A (2)'!ET63</f>
        <v>6</v>
      </c>
      <c r="EU56" s="34">
        <f>+'A (2)'!EU63</f>
        <v>2</v>
      </c>
      <c r="EV56" s="61">
        <f>+'A (2)'!EV63</f>
        <v>0</v>
      </c>
      <c r="EW56">
        <f>+'A (2)'!EW63</f>
        <v>1</v>
      </c>
      <c r="EX56">
        <f>+'A (2)'!EX63</f>
        <v>4</v>
      </c>
      <c r="EY56">
        <f>+'A (2)'!EY63</f>
        <v>112</v>
      </c>
      <c r="EZ56">
        <f>+'A (2)'!EZ63</f>
        <v>68</v>
      </c>
      <c r="FA56">
        <f>+'A (2)'!FA63</f>
        <v>56</v>
      </c>
      <c r="FB56">
        <f>+'A (2)'!FB63</f>
        <v>40</v>
      </c>
      <c r="FC56">
        <f>+'A (2)'!FC63</f>
        <v>42</v>
      </c>
      <c r="FD56">
        <f>+'A (2)'!FD63</f>
        <v>22</v>
      </c>
      <c r="FE56">
        <f>+'A (2)'!FE63</f>
        <v>13</v>
      </c>
      <c r="FF56" s="34">
        <f>+'A (2)'!FF63</f>
        <v>7</v>
      </c>
      <c r="FG56" s="39">
        <f>+'A (2)'!FG63</f>
        <v>2</v>
      </c>
      <c r="FH56" s="114">
        <f>+'A (2)'!FH63</f>
        <v>3</v>
      </c>
      <c r="FI56" s="114">
        <f>+'A (2)'!FI63</f>
        <v>4933</v>
      </c>
      <c r="FJ56" s="39">
        <f>+'A (2)'!FJ63</f>
        <v>1</v>
      </c>
      <c r="FK56" s="447">
        <f>+'A (2)'!FK63</f>
        <v>0</v>
      </c>
      <c r="FL56" s="34"/>
      <c r="FM56" s="34"/>
      <c r="FN56" s="39"/>
      <c r="FO56" s="34"/>
      <c r="FP56" s="34"/>
      <c r="FQ56" s="34"/>
      <c r="FR56" s="34"/>
      <c r="FS56" s="34"/>
      <c r="FT56" s="34"/>
      <c r="FU56" s="34"/>
      <c r="FV56" s="34"/>
      <c r="FW56" s="34"/>
      <c r="FX56" s="34"/>
      <c r="FY56" s="34"/>
      <c r="FZ56" s="61"/>
      <c r="GA56" s="34"/>
      <c r="GB56" s="34"/>
      <c r="GC56" s="34"/>
      <c r="GD56" s="34"/>
      <c r="GE56" s="34"/>
      <c r="GF56" s="34"/>
      <c r="GG56" s="34"/>
      <c r="GH56" s="34"/>
      <c r="GI56" s="34"/>
      <c r="GJ56" s="52"/>
      <c r="GK56" s="142"/>
      <c r="GL56" s="34"/>
      <c r="GM56" s="34"/>
      <c r="GN56" s="34"/>
      <c r="GO56" s="34"/>
      <c r="GP56" s="34"/>
      <c r="GQ56" s="34"/>
      <c r="GR56" s="52"/>
      <c r="GT56">
        <f>+BL56+BM56+BN56+BO56+BP56+BQ56</f>
        <v>876</v>
      </c>
      <c r="GU56">
        <f>+GT56*CD56</f>
        <v>4671708</v>
      </c>
      <c r="GW56">
        <f>+EU56+EV56+EQ56+ER56+ES56+ET56</f>
        <v>370</v>
      </c>
      <c r="GX56">
        <f>+GW56*FI56</f>
        <v>1825210</v>
      </c>
      <c r="GZ56">
        <f t="shared" si="22"/>
        <v>3585</v>
      </c>
      <c r="HA56">
        <f>+GZ56*AA56</f>
        <v>140532</v>
      </c>
      <c r="HB56" s="125"/>
      <c r="HC56">
        <f t="shared" si="24"/>
        <v>1738</v>
      </c>
      <c r="HD56">
        <f>+HC56*DF56</f>
        <v>68303.399999999994</v>
      </c>
      <c r="HE56" s="125"/>
      <c r="HH56" s="53">
        <f t="shared" si="44"/>
        <v>0</v>
      </c>
      <c r="HJ56" s="7" t="s">
        <v>127</v>
      </c>
      <c r="HK56" s="53">
        <v>53.438395415472783</v>
      </c>
      <c r="HL56" s="190" t="s">
        <v>110</v>
      </c>
      <c r="HM56" s="34">
        <f t="shared" si="45"/>
        <v>0</v>
      </c>
      <c r="HN56" s="34">
        <f>+SUM([1]NUTS3!$EN56:$FB56)</f>
        <v>191</v>
      </c>
      <c r="HO56" s="34">
        <f t="shared" si="46"/>
        <v>-191</v>
      </c>
      <c r="HP56" s="184">
        <f t="shared" si="47"/>
        <v>-100</v>
      </c>
      <c r="HR56" s="7" t="s">
        <v>127</v>
      </c>
      <c r="HS56" s="53">
        <v>15.903614457831328</v>
      </c>
    </row>
    <row r="57" spans="1:227" x14ac:dyDescent="0.2">
      <c r="A57" s="5" t="s">
        <v>177</v>
      </c>
      <c r="B57" s="5">
        <f t="shared" ref="B57:Z57" si="66">SUM(B53:B56)</f>
        <v>22323</v>
      </c>
      <c r="C57" s="14">
        <f t="shared" si="66"/>
        <v>2678</v>
      </c>
      <c r="D57" s="582">
        <f t="shared" si="66"/>
        <v>4</v>
      </c>
      <c r="E57" s="14">
        <f t="shared" si="66"/>
        <v>409</v>
      </c>
      <c r="F57" s="14">
        <f t="shared" si="66"/>
        <v>343</v>
      </c>
      <c r="G57" s="14">
        <f>SUM(G53:G56)</f>
        <v>1234</v>
      </c>
      <c r="H57" s="14">
        <f>SUM(H53:H56)</f>
        <v>661</v>
      </c>
      <c r="I57" s="14">
        <f>SUM(I53:I56)</f>
        <v>6</v>
      </c>
      <c r="J57" s="14">
        <f>SUM(J53:J56)</f>
        <v>21</v>
      </c>
      <c r="K57" s="582">
        <f t="shared" si="66"/>
        <v>12772</v>
      </c>
      <c r="L57" s="14">
        <f t="shared" si="66"/>
        <v>177</v>
      </c>
      <c r="M57" s="14">
        <f t="shared" si="66"/>
        <v>3585</v>
      </c>
      <c r="N57" s="19">
        <f t="shared" si="66"/>
        <v>102</v>
      </c>
      <c r="O57" s="14">
        <f t="shared" si="66"/>
        <v>1198</v>
      </c>
      <c r="P57" s="14">
        <f t="shared" si="66"/>
        <v>246</v>
      </c>
      <c r="Q57" s="14">
        <f t="shared" si="66"/>
        <v>3125</v>
      </c>
      <c r="R57" s="14">
        <f t="shared" si="66"/>
        <v>2473</v>
      </c>
      <c r="S57" s="14">
        <f t="shared" si="66"/>
        <v>2549</v>
      </c>
      <c r="T57" s="14">
        <f t="shared" si="66"/>
        <v>2862</v>
      </c>
      <c r="U57" s="14">
        <f t="shared" si="66"/>
        <v>2312</v>
      </c>
      <c r="V57" s="14">
        <f t="shared" si="66"/>
        <v>2373</v>
      </c>
      <c r="W57" s="14">
        <f t="shared" si="66"/>
        <v>2426</v>
      </c>
      <c r="X57" s="14">
        <f t="shared" si="66"/>
        <v>2593</v>
      </c>
      <c r="Y57" s="14">
        <f t="shared" si="66"/>
        <v>401</v>
      </c>
      <c r="Z57" s="102">
        <f t="shared" si="66"/>
        <v>11</v>
      </c>
      <c r="AA57" s="163">
        <f>+HB57</f>
        <v>38.688303543430543</v>
      </c>
      <c r="AB57" s="14">
        <f t="shared" ref="AB57:BG57" si="67">SUM(AB53:AB56)</f>
        <v>22</v>
      </c>
      <c r="AC57" s="14">
        <f t="shared" si="67"/>
        <v>78</v>
      </c>
      <c r="AD57" s="14">
        <f t="shared" si="67"/>
        <v>6180</v>
      </c>
      <c r="AE57" s="14">
        <f t="shared" si="67"/>
        <v>10</v>
      </c>
      <c r="AF57" s="14">
        <f t="shared" si="67"/>
        <v>660</v>
      </c>
      <c r="AG57" s="14">
        <f t="shared" si="67"/>
        <v>9128</v>
      </c>
      <c r="AH57" s="14">
        <f t="shared" si="67"/>
        <v>178</v>
      </c>
      <c r="AI57" s="14">
        <f t="shared" si="67"/>
        <v>534</v>
      </c>
      <c r="AJ57" s="14">
        <f t="shared" si="67"/>
        <v>843</v>
      </c>
      <c r="AK57" s="14">
        <f t="shared" si="67"/>
        <v>3622</v>
      </c>
      <c r="AL57" s="14">
        <f t="shared" si="67"/>
        <v>159</v>
      </c>
      <c r="AM57" s="14">
        <f t="shared" si="67"/>
        <v>202</v>
      </c>
      <c r="AN57" s="14">
        <f t="shared" si="67"/>
        <v>688</v>
      </c>
      <c r="AO57" s="60">
        <f t="shared" si="67"/>
        <v>19</v>
      </c>
      <c r="AP57" s="14">
        <f t="shared" si="67"/>
        <v>246</v>
      </c>
      <c r="AQ57" s="14">
        <f t="shared" si="67"/>
        <v>823</v>
      </c>
      <c r="AR57" s="14">
        <f t="shared" si="67"/>
        <v>1819</v>
      </c>
      <c r="AS57" s="14">
        <f t="shared" si="67"/>
        <v>2306</v>
      </c>
      <c r="AT57" s="14">
        <f t="shared" si="67"/>
        <v>4294</v>
      </c>
      <c r="AU57" s="14">
        <f t="shared" si="67"/>
        <v>256</v>
      </c>
      <c r="AV57" s="14">
        <f t="shared" si="67"/>
        <v>3736</v>
      </c>
      <c r="AW57" s="14">
        <f t="shared" si="67"/>
        <v>2483</v>
      </c>
      <c r="AX57" s="14">
        <f t="shared" si="67"/>
        <v>5775</v>
      </c>
      <c r="AY57" s="14">
        <f t="shared" si="67"/>
        <v>7</v>
      </c>
      <c r="AZ57" s="60">
        <f t="shared" si="67"/>
        <v>578</v>
      </c>
      <c r="BA57" s="14">
        <f t="shared" si="67"/>
        <v>6413</v>
      </c>
      <c r="BB57" s="14">
        <f t="shared" si="67"/>
        <v>4271</v>
      </c>
      <c r="BC57" s="14">
        <f t="shared" si="67"/>
        <v>2154</v>
      </c>
      <c r="BD57" s="14">
        <f t="shared" si="67"/>
        <v>1583</v>
      </c>
      <c r="BE57" s="14">
        <f t="shared" si="67"/>
        <v>3553</v>
      </c>
      <c r="BF57" s="60">
        <f t="shared" si="67"/>
        <v>4349</v>
      </c>
      <c r="BG57" s="28">
        <f t="shared" si="67"/>
        <v>10447</v>
      </c>
      <c r="BH57" s="154">
        <f>+BG57*1000/B57</f>
        <v>467.99265331720648</v>
      </c>
      <c r="BI57" s="14">
        <f>SUM(BI53:BI56)</f>
        <v>0</v>
      </c>
      <c r="BJ57" s="28">
        <f>SUM(BJ53:BJ56)</f>
        <v>0</v>
      </c>
      <c r="BK57" s="101" t="e">
        <f>+BJ57*1000/BI57</f>
        <v>#DIV/0!</v>
      </c>
      <c r="BL57" s="14">
        <f t="shared" ref="BL57:CC57" si="68">SUM(BL53:BL56)</f>
        <v>3278</v>
      </c>
      <c r="BM57" s="14">
        <f t="shared" si="68"/>
        <v>1684</v>
      </c>
      <c r="BN57" s="14">
        <f t="shared" si="68"/>
        <v>438</v>
      </c>
      <c r="BO57" s="14">
        <f t="shared" si="68"/>
        <v>119</v>
      </c>
      <c r="BP57" s="14">
        <f t="shared" si="68"/>
        <v>18</v>
      </c>
      <c r="BQ57" s="60">
        <f t="shared" si="68"/>
        <v>0</v>
      </c>
      <c r="BR57" s="14">
        <f t="shared" si="68"/>
        <v>26</v>
      </c>
      <c r="BS57" s="14">
        <f t="shared" si="68"/>
        <v>117</v>
      </c>
      <c r="BT57" s="14">
        <f t="shared" si="68"/>
        <v>1474</v>
      </c>
      <c r="BU57" s="14">
        <f t="shared" si="68"/>
        <v>892</v>
      </c>
      <c r="BV57" s="14">
        <f t="shared" si="68"/>
        <v>712</v>
      </c>
      <c r="BW57" s="14">
        <f t="shared" si="68"/>
        <v>630</v>
      </c>
      <c r="BX57" s="14">
        <f t="shared" si="68"/>
        <v>594</v>
      </c>
      <c r="BY57" s="14">
        <f t="shared" si="68"/>
        <v>419</v>
      </c>
      <c r="BZ57" s="14">
        <f t="shared" si="68"/>
        <v>223</v>
      </c>
      <c r="CA57" s="14">
        <f t="shared" si="68"/>
        <v>151</v>
      </c>
      <c r="CB57" s="14">
        <f t="shared" si="68"/>
        <v>95</v>
      </c>
      <c r="CC57" s="31">
        <f t="shared" si="68"/>
        <v>204</v>
      </c>
      <c r="CD57" s="109">
        <f>+GV57</f>
        <v>5420</v>
      </c>
      <c r="CE57" s="14">
        <f t="shared" ref="CE57:DE57" si="69">SUM(CE53:CE56)</f>
        <v>99</v>
      </c>
      <c r="CF57" s="15">
        <f t="shared" si="69"/>
        <v>0</v>
      </c>
      <c r="CG57" s="14">
        <f t="shared" si="69"/>
        <v>11492</v>
      </c>
      <c r="CH57" s="14">
        <f t="shared" si="69"/>
        <v>1375</v>
      </c>
      <c r="CI57" s="582">
        <f t="shared" si="69"/>
        <v>2</v>
      </c>
      <c r="CJ57" s="14">
        <f t="shared" si="69"/>
        <v>189</v>
      </c>
      <c r="CK57" s="14">
        <f t="shared" si="69"/>
        <v>213</v>
      </c>
      <c r="CL57" s="14">
        <f>SUM(CL53:CL56)</f>
        <v>665</v>
      </c>
      <c r="CM57" s="14">
        <f>SUM(CM53:CM56)</f>
        <v>291</v>
      </c>
      <c r="CN57" s="14">
        <f>SUM(CN53:CN56)</f>
        <v>2</v>
      </c>
      <c r="CO57" s="14">
        <f>SUM(CO53:CO56)</f>
        <v>13</v>
      </c>
      <c r="CP57" s="14">
        <f t="shared" si="69"/>
        <v>7039</v>
      </c>
      <c r="CQ57" s="14">
        <f t="shared" si="69"/>
        <v>177</v>
      </c>
      <c r="CR57" s="14">
        <f t="shared" si="69"/>
        <v>3392</v>
      </c>
      <c r="CS57" s="60">
        <f t="shared" si="69"/>
        <v>40</v>
      </c>
      <c r="CT57" s="14">
        <f t="shared" si="69"/>
        <v>539</v>
      </c>
      <c r="CU57" s="14">
        <f t="shared" si="69"/>
        <v>117</v>
      </c>
      <c r="CV57" s="14">
        <f t="shared" si="69"/>
        <v>1453</v>
      </c>
      <c r="CW57" s="14">
        <f t="shared" si="69"/>
        <v>1174</v>
      </c>
      <c r="CX57" s="14">
        <f t="shared" si="69"/>
        <v>1395</v>
      </c>
      <c r="CY57" s="14">
        <f t="shared" si="69"/>
        <v>1700</v>
      </c>
      <c r="CZ57" s="14">
        <f t="shared" si="69"/>
        <v>1366</v>
      </c>
      <c r="DA57" s="14">
        <f t="shared" si="69"/>
        <v>1378</v>
      </c>
      <c r="DB57" s="14">
        <f t="shared" si="69"/>
        <v>1394</v>
      </c>
      <c r="DC57" s="14">
        <f t="shared" si="69"/>
        <v>1044</v>
      </c>
      <c r="DD57" s="111">
        <f t="shared" si="69"/>
        <v>44</v>
      </c>
      <c r="DE57" s="60">
        <f t="shared" si="69"/>
        <v>5</v>
      </c>
      <c r="DF57" s="161">
        <f>+HE57</f>
        <v>38.558849634528372</v>
      </c>
      <c r="DG57" s="14">
        <f t="shared" ref="DG57:EL57" si="70">SUM(DG53:DG56)</f>
        <v>15</v>
      </c>
      <c r="DH57" s="14">
        <f t="shared" si="70"/>
        <v>41</v>
      </c>
      <c r="DI57" s="14">
        <f t="shared" si="70"/>
        <v>3188</v>
      </c>
      <c r="DJ57" s="14">
        <f t="shared" si="70"/>
        <v>6</v>
      </c>
      <c r="DK57" s="14">
        <f t="shared" si="70"/>
        <v>305</v>
      </c>
      <c r="DL57" s="14">
        <f t="shared" si="70"/>
        <v>4230</v>
      </c>
      <c r="DM57" s="14">
        <f t="shared" si="70"/>
        <v>146</v>
      </c>
      <c r="DN57" s="14">
        <f t="shared" si="70"/>
        <v>348</v>
      </c>
      <c r="DO57" s="14">
        <f t="shared" si="70"/>
        <v>421</v>
      </c>
      <c r="DP57" s="14">
        <f t="shared" si="70"/>
        <v>2212</v>
      </c>
      <c r="DQ57" s="14">
        <f t="shared" si="70"/>
        <v>102</v>
      </c>
      <c r="DR57" s="14">
        <f t="shared" si="70"/>
        <v>133</v>
      </c>
      <c r="DS57" s="14">
        <f t="shared" si="70"/>
        <v>332</v>
      </c>
      <c r="DT57" s="60">
        <f t="shared" si="70"/>
        <v>13</v>
      </c>
      <c r="DU57" s="14">
        <f t="shared" si="70"/>
        <v>84</v>
      </c>
      <c r="DV57" s="14">
        <f t="shared" si="70"/>
        <v>454</v>
      </c>
      <c r="DW57" s="14">
        <f t="shared" si="70"/>
        <v>852</v>
      </c>
      <c r="DX57" s="14">
        <f t="shared" si="70"/>
        <v>1837</v>
      </c>
      <c r="DY57" s="14">
        <f t="shared" si="70"/>
        <v>3295</v>
      </c>
      <c r="DZ57" s="14">
        <f t="shared" si="70"/>
        <v>132</v>
      </c>
      <c r="EA57" s="14">
        <f t="shared" si="70"/>
        <v>763</v>
      </c>
      <c r="EB57" s="14">
        <f t="shared" si="70"/>
        <v>720</v>
      </c>
      <c r="EC57" s="14">
        <f t="shared" si="70"/>
        <v>3093</v>
      </c>
      <c r="ED57" s="14">
        <f t="shared" si="70"/>
        <v>3</v>
      </c>
      <c r="EE57" s="60">
        <f t="shared" si="70"/>
        <v>259</v>
      </c>
      <c r="EF57" s="14">
        <f t="shared" si="70"/>
        <v>2836</v>
      </c>
      <c r="EG57" s="14">
        <f t="shared" si="70"/>
        <v>2240</v>
      </c>
      <c r="EH57" s="14">
        <f t="shared" si="70"/>
        <v>1118</v>
      </c>
      <c r="EI57" s="14">
        <f t="shared" si="70"/>
        <v>847</v>
      </c>
      <c r="EJ57" s="14">
        <f t="shared" si="70"/>
        <v>1955</v>
      </c>
      <c r="EK57" s="28">
        <f t="shared" si="70"/>
        <v>2496</v>
      </c>
      <c r="EL57" s="23">
        <f t="shared" si="70"/>
        <v>5917</v>
      </c>
      <c r="EM57" s="154">
        <f>+EL57*1000/CG57</f>
        <v>514.87991646362684</v>
      </c>
      <c r="EN57" s="28">
        <f>SUM(EN53:EN56)</f>
        <v>0</v>
      </c>
      <c r="EO57" s="14">
        <f>SUM(EO53:EO56)</f>
        <v>0</v>
      </c>
      <c r="EP57" s="31" t="e">
        <f>EO57*1000/EN57</f>
        <v>#DIV/0!</v>
      </c>
      <c r="EQ57" s="14">
        <f t="shared" ref="EQ57:FH57" si="71">SUM(EQ53:EQ56)</f>
        <v>1547</v>
      </c>
      <c r="ER57" s="14">
        <f t="shared" si="71"/>
        <v>964</v>
      </c>
      <c r="ES57" s="14">
        <f t="shared" si="71"/>
        <v>211</v>
      </c>
      <c r="ET57" s="14">
        <f t="shared" si="71"/>
        <v>52</v>
      </c>
      <c r="EU57" s="14">
        <f t="shared" si="71"/>
        <v>11</v>
      </c>
      <c r="EV57" s="60">
        <f t="shared" si="71"/>
        <v>0</v>
      </c>
      <c r="EW57" s="14">
        <f t="shared" si="71"/>
        <v>18</v>
      </c>
      <c r="EX57" s="14">
        <f t="shared" si="71"/>
        <v>63</v>
      </c>
      <c r="EY57" s="14">
        <f t="shared" si="71"/>
        <v>829</v>
      </c>
      <c r="EZ57" s="14">
        <f t="shared" si="71"/>
        <v>512</v>
      </c>
      <c r="FA57" s="14">
        <f t="shared" si="71"/>
        <v>404</v>
      </c>
      <c r="FB57" s="14">
        <f t="shared" si="71"/>
        <v>322</v>
      </c>
      <c r="FC57" s="14">
        <f t="shared" si="71"/>
        <v>232</v>
      </c>
      <c r="FD57" s="14">
        <f t="shared" si="71"/>
        <v>177</v>
      </c>
      <c r="FE57" s="14">
        <f t="shared" si="71"/>
        <v>88</v>
      </c>
      <c r="FF57" s="14">
        <f t="shared" si="71"/>
        <v>51</v>
      </c>
      <c r="FG57" s="28">
        <f t="shared" si="71"/>
        <v>29</v>
      </c>
      <c r="FH57" s="113">
        <f t="shared" si="71"/>
        <v>60</v>
      </c>
      <c r="FI57" s="113">
        <f>+GY57</f>
        <v>4985</v>
      </c>
      <c r="FJ57" s="14">
        <f>SUM(FJ53:FJ56)</f>
        <v>24</v>
      </c>
      <c r="FK57" s="15">
        <f>SUM(FK53:FK56)</f>
        <v>0</v>
      </c>
      <c r="FL57" s="14"/>
      <c r="FM57" s="14"/>
      <c r="FN57" s="14"/>
      <c r="FO57" s="14"/>
      <c r="FP57" s="14"/>
      <c r="FQ57" s="14"/>
      <c r="FR57" s="14"/>
      <c r="FS57" s="14"/>
      <c r="FT57" s="14"/>
      <c r="FU57" s="14"/>
      <c r="FV57" s="14"/>
      <c r="FW57" s="14"/>
      <c r="FX57" s="14"/>
      <c r="FY57" s="14"/>
      <c r="FZ57" s="60"/>
      <c r="GA57" s="14"/>
      <c r="GB57" s="14"/>
      <c r="GC57" s="14"/>
      <c r="GD57" s="14"/>
      <c r="GE57" s="14"/>
      <c r="GF57" s="14"/>
      <c r="GG57" s="14"/>
      <c r="GH57" s="14"/>
      <c r="GI57" s="123"/>
      <c r="GJ57" s="124"/>
      <c r="GK57" s="140"/>
      <c r="GL57" s="14"/>
      <c r="GM57" s="14"/>
      <c r="GN57" s="14"/>
      <c r="GO57" s="14"/>
      <c r="GP57" s="14"/>
      <c r="GQ57" s="14"/>
      <c r="GR57" s="141"/>
      <c r="GT57">
        <f>SUM(GT53:GT56)</f>
        <v>5537</v>
      </c>
      <c r="GU57">
        <f>SUM(GU53:GU56)</f>
        <v>30010799</v>
      </c>
      <c r="GV57">
        <f>+ROUND(GU57/GT57,0)</f>
        <v>5420</v>
      </c>
      <c r="GW57">
        <f>SUM(GW53:GW56)</f>
        <v>2785</v>
      </c>
      <c r="GX57">
        <f>SUM(GX53:GX56)</f>
        <v>13883110</v>
      </c>
      <c r="GY57">
        <f>+ROUND(GX57/GW57,0)</f>
        <v>4985</v>
      </c>
      <c r="GZ57">
        <f t="shared" ref="GZ57:GZ88" si="72">+B57</f>
        <v>22323</v>
      </c>
      <c r="HA57">
        <f>SUM(HA53:HA56)</f>
        <v>863639</v>
      </c>
      <c r="HB57">
        <f>+HA57/GZ57</f>
        <v>38.688303543430543</v>
      </c>
      <c r="HC57">
        <f t="shared" ref="HC57:HC88" si="73">+CG57</f>
        <v>11492</v>
      </c>
      <c r="HD57">
        <f>SUM(HD53:HD56)</f>
        <v>443118.30000000005</v>
      </c>
      <c r="HE57">
        <f>+HD57/HC57</f>
        <v>38.558849634528372</v>
      </c>
      <c r="HH57" s="53">
        <f t="shared" si="44"/>
        <v>0</v>
      </c>
      <c r="HJ57" s="5" t="s">
        <v>128</v>
      </c>
      <c r="HK57" s="53">
        <v>53.121319199057716</v>
      </c>
      <c r="HL57" s="188" t="s">
        <v>177</v>
      </c>
      <c r="HM57" s="34">
        <f t="shared" si="45"/>
        <v>0</v>
      </c>
      <c r="HN57" s="34">
        <f>+SUM([1]NUTS3!$EN57:$FB57)</f>
        <v>1785</v>
      </c>
      <c r="HO57" s="34">
        <f t="shared" si="46"/>
        <v>-1785</v>
      </c>
      <c r="HP57" s="184">
        <f t="shared" si="47"/>
        <v>-100</v>
      </c>
      <c r="HR57" s="5" t="s">
        <v>128</v>
      </c>
      <c r="HS57" s="53">
        <v>14.659685863874339</v>
      </c>
    </row>
    <row r="58" spans="1:227" x14ac:dyDescent="0.2">
      <c r="A58" s="7" t="s">
        <v>104</v>
      </c>
      <c r="B58" s="7">
        <f>+'A (2)'!B57</f>
        <v>6239</v>
      </c>
      <c r="C58">
        <f>+'A (2)'!C57</f>
        <v>720</v>
      </c>
      <c r="D58" s="583">
        <f>+'A (2)'!D57</f>
        <v>1</v>
      </c>
      <c r="E58" s="34">
        <f>+'A (2)'!E57</f>
        <v>91</v>
      </c>
      <c r="F58" s="34">
        <f>+'A (2)'!F57</f>
        <v>122</v>
      </c>
      <c r="G58" s="34">
        <f>+'A (2)'!G57</f>
        <v>330</v>
      </c>
      <c r="H58" s="34">
        <f>+'A (2)'!H57</f>
        <v>168</v>
      </c>
      <c r="I58" s="34">
        <f>+'A (2)'!I57</f>
        <v>1</v>
      </c>
      <c r="J58" s="34">
        <f>+'A (2)'!J57</f>
        <v>7</v>
      </c>
      <c r="K58" s="583">
        <f>+'A (2)'!K57</f>
        <v>3079</v>
      </c>
      <c r="L58">
        <f>+'A (2)'!L57</f>
        <v>34</v>
      </c>
      <c r="M58">
        <f>+'A (2)'!M57</f>
        <v>402</v>
      </c>
      <c r="N58" s="20">
        <f>+'A (2)'!N57</f>
        <v>30</v>
      </c>
      <c r="O58">
        <f>+'A (2)'!O57</f>
        <v>292</v>
      </c>
      <c r="P58">
        <f>+'A (2)'!P57</f>
        <v>52</v>
      </c>
      <c r="Q58">
        <f>+'A (2)'!Q57</f>
        <v>967</v>
      </c>
      <c r="R58">
        <f>+'A (2)'!R57</f>
        <v>745</v>
      </c>
      <c r="S58">
        <f>+'A (2)'!S57</f>
        <v>731</v>
      </c>
      <c r="T58">
        <f>+'A (2)'!T57</f>
        <v>797</v>
      </c>
      <c r="U58">
        <f>+'A (2)'!U57</f>
        <v>582</v>
      </c>
      <c r="V58">
        <f>+'A (2)'!V57</f>
        <v>613</v>
      </c>
      <c r="W58">
        <f>+'A (2)'!W57</f>
        <v>705</v>
      </c>
      <c r="X58">
        <f>+'A (2)'!X57</f>
        <v>717</v>
      </c>
      <c r="Y58">
        <f>+'A (2)'!Y57</f>
        <v>89</v>
      </c>
      <c r="Z58" s="103">
        <f>+'A (2)'!Z57</f>
        <v>1</v>
      </c>
      <c r="AA58" s="164">
        <f>+'A (2)'!AA57</f>
        <v>38.299999999999997</v>
      </c>
      <c r="AB58">
        <f>+'A (2)'!AB57</f>
        <v>2</v>
      </c>
      <c r="AC58">
        <f>+'A (2)'!AC57</f>
        <v>8</v>
      </c>
      <c r="AD58">
        <f>+'A (2)'!AD57</f>
        <v>1559</v>
      </c>
      <c r="AE58">
        <f>+'A (2)'!AE57</f>
        <v>2</v>
      </c>
      <c r="AF58">
        <f>+'A (2)'!AF57</f>
        <v>190</v>
      </c>
      <c r="AG58">
        <f>+'A (2)'!AG57</f>
        <v>2236</v>
      </c>
      <c r="AH58">
        <f>+'A (2)'!AH57</f>
        <v>51</v>
      </c>
      <c r="AI58">
        <f>+'A (2)'!AI57</f>
        <v>203</v>
      </c>
      <c r="AJ58">
        <f>+'A (2)'!AJ57</f>
        <v>307</v>
      </c>
      <c r="AK58">
        <f>+'A (2)'!AK57</f>
        <v>1107</v>
      </c>
      <c r="AL58">
        <f>+'A (2)'!AL57</f>
        <v>59</v>
      </c>
      <c r="AM58">
        <f>+'A (2)'!AM57</f>
        <v>125</v>
      </c>
      <c r="AN58" s="34">
        <f>+'A (2)'!AN57</f>
        <v>380</v>
      </c>
      <c r="AO58" s="61">
        <f>+'A (2)'!AO57</f>
        <v>10</v>
      </c>
      <c r="AP58" s="34">
        <f>+'A (2)'!AP57</f>
        <v>62</v>
      </c>
      <c r="AQ58" s="34">
        <f>+'A (2)'!AQ57</f>
        <v>293</v>
      </c>
      <c r="AR58" s="34">
        <f>+'A (2)'!AR57</f>
        <v>591</v>
      </c>
      <c r="AS58" s="34">
        <f>+'A (2)'!AS57</f>
        <v>890</v>
      </c>
      <c r="AT58" s="34">
        <f>+'A (2)'!AT57</f>
        <v>1207</v>
      </c>
      <c r="AU58" s="34">
        <f>+'A (2)'!AU57</f>
        <v>51</v>
      </c>
      <c r="AV58" s="34">
        <f>+'A (2)'!AV57</f>
        <v>861</v>
      </c>
      <c r="AW58" s="34">
        <f>+'A (2)'!AW57</f>
        <v>598</v>
      </c>
      <c r="AX58" s="34">
        <f>+'A (2)'!AX57</f>
        <v>1225</v>
      </c>
      <c r="AY58" s="34">
        <f>+'A (2)'!AY57</f>
        <v>3</v>
      </c>
      <c r="AZ58" s="61">
        <f>+'A (2)'!AZ57</f>
        <v>458</v>
      </c>
      <c r="BA58" s="34">
        <f>+'A (2)'!BA57</f>
        <v>2147</v>
      </c>
      <c r="BB58" s="34">
        <f>+'A (2)'!BB57</f>
        <v>1360</v>
      </c>
      <c r="BC58" s="34">
        <f>+'A (2)'!BC57</f>
        <v>705</v>
      </c>
      <c r="BD58" s="34">
        <f>+'A (2)'!BD57</f>
        <v>479</v>
      </c>
      <c r="BE58" s="34">
        <f>+'A (2)'!BE57</f>
        <v>945</v>
      </c>
      <c r="BF58" s="61">
        <f>+'A (2)'!BF57</f>
        <v>603</v>
      </c>
      <c r="BG58" s="39">
        <f>+'A (2)'!BG57</f>
        <v>1856</v>
      </c>
      <c r="BH58" s="114">
        <f>+'A (2)'!BH57</f>
        <v>297</v>
      </c>
      <c r="BI58" s="34">
        <f>+'A (2)'!BI57</f>
        <v>0</v>
      </c>
      <c r="BJ58" s="39">
        <f>+'A (2)'!BJ57</f>
        <v>0</v>
      </c>
      <c r="BK58" s="114">
        <f>+'A (2)'!BK57</f>
        <v>0</v>
      </c>
      <c r="BL58" s="34">
        <f>+'A (2)'!BL57</f>
        <v>1189</v>
      </c>
      <c r="BM58" s="34">
        <f>+'A (2)'!BM57</f>
        <v>528</v>
      </c>
      <c r="BN58" s="34">
        <f>+'A (2)'!BN57</f>
        <v>155</v>
      </c>
      <c r="BO58" s="34">
        <f>+'A (2)'!BO57</f>
        <v>50</v>
      </c>
      <c r="BP58" s="34">
        <f>+'A (2)'!BP57</f>
        <v>6</v>
      </c>
      <c r="BQ58" s="61">
        <f>+'A (2)'!BQ57</f>
        <v>1</v>
      </c>
      <c r="BR58" s="34">
        <f>+'A (2)'!BR57</f>
        <v>12</v>
      </c>
      <c r="BS58" s="34">
        <f>+'A (2)'!BS57</f>
        <v>45</v>
      </c>
      <c r="BT58" s="34">
        <f>+'A (2)'!BT57</f>
        <v>513</v>
      </c>
      <c r="BU58" s="34">
        <f>+'A (2)'!BU57</f>
        <v>234</v>
      </c>
      <c r="BV58" s="34">
        <f>+'A (2)'!BV57</f>
        <v>229</v>
      </c>
      <c r="BW58" s="34">
        <f>+'A (2)'!BW57</f>
        <v>211</v>
      </c>
      <c r="BX58" s="34">
        <f>+'A (2)'!BX57</f>
        <v>222</v>
      </c>
      <c r="BY58" s="34">
        <f>+'A (2)'!BY57</f>
        <v>169</v>
      </c>
      <c r="BZ58" s="34">
        <f>+'A (2)'!BZ57</f>
        <v>93</v>
      </c>
      <c r="CA58" s="34">
        <f>+'A (2)'!CA57</f>
        <v>67</v>
      </c>
      <c r="CB58" s="34">
        <f>+'A (2)'!CB57</f>
        <v>36</v>
      </c>
      <c r="CC58" s="20">
        <f>+'A (2)'!CC57</f>
        <v>98</v>
      </c>
      <c r="CD58" s="107">
        <f>+'A (2)'!CD57</f>
        <v>5679</v>
      </c>
      <c r="CE58" s="34">
        <f>+'A (2)'!CE57</f>
        <v>44</v>
      </c>
      <c r="CF58" s="13">
        <f>+'A (2)'!CF57</f>
        <v>0</v>
      </c>
      <c r="CG58">
        <f>+'A (2)'!CG57</f>
        <v>2960</v>
      </c>
      <c r="CH58">
        <f>+'A (2)'!CH57</f>
        <v>361</v>
      </c>
      <c r="CI58" s="583">
        <f>+'A (2)'!CI57</f>
        <v>0</v>
      </c>
      <c r="CJ58" s="34">
        <f>+'A (2)'!CJ57</f>
        <v>52</v>
      </c>
      <c r="CK58" s="34">
        <f>+'A (2)'!CK57</f>
        <v>63</v>
      </c>
      <c r="CL58" s="34">
        <f>+'A (2)'!CL57</f>
        <v>163</v>
      </c>
      <c r="CM58" s="34">
        <f>+'A (2)'!CM57</f>
        <v>80</v>
      </c>
      <c r="CN58" s="34">
        <f>+'A (2)'!CN57</f>
        <v>0</v>
      </c>
      <c r="CO58" s="34">
        <f>+'A (2)'!CO57</f>
        <v>3</v>
      </c>
      <c r="CP58">
        <f>+'A (2)'!CP57</f>
        <v>1634</v>
      </c>
      <c r="CQ58">
        <f>+'A (2)'!CQ57</f>
        <v>34</v>
      </c>
      <c r="CR58" s="34">
        <f>+'A (2)'!CR57</f>
        <v>396</v>
      </c>
      <c r="CS58" s="61">
        <f>+'A (2)'!CS57</f>
        <v>14</v>
      </c>
      <c r="CT58" s="34">
        <f>+'A (2)'!CT57</f>
        <v>142</v>
      </c>
      <c r="CU58" s="34">
        <f>+'A (2)'!CU57</f>
        <v>32</v>
      </c>
      <c r="CV58" s="34">
        <f>+'A (2)'!CV57</f>
        <v>395</v>
      </c>
      <c r="CW58" s="34">
        <f>+'A (2)'!CW57</f>
        <v>348</v>
      </c>
      <c r="CX58" s="34">
        <f>+'A (2)'!CX57</f>
        <v>374</v>
      </c>
      <c r="CY58" s="34">
        <f>+'A (2)'!CY57</f>
        <v>417</v>
      </c>
      <c r="CZ58" s="34">
        <f>+'A (2)'!CZ57</f>
        <v>321</v>
      </c>
      <c r="DA58" s="34">
        <f>+'A (2)'!DA57</f>
        <v>336</v>
      </c>
      <c r="DB58" s="34">
        <f>+'A (2)'!DB57</f>
        <v>362</v>
      </c>
      <c r="DC58" s="34">
        <f>+'A (2)'!DC57</f>
        <v>251</v>
      </c>
      <c r="DD58" s="112">
        <f>+'A (2)'!DD57</f>
        <v>13</v>
      </c>
      <c r="DE58" s="61">
        <f>+'A (2)'!DE57</f>
        <v>1</v>
      </c>
      <c r="DF58" s="162">
        <f>+'A (2)'!DF57</f>
        <v>38</v>
      </c>
      <c r="DG58" s="34">
        <f>+'A (2)'!DG57</f>
        <v>2</v>
      </c>
      <c r="DH58" s="34">
        <f>+'A (2)'!DH57</f>
        <v>3</v>
      </c>
      <c r="DI58" s="34">
        <f>+'A (2)'!DI57</f>
        <v>778</v>
      </c>
      <c r="DJ58" s="34">
        <f>+'A (2)'!DJ57</f>
        <v>2</v>
      </c>
      <c r="DK58" s="34">
        <f>+'A (2)'!DK57</f>
        <v>77</v>
      </c>
      <c r="DL58" s="34">
        <f>+'A (2)'!DL57</f>
        <v>871</v>
      </c>
      <c r="DM58" s="34">
        <f>+'A (2)'!DM57</f>
        <v>40</v>
      </c>
      <c r="DN58" s="34">
        <f>+'A (2)'!DN57</f>
        <v>122</v>
      </c>
      <c r="DO58" s="34">
        <f>+'A (2)'!DO57</f>
        <v>143</v>
      </c>
      <c r="DP58" s="34">
        <f>+'A (2)'!DP57</f>
        <v>624</v>
      </c>
      <c r="DQ58" s="34">
        <f>+'A (2)'!DQ57</f>
        <v>48</v>
      </c>
      <c r="DR58" s="34">
        <f>+'A (2)'!DR57</f>
        <v>79</v>
      </c>
      <c r="DS58" s="34">
        <f>+'A (2)'!DS57</f>
        <v>166</v>
      </c>
      <c r="DT58" s="61">
        <f>+'A (2)'!DT57</f>
        <v>5</v>
      </c>
      <c r="DU58" s="34">
        <f>+'A (2)'!DU57</f>
        <v>9</v>
      </c>
      <c r="DV58" s="34">
        <f>+'A (2)'!DV57</f>
        <v>142</v>
      </c>
      <c r="DW58" s="34">
        <f>+'A (2)'!DW57</f>
        <v>254</v>
      </c>
      <c r="DX58" s="34">
        <f>+'A (2)'!DX57</f>
        <v>695</v>
      </c>
      <c r="DY58" s="34">
        <f>+'A (2)'!DY57</f>
        <v>833</v>
      </c>
      <c r="DZ58" s="34">
        <f>+'A (2)'!DZ57</f>
        <v>34</v>
      </c>
      <c r="EA58" s="34">
        <f>+'A (2)'!EA57</f>
        <v>79</v>
      </c>
      <c r="EB58" s="34">
        <f>+'A (2)'!EB57</f>
        <v>97</v>
      </c>
      <c r="EC58" s="34">
        <f>+'A (2)'!EC57</f>
        <v>658</v>
      </c>
      <c r="ED58" s="34">
        <f>+'A (2)'!ED57</f>
        <v>1</v>
      </c>
      <c r="EE58" s="61">
        <f>+'A (2)'!EE57</f>
        <v>158</v>
      </c>
      <c r="EF58" s="34">
        <f>+'A (2)'!EF57</f>
        <v>825</v>
      </c>
      <c r="EG58" s="34">
        <f>+'A (2)'!EG57</f>
        <v>696</v>
      </c>
      <c r="EH58" s="34">
        <f>+'A (2)'!EH57</f>
        <v>359</v>
      </c>
      <c r="EI58" s="34">
        <f>+'A (2)'!EI57</f>
        <v>249</v>
      </c>
      <c r="EJ58" s="34">
        <f>+'A (2)'!EJ57</f>
        <v>509</v>
      </c>
      <c r="EK58" s="39">
        <f>+'A (2)'!EK57</f>
        <v>322</v>
      </c>
      <c r="EL58" s="24">
        <f>+'A (2)'!EL57</f>
        <v>974</v>
      </c>
      <c r="EM58" s="114">
        <f>+'A (2)'!EM57</f>
        <v>329</v>
      </c>
      <c r="EN58" s="39">
        <f>+'A (2)'!EN57</f>
        <v>0</v>
      </c>
      <c r="EO58" s="34">
        <f>+'A (2)'!EO57</f>
        <v>0</v>
      </c>
      <c r="EP58" s="114">
        <f>+'A (2)'!EP57</f>
        <v>0</v>
      </c>
      <c r="EQ58" s="34">
        <f>+'A (2)'!EQ57</f>
        <v>429</v>
      </c>
      <c r="ER58" s="34">
        <f>+'A (2)'!ER57</f>
        <v>307</v>
      </c>
      <c r="ES58" s="34">
        <f>+'A (2)'!ES57</f>
        <v>80</v>
      </c>
      <c r="ET58" s="34">
        <f>+'A (2)'!ET57</f>
        <v>19</v>
      </c>
      <c r="EU58" s="34">
        <f>+'A (2)'!EU57</f>
        <v>3</v>
      </c>
      <c r="EV58" s="61">
        <f>+'A (2)'!EV57</f>
        <v>0</v>
      </c>
      <c r="EW58">
        <f>+'A (2)'!EW57</f>
        <v>4</v>
      </c>
      <c r="EX58">
        <f>+'A (2)'!EX57</f>
        <v>21</v>
      </c>
      <c r="EY58">
        <f>+'A (2)'!EY57</f>
        <v>254</v>
      </c>
      <c r="EZ58">
        <f>+'A (2)'!EZ57</f>
        <v>121</v>
      </c>
      <c r="FA58">
        <f>+'A (2)'!FA57</f>
        <v>128</v>
      </c>
      <c r="FB58">
        <f>+'A (2)'!FB57</f>
        <v>101</v>
      </c>
      <c r="FC58">
        <f>+'A (2)'!FC57</f>
        <v>71</v>
      </c>
      <c r="FD58">
        <f>+'A (2)'!FD57</f>
        <v>60</v>
      </c>
      <c r="FE58">
        <f>+'A (2)'!FE57</f>
        <v>26</v>
      </c>
      <c r="FF58" s="34">
        <f>+'A (2)'!FF57</f>
        <v>15</v>
      </c>
      <c r="FG58" s="39">
        <f>+'A (2)'!FG57</f>
        <v>10</v>
      </c>
      <c r="FH58" s="114">
        <f>+'A (2)'!FH57</f>
        <v>27</v>
      </c>
      <c r="FI58" s="114">
        <f>+'A (2)'!FI57</f>
        <v>5137</v>
      </c>
      <c r="FJ58" s="39">
        <f>+'A (2)'!FJ57</f>
        <v>11</v>
      </c>
      <c r="FK58" s="447">
        <f>+'A (2)'!FK57</f>
        <v>0</v>
      </c>
      <c r="FL58" s="34"/>
      <c r="FM58" s="34"/>
      <c r="FN58" s="39"/>
      <c r="FO58" s="34"/>
      <c r="FP58" s="34"/>
      <c r="FQ58" s="34"/>
      <c r="FR58" s="34"/>
      <c r="FS58" s="34"/>
      <c r="FT58" s="34"/>
      <c r="FU58" s="34"/>
      <c r="FV58" s="34"/>
      <c r="FW58" s="34"/>
      <c r="FX58" s="34"/>
      <c r="FY58" s="34"/>
      <c r="FZ58" s="61"/>
      <c r="GA58" s="34"/>
      <c r="GB58" s="34"/>
      <c r="GC58" s="34"/>
      <c r="GD58" s="34"/>
      <c r="GE58" s="34"/>
      <c r="GF58" s="34"/>
      <c r="GG58" s="34"/>
      <c r="GH58" s="34"/>
      <c r="GI58" s="34"/>
      <c r="GJ58" s="52"/>
      <c r="GK58" s="142"/>
      <c r="GL58" s="34"/>
      <c r="GM58" s="34"/>
      <c r="GN58" s="34"/>
      <c r="GO58" s="34"/>
      <c r="GP58" s="34"/>
      <c r="GQ58" s="34"/>
      <c r="GR58" s="52"/>
      <c r="GT58">
        <f>+BL58+BM58+BN58+BO58+BP58+BQ58</f>
        <v>1929</v>
      </c>
      <c r="GU58">
        <f>+GT58*CD58</f>
        <v>10954791</v>
      </c>
      <c r="GW58">
        <f>+EU58+EV58+EQ58+ER58+ES58+ET58</f>
        <v>838</v>
      </c>
      <c r="GX58">
        <f>+GW58*FI58</f>
        <v>4304806</v>
      </c>
      <c r="GZ58">
        <f t="shared" si="72"/>
        <v>6239</v>
      </c>
      <c r="HA58">
        <f>+GZ58*AA58</f>
        <v>238953.69999999998</v>
      </c>
      <c r="HB58" s="125"/>
      <c r="HC58">
        <f t="shared" si="73"/>
        <v>2960</v>
      </c>
      <c r="HD58">
        <f>+HC58*DF58</f>
        <v>112480</v>
      </c>
      <c r="HE58" s="125"/>
      <c r="HH58" s="53">
        <f t="shared" si="44"/>
        <v>0</v>
      </c>
      <c r="HJ58" s="7" t="s">
        <v>111</v>
      </c>
      <c r="HK58" s="53">
        <v>53.113907712165208</v>
      </c>
      <c r="HL58" s="190" t="s">
        <v>104</v>
      </c>
      <c r="HM58" s="34">
        <f t="shared" si="45"/>
        <v>0</v>
      </c>
      <c r="HN58" s="34">
        <f>+SUM([1]NUTS3!$EN58:$FB58)</f>
        <v>740</v>
      </c>
      <c r="HO58" s="34">
        <f t="shared" si="46"/>
        <v>-740</v>
      </c>
      <c r="HP58" s="184">
        <f t="shared" si="47"/>
        <v>-100</v>
      </c>
      <c r="HR58" s="7" t="s">
        <v>62</v>
      </c>
      <c r="HS58" s="53">
        <v>12.967581047381538</v>
      </c>
    </row>
    <row r="59" spans="1:227" x14ac:dyDescent="0.2">
      <c r="A59" s="7" t="s">
        <v>106</v>
      </c>
      <c r="B59" s="7">
        <f>+'A (2)'!B59</f>
        <v>3094</v>
      </c>
      <c r="C59">
        <f>+'A (2)'!C59</f>
        <v>304</v>
      </c>
      <c r="D59" s="583">
        <f>+'A (2)'!D59</f>
        <v>0</v>
      </c>
      <c r="E59" s="34">
        <f>+'A (2)'!E59</f>
        <v>5</v>
      </c>
      <c r="F59" s="34">
        <f>+'A (2)'!F59</f>
        <v>87</v>
      </c>
      <c r="G59" s="34">
        <f>+'A (2)'!G59</f>
        <v>148</v>
      </c>
      <c r="H59" s="34">
        <f>+'A (2)'!H59</f>
        <v>63</v>
      </c>
      <c r="I59" s="34">
        <f>+'A (2)'!I59</f>
        <v>0</v>
      </c>
      <c r="J59" s="34">
        <f>+'A (2)'!J59</f>
        <v>1</v>
      </c>
      <c r="K59" s="583">
        <f>+'A (2)'!K59</f>
        <v>1453</v>
      </c>
      <c r="L59">
        <f>+'A (2)'!L59</f>
        <v>14</v>
      </c>
      <c r="M59">
        <f>+'A (2)'!M59</f>
        <v>406</v>
      </c>
      <c r="N59" s="20">
        <f>+'A (2)'!N59</f>
        <v>2</v>
      </c>
      <c r="O59">
        <f>+'A (2)'!O59</f>
        <v>143</v>
      </c>
      <c r="P59">
        <f>+'A (2)'!P59</f>
        <v>27</v>
      </c>
      <c r="Q59">
        <f>+'A (2)'!Q59</f>
        <v>443</v>
      </c>
      <c r="R59">
        <f>+'A (2)'!R59</f>
        <v>335</v>
      </c>
      <c r="S59">
        <f>+'A (2)'!S59</f>
        <v>355</v>
      </c>
      <c r="T59">
        <f>+'A (2)'!T59</f>
        <v>329</v>
      </c>
      <c r="U59">
        <f>+'A (2)'!U59</f>
        <v>292</v>
      </c>
      <c r="V59">
        <f>+'A (2)'!V59</f>
        <v>372</v>
      </c>
      <c r="W59">
        <f>+'A (2)'!W59</f>
        <v>373</v>
      </c>
      <c r="X59">
        <f>+'A (2)'!X59</f>
        <v>416</v>
      </c>
      <c r="Y59">
        <f>+'A (2)'!Y59</f>
        <v>36</v>
      </c>
      <c r="Z59" s="103">
        <f>+'A (2)'!Z59</f>
        <v>0</v>
      </c>
      <c r="AA59" s="164">
        <f>+'A (2)'!AA59</f>
        <v>39.200000000000003</v>
      </c>
      <c r="AB59">
        <f>+'A (2)'!AB59</f>
        <v>2</v>
      </c>
      <c r="AC59">
        <f>+'A (2)'!AC59</f>
        <v>8</v>
      </c>
      <c r="AD59">
        <f>+'A (2)'!AD59</f>
        <v>754</v>
      </c>
      <c r="AE59">
        <f>+'A (2)'!AE59</f>
        <v>2</v>
      </c>
      <c r="AF59">
        <f>+'A (2)'!AF59</f>
        <v>98</v>
      </c>
      <c r="AG59">
        <f>+'A (2)'!AG59</f>
        <v>1322</v>
      </c>
      <c r="AH59">
        <f>+'A (2)'!AH59</f>
        <v>22</v>
      </c>
      <c r="AI59">
        <f>+'A (2)'!AI59</f>
        <v>107</v>
      </c>
      <c r="AJ59">
        <f>+'A (2)'!AJ59</f>
        <v>155</v>
      </c>
      <c r="AK59">
        <f>+'A (2)'!AK59</f>
        <v>466</v>
      </c>
      <c r="AL59">
        <f>+'A (2)'!AL59</f>
        <v>33</v>
      </c>
      <c r="AM59">
        <f>+'A (2)'!AM59</f>
        <v>34</v>
      </c>
      <c r="AN59" s="34">
        <f>+'A (2)'!AN59</f>
        <v>89</v>
      </c>
      <c r="AO59" s="61">
        <f>+'A (2)'!AO59</f>
        <v>2</v>
      </c>
      <c r="AP59" s="34">
        <f>+'A (2)'!AP59</f>
        <v>23</v>
      </c>
      <c r="AQ59" s="34">
        <f>+'A (2)'!AQ59</f>
        <v>74</v>
      </c>
      <c r="AR59" s="34">
        <f>+'A (2)'!AR59</f>
        <v>157</v>
      </c>
      <c r="AS59" s="34">
        <f>+'A (2)'!AS59</f>
        <v>237</v>
      </c>
      <c r="AT59" s="34">
        <f>+'A (2)'!AT59</f>
        <v>439</v>
      </c>
      <c r="AU59" s="34">
        <f>+'A (2)'!AU59</f>
        <v>58</v>
      </c>
      <c r="AV59" s="34">
        <f>+'A (2)'!AV59</f>
        <v>407</v>
      </c>
      <c r="AW59" s="34">
        <f>+'A (2)'!AW59</f>
        <v>344</v>
      </c>
      <c r="AX59" s="34">
        <f>+'A (2)'!AX59</f>
        <v>560</v>
      </c>
      <c r="AY59" s="34">
        <f>+'A (2)'!AY59</f>
        <v>0</v>
      </c>
      <c r="AZ59" s="61">
        <f>+'A (2)'!AZ59</f>
        <v>795</v>
      </c>
      <c r="BA59" s="34">
        <f>+'A (2)'!BA59</f>
        <v>1174</v>
      </c>
      <c r="BB59" s="34">
        <f>+'A (2)'!BB59</f>
        <v>608</v>
      </c>
      <c r="BC59" s="34">
        <f>+'A (2)'!BC59</f>
        <v>305</v>
      </c>
      <c r="BD59" s="34">
        <f>+'A (2)'!BD59</f>
        <v>132</v>
      </c>
      <c r="BE59" s="34">
        <f>+'A (2)'!BE59</f>
        <v>384</v>
      </c>
      <c r="BF59" s="61">
        <f>+'A (2)'!BF59</f>
        <v>491</v>
      </c>
      <c r="BG59" s="39">
        <f>+'A (2)'!BG59</f>
        <v>1258</v>
      </c>
      <c r="BH59" s="114">
        <f>+'A (2)'!BH59</f>
        <v>407</v>
      </c>
      <c r="BI59" s="34">
        <f>+'A (2)'!BI59</f>
        <v>0</v>
      </c>
      <c r="BJ59" s="39">
        <f>+'A (2)'!BJ59</f>
        <v>0</v>
      </c>
      <c r="BK59" s="114">
        <f>+'A (2)'!BK59</f>
        <v>0</v>
      </c>
      <c r="BL59" s="34">
        <f>+'A (2)'!BL59</f>
        <v>689</v>
      </c>
      <c r="BM59" s="34">
        <f>+'A (2)'!BM59</f>
        <v>244</v>
      </c>
      <c r="BN59" s="34">
        <f>+'A (2)'!BN59</f>
        <v>60</v>
      </c>
      <c r="BO59" s="34">
        <f>+'A (2)'!BO59</f>
        <v>13</v>
      </c>
      <c r="BP59" s="34">
        <f>+'A (2)'!BP59</f>
        <v>2</v>
      </c>
      <c r="BQ59" s="61">
        <f>+'A (2)'!BQ59</f>
        <v>0</v>
      </c>
      <c r="BR59" s="34">
        <f>+'A (2)'!BR59</f>
        <v>2</v>
      </c>
      <c r="BS59" s="34">
        <f>+'A (2)'!BS59</f>
        <v>21</v>
      </c>
      <c r="BT59" s="34">
        <f>+'A (2)'!BT59</f>
        <v>315</v>
      </c>
      <c r="BU59" s="34">
        <f>+'A (2)'!BU59</f>
        <v>162</v>
      </c>
      <c r="BV59" s="34">
        <f>+'A (2)'!BV59</f>
        <v>142</v>
      </c>
      <c r="BW59" s="34">
        <f>+'A (2)'!BW59</f>
        <v>107</v>
      </c>
      <c r="BX59" s="34">
        <f>+'A (2)'!BX59</f>
        <v>94</v>
      </c>
      <c r="BY59" s="34">
        <f>+'A (2)'!BY59</f>
        <v>60</v>
      </c>
      <c r="BZ59" s="34">
        <f>+'A (2)'!BZ59</f>
        <v>44</v>
      </c>
      <c r="CA59" s="34">
        <f>+'A (2)'!CA59</f>
        <v>25</v>
      </c>
      <c r="CB59" s="34">
        <f>+'A (2)'!CB59</f>
        <v>14</v>
      </c>
      <c r="CC59" s="20">
        <f>+'A (2)'!CC59</f>
        <v>22</v>
      </c>
      <c r="CD59" s="107">
        <f>+'A (2)'!CD59</f>
        <v>5096</v>
      </c>
      <c r="CE59" s="34">
        <f>+'A (2)'!CE59</f>
        <v>12</v>
      </c>
      <c r="CF59" s="13">
        <f>+'A (2)'!CF59</f>
        <v>0</v>
      </c>
      <c r="CG59">
        <f>+'A (2)'!CG59</f>
        <v>1513</v>
      </c>
      <c r="CH59">
        <f>+'A (2)'!CH59</f>
        <v>161</v>
      </c>
      <c r="CI59" s="583">
        <f>+'A (2)'!CI59</f>
        <v>0</v>
      </c>
      <c r="CJ59" s="34">
        <f>+'A (2)'!CJ59</f>
        <v>2</v>
      </c>
      <c r="CK59" s="34">
        <f>+'A (2)'!CK59</f>
        <v>50</v>
      </c>
      <c r="CL59" s="34">
        <f>+'A (2)'!CL59</f>
        <v>78</v>
      </c>
      <c r="CM59" s="34">
        <f>+'A (2)'!CM59</f>
        <v>31</v>
      </c>
      <c r="CN59" s="34">
        <f>+'A (2)'!CN59</f>
        <v>0</v>
      </c>
      <c r="CO59" s="34">
        <f>+'A (2)'!CO59</f>
        <v>0</v>
      </c>
      <c r="CP59">
        <f>+'A (2)'!CP59</f>
        <v>840</v>
      </c>
      <c r="CQ59">
        <f>+'A (2)'!CQ59</f>
        <v>14</v>
      </c>
      <c r="CR59" s="34">
        <f>+'A (2)'!CR59</f>
        <v>401</v>
      </c>
      <c r="CS59" s="61">
        <f>+'A (2)'!CS59</f>
        <v>2</v>
      </c>
      <c r="CT59" s="34">
        <f>+'A (2)'!CT59</f>
        <v>52</v>
      </c>
      <c r="CU59" s="34">
        <f>+'A (2)'!CU59</f>
        <v>12</v>
      </c>
      <c r="CV59" s="34">
        <f>+'A (2)'!CV59</f>
        <v>196</v>
      </c>
      <c r="CW59" s="34">
        <f>+'A (2)'!CW59</f>
        <v>158</v>
      </c>
      <c r="CX59" s="34">
        <f>+'A (2)'!CX59</f>
        <v>189</v>
      </c>
      <c r="CY59" s="34">
        <f>+'A (2)'!CY59</f>
        <v>183</v>
      </c>
      <c r="CZ59" s="34">
        <f>+'A (2)'!CZ59</f>
        <v>175</v>
      </c>
      <c r="DA59" s="34">
        <f>+'A (2)'!DA59</f>
        <v>198</v>
      </c>
      <c r="DB59" s="34">
        <f>+'A (2)'!DB59</f>
        <v>207</v>
      </c>
      <c r="DC59" s="34">
        <f>+'A (2)'!DC59</f>
        <v>150</v>
      </c>
      <c r="DD59" s="112">
        <f>+'A (2)'!DD59</f>
        <v>5</v>
      </c>
      <c r="DE59" s="61">
        <f>+'A (2)'!DE59</f>
        <v>0</v>
      </c>
      <c r="DF59" s="162">
        <f>+'A (2)'!DF59</f>
        <v>39.1</v>
      </c>
      <c r="DG59" s="34">
        <f>+'A (2)'!DG59</f>
        <v>1</v>
      </c>
      <c r="DH59" s="34">
        <f>+'A (2)'!DH59</f>
        <v>3</v>
      </c>
      <c r="DI59" s="34">
        <f>+'A (2)'!DI59</f>
        <v>388</v>
      </c>
      <c r="DJ59" s="34">
        <f>+'A (2)'!DJ59</f>
        <v>2</v>
      </c>
      <c r="DK59" s="34">
        <f>+'A (2)'!DK59</f>
        <v>40</v>
      </c>
      <c r="DL59" s="34">
        <f>+'A (2)'!DL59</f>
        <v>563</v>
      </c>
      <c r="DM59" s="34">
        <f>+'A (2)'!DM59</f>
        <v>17</v>
      </c>
      <c r="DN59" s="34">
        <f>+'A (2)'!DN59</f>
        <v>65</v>
      </c>
      <c r="DO59" s="34">
        <f>+'A (2)'!DO59</f>
        <v>71</v>
      </c>
      <c r="DP59" s="34">
        <f>+'A (2)'!DP59</f>
        <v>269</v>
      </c>
      <c r="DQ59" s="34">
        <f>+'A (2)'!DQ59</f>
        <v>22</v>
      </c>
      <c r="DR59" s="34">
        <f>+'A (2)'!DR59</f>
        <v>25</v>
      </c>
      <c r="DS59" s="34">
        <f>+'A (2)'!DS59</f>
        <v>45</v>
      </c>
      <c r="DT59" s="61">
        <f>+'A (2)'!DT59</f>
        <v>2</v>
      </c>
      <c r="DU59" s="34">
        <f>+'A (2)'!DU59</f>
        <v>6</v>
      </c>
      <c r="DV59" s="34">
        <f>+'A (2)'!DV59</f>
        <v>38</v>
      </c>
      <c r="DW59" s="34">
        <f>+'A (2)'!DW59</f>
        <v>79</v>
      </c>
      <c r="DX59" s="34">
        <f>+'A (2)'!DX59</f>
        <v>190</v>
      </c>
      <c r="DY59" s="34">
        <f>+'A (2)'!DY59</f>
        <v>333</v>
      </c>
      <c r="DZ59" s="34">
        <f>+'A (2)'!DZ59</f>
        <v>35</v>
      </c>
      <c r="EA59" s="34">
        <f>+'A (2)'!EA59</f>
        <v>66</v>
      </c>
      <c r="EB59" s="34">
        <f>+'A (2)'!EB59</f>
        <v>110</v>
      </c>
      <c r="EC59" s="34">
        <f>+'A (2)'!EC59</f>
        <v>300</v>
      </c>
      <c r="ED59" s="34">
        <f>+'A (2)'!ED59</f>
        <v>0</v>
      </c>
      <c r="EE59" s="61">
        <f>+'A (2)'!EE59</f>
        <v>356</v>
      </c>
      <c r="EF59" s="34">
        <f>+'A (2)'!EF59</f>
        <v>435</v>
      </c>
      <c r="EG59" s="34">
        <f>+'A (2)'!EG59</f>
        <v>313</v>
      </c>
      <c r="EH59" s="34">
        <f>+'A (2)'!EH59</f>
        <v>163</v>
      </c>
      <c r="EI59" s="34">
        <f>+'A (2)'!EI59</f>
        <v>67</v>
      </c>
      <c r="EJ59" s="34">
        <f>+'A (2)'!EJ59</f>
        <v>218</v>
      </c>
      <c r="EK59" s="39">
        <f>+'A (2)'!EK59</f>
        <v>317</v>
      </c>
      <c r="EL59" s="24">
        <f>+'A (2)'!EL59</f>
        <v>752</v>
      </c>
      <c r="EM59" s="114">
        <f>+'A (2)'!EM59</f>
        <v>497</v>
      </c>
      <c r="EN59" s="39">
        <f>+'A (2)'!EN59</f>
        <v>0</v>
      </c>
      <c r="EO59" s="34">
        <f>+'A (2)'!EO59</f>
        <v>0</v>
      </c>
      <c r="EP59" s="114">
        <f>+'A (2)'!EP59</f>
        <v>0</v>
      </c>
      <c r="EQ59" s="34">
        <f>+'A (2)'!EQ59</f>
        <v>259</v>
      </c>
      <c r="ER59" s="34">
        <f>+'A (2)'!ER59</f>
        <v>146</v>
      </c>
      <c r="ES59" s="34">
        <f>+'A (2)'!ES59</f>
        <v>32</v>
      </c>
      <c r="ET59" s="34">
        <f>+'A (2)'!ET59</f>
        <v>6</v>
      </c>
      <c r="EU59" s="34">
        <f>+'A (2)'!EU59</f>
        <v>1</v>
      </c>
      <c r="EV59" s="61">
        <f>+'A (2)'!EV59</f>
        <v>0</v>
      </c>
      <c r="EW59">
        <f>+'A (2)'!EW59</f>
        <v>1</v>
      </c>
      <c r="EX59">
        <f>+'A (2)'!EX59</f>
        <v>12</v>
      </c>
      <c r="EY59">
        <f>+'A (2)'!EY59</f>
        <v>126</v>
      </c>
      <c r="EZ59">
        <f>+'A (2)'!EZ59</f>
        <v>78</v>
      </c>
      <c r="FA59">
        <f>+'A (2)'!FA59</f>
        <v>87</v>
      </c>
      <c r="FB59">
        <f>+'A (2)'!FB59</f>
        <v>62</v>
      </c>
      <c r="FC59">
        <f>+'A (2)'!FC59</f>
        <v>30</v>
      </c>
      <c r="FD59">
        <f>+'A (2)'!FD59</f>
        <v>19</v>
      </c>
      <c r="FE59">
        <f>+'A (2)'!FE59</f>
        <v>15</v>
      </c>
      <c r="FF59" s="34">
        <f>+'A (2)'!FF59</f>
        <v>5</v>
      </c>
      <c r="FG59" s="39">
        <f>+'A (2)'!FG59</f>
        <v>4</v>
      </c>
      <c r="FH59" s="114">
        <f>+'A (2)'!FH59</f>
        <v>5</v>
      </c>
      <c r="FI59" s="114">
        <f>+'A (2)'!FI59</f>
        <v>4841</v>
      </c>
      <c r="FJ59" s="39">
        <f>+'A (2)'!FJ59</f>
        <v>2</v>
      </c>
      <c r="FK59" s="447">
        <f>+'A (2)'!FK59</f>
        <v>0</v>
      </c>
      <c r="FL59" s="34"/>
      <c r="FM59" s="34"/>
      <c r="FN59" s="39"/>
      <c r="FO59" s="34"/>
      <c r="FP59" s="34"/>
      <c r="FQ59" s="34"/>
      <c r="FR59" s="34"/>
      <c r="FS59" s="34"/>
      <c r="FT59" s="34"/>
      <c r="FU59" s="34"/>
      <c r="FV59" s="34"/>
      <c r="FW59" s="34"/>
      <c r="FX59" s="34"/>
      <c r="FY59" s="34"/>
      <c r="FZ59" s="61"/>
      <c r="GA59" s="34"/>
      <c r="GB59" s="34"/>
      <c r="GC59" s="34"/>
      <c r="GD59" s="34"/>
      <c r="GE59" s="34"/>
      <c r="GF59" s="34"/>
      <c r="GG59" s="34"/>
      <c r="GH59" s="34"/>
      <c r="GI59" s="34"/>
      <c r="GJ59" s="52"/>
      <c r="GK59" s="142"/>
      <c r="GL59" s="34"/>
      <c r="GM59" s="34"/>
      <c r="GN59" s="34"/>
      <c r="GO59" s="34"/>
      <c r="GP59" s="34"/>
      <c r="GQ59" s="34"/>
      <c r="GR59" s="52"/>
      <c r="GT59">
        <f>+BL59+BM59+BN59+BO59+BP59+BQ59</f>
        <v>1008</v>
      </c>
      <c r="GU59">
        <f>+GT59*CD59</f>
        <v>5136768</v>
      </c>
      <c r="GW59">
        <f>+EU59+EV59+EQ59+ER59+ES59+ET59</f>
        <v>444</v>
      </c>
      <c r="GX59">
        <f>+GW59*FI59</f>
        <v>2149404</v>
      </c>
      <c r="GZ59">
        <f t="shared" si="72"/>
        <v>3094</v>
      </c>
      <c r="HA59">
        <f>+GZ59*AA59</f>
        <v>121284.8</v>
      </c>
      <c r="HB59" s="125"/>
      <c r="HC59">
        <f t="shared" si="73"/>
        <v>1513</v>
      </c>
      <c r="HD59">
        <f>+HC59*DF59</f>
        <v>59158.3</v>
      </c>
      <c r="HE59" s="125"/>
      <c r="HH59" s="53">
        <f t="shared" si="44"/>
        <v>0</v>
      </c>
      <c r="HJ59" s="7" t="s">
        <v>85</v>
      </c>
      <c r="HK59" s="53">
        <v>52.858261550508999</v>
      </c>
      <c r="HL59" s="190" t="s">
        <v>106</v>
      </c>
      <c r="HM59" s="34">
        <f t="shared" si="45"/>
        <v>0</v>
      </c>
      <c r="HN59" s="34">
        <f>+SUM([1]NUTS3!$EN59:$FB59)</f>
        <v>246</v>
      </c>
      <c r="HO59" s="34">
        <f t="shared" si="46"/>
        <v>-246</v>
      </c>
      <c r="HP59" s="184">
        <f t="shared" si="47"/>
        <v>-100</v>
      </c>
      <c r="HR59" s="7" t="s">
        <v>95</v>
      </c>
      <c r="HS59" s="53">
        <v>12.693498452012374</v>
      </c>
    </row>
    <row r="60" spans="1:227" x14ac:dyDescent="0.2">
      <c r="A60" s="7" t="s">
        <v>107</v>
      </c>
      <c r="B60" s="7">
        <f>+'A (2)'!B60</f>
        <v>4153</v>
      </c>
      <c r="C60">
        <f>+'A (2)'!C60</f>
        <v>410</v>
      </c>
      <c r="D60" s="583">
        <f>+'A (2)'!D60</f>
        <v>0</v>
      </c>
      <c r="E60" s="34">
        <f>+'A (2)'!E60</f>
        <v>30</v>
      </c>
      <c r="F60" s="34">
        <f>+'A (2)'!F60</f>
        <v>87</v>
      </c>
      <c r="G60" s="34">
        <f>+'A (2)'!G60</f>
        <v>198</v>
      </c>
      <c r="H60" s="34">
        <f>+'A (2)'!H60</f>
        <v>95</v>
      </c>
      <c r="I60" s="34">
        <f>+'A (2)'!I60</f>
        <v>0</v>
      </c>
      <c r="J60" s="34">
        <f>+'A (2)'!J60</f>
        <v>0</v>
      </c>
      <c r="K60" s="583">
        <f>+'A (2)'!K60</f>
        <v>1990</v>
      </c>
      <c r="L60">
        <f>+'A (2)'!L60</f>
        <v>25</v>
      </c>
      <c r="M60">
        <f>+'A (2)'!M60</f>
        <v>453</v>
      </c>
      <c r="N60" s="20">
        <f>+'A (2)'!N60</f>
        <v>103</v>
      </c>
      <c r="O60">
        <f>+'A (2)'!O60</f>
        <v>226</v>
      </c>
      <c r="P60">
        <f>+'A (2)'!P60</f>
        <v>55</v>
      </c>
      <c r="Q60">
        <f>+'A (2)'!Q60</f>
        <v>648</v>
      </c>
      <c r="R60">
        <f>+'A (2)'!R60</f>
        <v>494</v>
      </c>
      <c r="S60">
        <f>+'A (2)'!S60</f>
        <v>471</v>
      </c>
      <c r="T60">
        <f>+'A (2)'!T60</f>
        <v>499</v>
      </c>
      <c r="U60">
        <f>+'A (2)'!U60</f>
        <v>407</v>
      </c>
      <c r="V60">
        <f>+'A (2)'!V60</f>
        <v>457</v>
      </c>
      <c r="W60">
        <f>+'A (2)'!W60</f>
        <v>462</v>
      </c>
      <c r="X60">
        <f>+'A (2)'!X60</f>
        <v>438</v>
      </c>
      <c r="Y60">
        <f>+'A (2)'!Y60</f>
        <v>51</v>
      </c>
      <c r="Z60" s="103">
        <f>+'A (2)'!Z60</f>
        <v>0</v>
      </c>
      <c r="AA60" s="164">
        <f>+'A (2)'!AA60</f>
        <v>38</v>
      </c>
      <c r="AB60">
        <f>+'A (2)'!AB60</f>
        <v>2</v>
      </c>
      <c r="AC60">
        <f>+'A (2)'!AC60</f>
        <v>3</v>
      </c>
      <c r="AD60">
        <f>+'A (2)'!AD60</f>
        <v>1282</v>
      </c>
      <c r="AE60">
        <f>+'A (2)'!AE60</f>
        <v>2</v>
      </c>
      <c r="AF60">
        <f>+'A (2)'!AF60</f>
        <v>140</v>
      </c>
      <c r="AG60">
        <f>+'A (2)'!AG60</f>
        <v>1615</v>
      </c>
      <c r="AH60">
        <f>+'A (2)'!AH60</f>
        <v>32</v>
      </c>
      <c r="AI60">
        <f>+'A (2)'!AI60</f>
        <v>93</v>
      </c>
      <c r="AJ60">
        <f>+'A (2)'!AJ60</f>
        <v>193</v>
      </c>
      <c r="AK60">
        <f>+'A (2)'!AK60</f>
        <v>579</v>
      </c>
      <c r="AL60">
        <f>+'A (2)'!AL60</f>
        <v>27</v>
      </c>
      <c r="AM60">
        <f>+'A (2)'!AM60</f>
        <v>49</v>
      </c>
      <c r="AN60" s="34">
        <f>+'A (2)'!AN60</f>
        <v>131</v>
      </c>
      <c r="AO60" s="61">
        <f>+'A (2)'!AO60</f>
        <v>5</v>
      </c>
      <c r="AP60" s="34">
        <f>+'A (2)'!AP60</f>
        <v>23</v>
      </c>
      <c r="AQ60" s="34">
        <f>+'A (2)'!AQ60</f>
        <v>132</v>
      </c>
      <c r="AR60" s="34">
        <f>+'A (2)'!AR60</f>
        <v>283</v>
      </c>
      <c r="AS60" s="34">
        <f>+'A (2)'!AS60</f>
        <v>370</v>
      </c>
      <c r="AT60" s="34">
        <f>+'A (2)'!AT60</f>
        <v>627</v>
      </c>
      <c r="AU60" s="34">
        <f>+'A (2)'!AU60</f>
        <v>40</v>
      </c>
      <c r="AV60" s="34">
        <f>+'A (2)'!AV60</f>
        <v>568</v>
      </c>
      <c r="AW60" s="34">
        <f>+'A (2)'!AW60</f>
        <v>259</v>
      </c>
      <c r="AX60" s="34">
        <f>+'A (2)'!AX60</f>
        <v>1422</v>
      </c>
      <c r="AY60" s="34">
        <f>+'A (2)'!AY60</f>
        <v>0</v>
      </c>
      <c r="AZ60" s="61">
        <f>+'A (2)'!AZ60</f>
        <v>429</v>
      </c>
      <c r="BA60" s="34">
        <f>+'A (2)'!BA60</f>
        <v>1575</v>
      </c>
      <c r="BB60" s="34">
        <f>+'A (2)'!BB60</f>
        <v>853</v>
      </c>
      <c r="BC60" s="34">
        <f>+'A (2)'!BC60</f>
        <v>384</v>
      </c>
      <c r="BD60" s="34">
        <f>+'A (2)'!BD60</f>
        <v>289</v>
      </c>
      <c r="BE60" s="34">
        <f>+'A (2)'!BE60</f>
        <v>661</v>
      </c>
      <c r="BF60" s="61">
        <f>+'A (2)'!BF60</f>
        <v>391</v>
      </c>
      <c r="BG60" s="39">
        <f>+'A (2)'!BG60</f>
        <v>1134</v>
      </c>
      <c r="BH60" s="114">
        <f>+'A (2)'!BH60</f>
        <v>273</v>
      </c>
      <c r="BI60" s="34">
        <f>+'A (2)'!BI60</f>
        <v>0</v>
      </c>
      <c r="BJ60" s="39">
        <f>+'A (2)'!BJ60</f>
        <v>0</v>
      </c>
      <c r="BK60" s="114">
        <f>+'A (2)'!BK60</f>
        <v>0</v>
      </c>
      <c r="BL60" s="34">
        <f>+'A (2)'!BL60</f>
        <v>870</v>
      </c>
      <c r="BM60" s="34">
        <f>+'A (2)'!BM60</f>
        <v>331</v>
      </c>
      <c r="BN60" s="34">
        <f>+'A (2)'!BN60</f>
        <v>61</v>
      </c>
      <c r="BO60" s="34">
        <f>+'A (2)'!BO60</f>
        <v>19</v>
      </c>
      <c r="BP60" s="34">
        <f>+'A (2)'!BP60</f>
        <v>1</v>
      </c>
      <c r="BQ60" s="61">
        <f>+'A (2)'!BQ60</f>
        <v>0</v>
      </c>
      <c r="BR60" s="34">
        <f>+'A (2)'!BR60</f>
        <v>8</v>
      </c>
      <c r="BS60" s="34">
        <f>+'A (2)'!BS60</f>
        <v>26</v>
      </c>
      <c r="BT60" s="34">
        <f>+'A (2)'!BT60</f>
        <v>386</v>
      </c>
      <c r="BU60" s="34">
        <f>+'A (2)'!BU60</f>
        <v>176</v>
      </c>
      <c r="BV60" s="34">
        <f>+'A (2)'!BV60</f>
        <v>182</v>
      </c>
      <c r="BW60" s="34">
        <f>+'A (2)'!BW60</f>
        <v>147</v>
      </c>
      <c r="BX60" s="34">
        <f>+'A (2)'!BX60</f>
        <v>134</v>
      </c>
      <c r="BY60" s="34">
        <f>+'A (2)'!BY60</f>
        <v>87</v>
      </c>
      <c r="BZ60" s="34">
        <f>+'A (2)'!BZ60</f>
        <v>54</v>
      </c>
      <c r="CA60" s="34">
        <f>+'A (2)'!CA60</f>
        <v>32</v>
      </c>
      <c r="CB60" s="34">
        <f>+'A (2)'!CB60</f>
        <v>12</v>
      </c>
      <c r="CC60" s="20">
        <f>+'A (2)'!CC60</f>
        <v>38</v>
      </c>
      <c r="CD60" s="107">
        <f>+'A (2)'!CD60</f>
        <v>5238</v>
      </c>
      <c r="CE60" s="34">
        <f>+'A (2)'!CE60</f>
        <v>18</v>
      </c>
      <c r="CF60" s="13">
        <f>+'A (2)'!CF60</f>
        <v>0</v>
      </c>
      <c r="CG60">
        <f>+'A (2)'!CG60</f>
        <v>1950</v>
      </c>
      <c r="CH60">
        <f>+'A (2)'!CH60</f>
        <v>202</v>
      </c>
      <c r="CI60" s="583">
        <f>+'A (2)'!CI60</f>
        <v>0</v>
      </c>
      <c r="CJ60" s="34">
        <f>+'A (2)'!CJ60</f>
        <v>12</v>
      </c>
      <c r="CK60" s="34">
        <f>+'A (2)'!CK60</f>
        <v>55</v>
      </c>
      <c r="CL60" s="34">
        <f>+'A (2)'!CL60</f>
        <v>93</v>
      </c>
      <c r="CM60" s="34">
        <f>+'A (2)'!CM60</f>
        <v>42</v>
      </c>
      <c r="CN60" s="34">
        <f>+'A (2)'!CN60</f>
        <v>0</v>
      </c>
      <c r="CO60" s="34">
        <f>+'A (2)'!CO60</f>
        <v>0</v>
      </c>
      <c r="CP60">
        <f>+'A (2)'!CP60</f>
        <v>1073</v>
      </c>
      <c r="CQ60">
        <f>+'A (2)'!CQ60</f>
        <v>25</v>
      </c>
      <c r="CR60" s="34">
        <f>+'A (2)'!CR60</f>
        <v>427</v>
      </c>
      <c r="CS60" s="61">
        <f>+'A (2)'!CS60</f>
        <v>49</v>
      </c>
      <c r="CT60" s="34">
        <f>+'A (2)'!CT60</f>
        <v>97</v>
      </c>
      <c r="CU60" s="34">
        <f>+'A (2)'!CU60</f>
        <v>22</v>
      </c>
      <c r="CV60" s="34">
        <f>+'A (2)'!CV60</f>
        <v>289</v>
      </c>
      <c r="CW60" s="34">
        <f>+'A (2)'!CW60</f>
        <v>203</v>
      </c>
      <c r="CX60" s="34">
        <f>+'A (2)'!CX60</f>
        <v>222</v>
      </c>
      <c r="CY60" s="34">
        <f>+'A (2)'!CY60</f>
        <v>272</v>
      </c>
      <c r="CZ60" s="34">
        <f>+'A (2)'!CZ60</f>
        <v>236</v>
      </c>
      <c r="DA60" s="34">
        <f>+'A (2)'!DA60</f>
        <v>243</v>
      </c>
      <c r="DB60" s="34">
        <f>+'A (2)'!DB60</f>
        <v>209</v>
      </c>
      <c r="DC60" s="34">
        <f>+'A (2)'!DC60</f>
        <v>176</v>
      </c>
      <c r="DD60" s="112">
        <f>+'A (2)'!DD60</f>
        <v>3</v>
      </c>
      <c r="DE60" s="61">
        <f>+'A (2)'!DE60</f>
        <v>0</v>
      </c>
      <c r="DF60" s="162">
        <f>+'A (2)'!DF60</f>
        <v>38</v>
      </c>
      <c r="DG60" s="34">
        <f>+'A (2)'!DG60</f>
        <v>0</v>
      </c>
      <c r="DH60" s="34">
        <f>+'A (2)'!DH60</f>
        <v>3</v>
      </c>
      <c r="DI60" s="34">
        <f>+'A (2)'!DI60</f>
        <v>633</v>
      </c>
      <c r="DJ60" s="34">
        <f>+'A (2)'!DJ60</f>
        <v>2</v>
      </c>
      <c r="DK60" s="34">
        <f>+'A (2)'!DK60</f>
        <v>63</v>
      </c>
      <c r="DL60" s="34">
        <f>+'A (2)'!DL60</f>
        <v>646</v>
      </c>
      <c r="DM60" s="34">
        <f>+'A (2)'!DM60</f>
        <v>24</v>
      </c>
      <c r="DN60" s="34">
        <f>+'A (2)'!DN60</f>
        <v>58</v>
      </c>
      <c r="DO60" s="34">
        <f>+'A (2)'!DO60</f>
        <v>85</v>
      </c>
      <c r="DP60" s="34">
        <f>+'A (2)'!DP60</f>
        <v>340</v>
      </c>
      <c r="DQ60" s="34">
        <f>+'A (2)'!DQ60</f>
        <v>11</v>
      </c>
      <c r="DR60" s="34">
        <f>+'A (2)'!DR60</f>
        <v>32</v>
      </c>
      <c r="DS60" s="34">
        <f>+'A (2)'!DS60</f>
        <v>52</v>
      </c>
      <c r="DT60" s="61">
        <f>+'A (2)'!DT60</f>
        <v>1</v>
      </c>
      <c r="DU60" s="34">
        <f>+'A (2)'!DU60</f>
        <v>4</v>
      </c>
      <c r="DV60" s="34">
        <f>+'A (2)'!DV60</f>
        <v>74</v>
      </c>
      <c r="DW60" s="34">
        <f>+'A (2)'!DW60</f>
        <v>120</v>
      </c>
      <c r="DX60" s="34">
        <f>+'A (2)'!DX60</f>
        <v>259</v>
      </c>
      <c r="DY60" s="34">
        <f>+'A (2)'!DY60</f>
        <v>477</v>
      </c>
      <c r="DZ60" s="34">
        <f>+'A (2)'!DZ60</f>
        <v>23</v>
      </c>
      <c r="EA60" s="34">
        <f>+'A (2)'!EA60</f>
        <v>71</v>
      </c>
      <c r="EB60" s="34">
        <f>+'A (2)'!EB60</f>
        <v>36</v>
      </c>
      <c r="EC60" s="34">
        <f>+'A (2)'!EC60</f>
        <v>717</v>
      </c>
      <c r="ED60" s="34">
        <f>+'A (2)'!ED60</f>
        <v>0</v>
      </c>
      <c r="EE60" s="61">
        <f>+'A (2)'!EE60</f>
        <v>169</v>
      </c>
      <c r="EF60" s="34">
        <f>+'A (2)'!EF60</f>
        <v>577</v>
      </c>
      <c r="EG60" s="34">
        <f>+'A (2)'!EG60</f>
        <v>450</v>
      </c>
      <c r="EH60" s="34">
        <f>+'A (2)'!EH60</f>
        <v>200</v>
      </c>
      <c r="EI60" s="34">
        <f>+'A (2)'!EI60</f>
        <v>130</v>
      </c>
      <c r="EJ60" s="34">
        <f>+'A (2)'!EJ60</f>
        <v>361</v>
      </c>
      <c r="EK60" s="39">
        <f>+'A (2)'!EK60</f>
        <v>232</v>
      </c>
      <c r="EL60" s="24">
        <f>+'A (2)'!EL60</f>
        <v>625</v>
      </c>
      <c r="EM60" s="114">
        <f>+'A (2)'!EM60</f>
        <v>320</v>
      </c>
      <c r="EN60" s="39">
        <f>+'A (2)'!EN60</f>
        <v>0</v>
      </c>
      <c r="EO60" s="34">
        <f>+'A (2)'!EO60</f>
        <v>0</v>
      </c>
      <c r="EP60" s="114">
        <f>+'A (2)'!EP60</f>
        <v>0</v>
      </c>
      <c r="EQ60" s="34">
        <f>+'A (2)'!EQ60</f>
        <v>301</v>
      </c>
      <c r="ER60" s="34">
        <f>+'A (2)'!ER60</f>
        <v>175</v>
      </c>
      <c r="ES60" s="34">
        <f>+'A (2)'!ES60</f>
        <v>29</v>
      </c>
      <c r="ET60" s="34">
        <f>+'A (2)'!ET60</f>
        <v>4</v>
      </c>
      <c r="EU60" s="34">
        <f>+'A (2)'!EU60</f>
        <v>0</v>
      </c>
      <c r="EV60" s="61">
        <f>+'A (2)'!EV60</f>
        <v>0</v>
      </c>
      <c r="EW60">
        <f>+'A (2)'!EW60</f>
        <v>3</v>
      </c>
      <c r="EX60">
        <f>+'A (2)'!EX60</f>
        <v>17</v>
      </c>
      <c r="EY60">
        <f>+'A (2)'!EY60</f>
        <v>165</v>
      </c>
      <c r="EZ60">
        <f>+'A (2)'!EZ60</f>
        <v>82</v>
      </c>
      <c r="FA60">
        <f>+'A (2)'!FA60</f>
        <v>87</v>
      </c>
      <c r="FB60">
        <f>+'A (2)'!FB60</f>
        <v>53</v>
      </c>
      <c r="FC60">
        <f>+'A (2)'!FC60</f>
        <v>55</v>
      </c>
      <c r="FD60">
        <f>+'A (2)'!FD60</f>
        <v>24</v>
      </c>
      <c r="FE60">
        <f>+'A (2)'!FE60</f>
        <v>10</v>
      </c>
      <c r="FF60" s="34">
        <f>+'A (2)'!FF60</f>
        <v>3</v>
      </c>
      <c r="FG60" s="39">
        <f>+'A (2)'!FG60</f>
        <v>2</v>
      </c>
      <c r="FH60" s="114">
        <f>+'A (2)'!FH60</f>
        <v>8</v>
      </c>
      <c r="FI60" s="114">
        <f>+'A (2)'!FI60</f>
        <v>4724</v>
      </c>
      <c r="FJ60" s="39">
        <f>+'A (2)'!FJ60</f>
        <v>4</v>
      </c>
      <c r="FK60" s="447">
        <f>+'A (2)'!FK60</f>
        <v>0</v>
      </c>
      <c r="FL60" s="34"/>
      <c r="FM60" s="34"/>
      <c r="FN60" s="39"/>
      <c r="FO60" s="34"/>
      <c r="FP60" s="34"/>
      <c r="FQ60" s="34"/>
      <c r="FR60" s="34"/>
      <c r="FS60" s="34"/>
      <c r="FT60" s="34"/>
      <c r="FU60" s="34"/>
      <c r="FV60" s="34"/>
      <c r="FW60" s="34"/>
      <c r="FX60" s="34"/>
      <c r="FY60" s="34"/>
      <c r="FZ60" s="61"/>
      <c r="GA60" s="34"/>
      <c r="GB60" s="34"/>
      <c r="GC60" s="34"/>
      <c r="GD60" s="34"/>
      <c r="GE60" s="34"/>
      <c r="GF60" s="34"/>
      <c r="GG60" s="34"/>
      <c r="GH60" s="34"/>
      <c r="GI60" s="34"/>
      <c r="GJ60" s="52"/>
      <c r="GK60" s="142"/>
      <c r="GL60" s="34"/>
      <c r="GM60" s="34"/>
      <c r="GN60" s="34"/>
      <c r="GO60" s="34"/>
      <c r="GP60" s="34"/>
      <c r="GQ60" s="34"/>
      <c r="GR60" s="52"/>
      <c r="GT60">
        <f>+BL60+BM60+BN60+BO60+BP60+BQ60</f>
        <v>1282</v>
      </c>
      <c r="GU60">
        <f>+GT60*CD60</f>
        <v>6715116</v>
      </c>
      <c r="GW60">
        <f>+EU60+EV60+EQ60+ER60+ES60+ET60</f>
        <v>509</v>
      </c>
      <c r="GX60">
        <f>+GW60*FI60</f>
        <v>2404516</v>
      </c>
      <c r="GZ60">
        <f t="shared" si="72"/>
        <v>4153</v>
      </c>
      <c r="HA60">
        <f>+GZ60*AA60</f>
        <v>157814</v>
      </c>
      <c r="HB60" s="125"/>
      <c r="HC60">
        <f t="shared" si="73"/>
        <v>1950</v>
      </c>
      <c r="HD60">
        <f>+HC60*DF60</f>
        <v>74100</v>
      </c>
      <c r="HE60" s="125"/>
      <c r="HH60" s="53">
        <f t="shared" si="44"/>
        <v>0</v>
      </c>
      <c r="HJ60" s="7" t="s">
        <v>178</v>
      </c>
      <c r="HK60" s="53">
        <v>52.790640994394344</v>
      </c>
      <c r="HL60" s="190" t="s">
        <v>107</v>
      </c>
      <c r="HM60" s="34">
        <f t="shared" si="45"/>
        <v>0</v>
      </c>
      <c r="HN60" s="34">
        <f>+SUM([1]NUTS3!$EN60:$FB60)</f>
        <v>606</v>
      </c>
      <c r="HO60" s="34">
        <f t="shared" si="46"/>
        <v>-606</v>
      </c>
      <c r="HP60" s="184">
        <f t="shared" si="47"/>
        <v>-100</v>
      </c>
      <c r="HR60" s="7" t="s">
        <v>77</v>
      </c>
      <c r="HS60" s="53">
        <v>12.133891213389125</v>
      </c>
    </row>
    <row r="61" spans="1:227" x14ac:dyDescent="0.2">
      <c r="A61" s="7" t="s">
        <v>109</v>
      </c>
      <c r="B61" s="7">
        <f>+'A (2)'!B62</f>
        <v>2279</v>
      </c>
      <c r="C61">
        <f>+'A (2)'!C62</f>
        <v>322</v>
      </c>
      <c r="D61" s="583">
        <f>+'A (2)'!D62</f>
        <v>0</v>
      </c>
      <c r="E61" s="34">
        <f>+'A (2)'!E62</f>
        <v>15</v>
      </c>
      <c r="F61" s="34">
        <f>+'A (2)'!F62</f>
        <v>75</v>
      </c>
      <c r="G61" s="34">
        <f>+'A (2)'!G62</f>
        <v>139</v>
      </c>
      <c r="H61" s="34">
        <f>+'A (2)'!H62</f>
        <v>93</v>
      </c>
      <c r="I61" s="34">
        <f>+'A (2)'!I62</f>
        <v>0</v>
      </c>
      <c r="J61" s="34">
        <f>+'A (2)'!J62</f>
        <v>0</v>
      </c>
      <c r="K61" s="583">
        <f>+'A (2)'!K62</f>
        <v>993</v>
      </c>
      <c r="L61">
        <f>+'A (2)'!L62</f>
        <v>5</v>
      </c>
      <c r="M61">
        <f>+'A (2)'!M62</f>
        <v>297</v>
      </c>
      <c r="N61" s="20">
        <f>+'A (2)'!N62</f>
        <v>1</v>
      </c>
      <c r="O61">
        <f>+'A (2)'!O62</f>
        <v>99</v>
      </c>
      <c r="P61">
        <f>+'A (2)'!P62</f>
        <v>21</v>
      </c>
      <c r="Q61">
        <f>+'A (2)'!Q62</f>
        <v>311</v>
      </c>
      <c r="R61">
        <f>+'A (2)'!R62</f>
        <v>235</v>
      </c>
      <c r="S61">
        <f>+'A (2)'!S62</f>
        <v>271</v>
      </c>
      <c r="T61">
        <f>+'A (2)'!T62</f>
        <v>293</v>
      </c>
      <c r="U61">
        <f>+'A (2)'!U62</f>
        <v>234</v>
      </c>
      <c r="V61">
        <f>+'A (2)'!V62</f>
        <v>258</v>
      </c>
      <c r="W61">
        <f>+'A (2)'!W62</f>
        <v>258</v>
      </c>
      <c r="X61">
        <f>+'A (2)'!X62</f>
        <v>290</v>
      </c>
      <c r="Y61">
        <f>+'A (2)'!Y62</f>
        <v>30</v>
      </c>
      <c r="Z61" s="103">
        <f>+'A (2)'!Z62</f>
        <v>0</v>
      </c>
      <c r="AA61" s="164">
        <f>+'A (2)'!AA62</f>
        <v>39.200000000000003</v>
      </c>
      <c r="AB61">
        <f>+'A (2)'!AB62</f>
        <v>0</v>
      </c>
      <c r="AC61">
        <f>+'A (2)'!AC62</f>
        <v>3</v>
      </c>
      <c r="AD61">
        <f>+'A (2)'!AD62</f>
        <v>511</v>
      </c>
      <c r="AE61">
        <f>+'A (2)'!AE62</f>
        <v>5</v>
      </c>
      <c r="AF61">
        <f>+'A (2)'!AF62</f>
        <v>54</v>
      </c>
      <c r="AG61">
        <f>+'A (2)'!AG62</f>
        <v>972</v>
      </c>
      <c r="AH61">
        <f>+'A (2)'!AH62</f>
        <v>30</v>
      </c>
      <c r="AI61">
        <f>+'A (2)'!AI62</f>
        <v>48</v>
      </c>
      <c r="AJ61">
        <f>+'A (2)'!AJ62</f>
        <v>92</v>
      </c>
      <c r="AK61">
        <f>+'A (2)'!AK62</f>
        <v>439</v>
      </c>
      <c r="AL61">
        <f>+'A (2)'!AL62</f>
        <v>32</v>
      </c>
      <c r="AM61">
        <f>+'A (2)'!AM62</f>
        <v>23</v>
      </c>
      <c r="AN61" s="34">
        <f>+'A (2)'!AN62</f>
        <v>69</v>
      </c>
      <c r="AO61" s="61">
        <f>+'A (2)'!AO62</f>
        <v>1</v>
      </c>
      <c r="AP61" s="34">
        <f>+'A (2)'!AP62</f>
        <v>20</v>
      </c>
      <c r="AQ61" s="34">
        <f>+'A (2)'!AQ62</f>
        <v>64</v>
      </c>
      <c r="AR61" s="34">
        <f>+'A (2)'!AR62</f>
        <v>133</v>
      </c>
      <c r="AS61" s="34">
        <f>+'A (2)'!AS62</f>
        <v>283</v>
      </c>
      <c r="AT61" s="34">
        <f>+'A (2)'!AT62</f>
        <v>351</v>
      </c>
      <c r="AU61" s="34">
        <f>+'A (2)'!AU62</f>
        <v>33</v>
      </c>
      <c r="AV61" s="34">
        <f>+'A (2)'!AV62</f>
        <v>339</v>
      </c>
      <c r="AW61" s="34">
        <f>+'A (2)'!AW62</f>
        <v>225</v>
      </c>
      <c r="AX61" s="34">
        <f>+'A (2)'!AX62</f>
        <v>646</v>
      </c>
      <c r="AY61" s="34">
        <f>+'A (2)'!AY62</f>
        <v>0</v>
      </c>
      <c r="AZ61" s="61">
        <f>+'A (2)'!AZ62</f>
        <v>185</v>
      </c>
      <c r="BA61" s="34">
        <f>+'A (2)'!BA62</f>
        <v>957</v>
      </c>
      <c r="BB61" s="34">
        <f>+'A (2)'!BB62</f>
        <v>442</v>
      </c>
      <c r="BC61" s="34">
        <f>+'A (2)'!BC62</f>
        <v>235</v>
      </c>
      <c r="BD61" s="34">
        <f>+'A (2)'!BD62</f>
        <v>139</v>
      </c>
      <c r="BE61" s="34">
        <f>+'A (2)'!BE62</f>
        <v>308</v>
      </c>
      <c r="BF61" s="61">
        <f>+'A (2)'!BF62</f>
        <v>198</v>
      </c>
      <c r="BG61" s="39">
        <f>+'A (2)'!BG62</f>
        <v>570</v>
      </c>
      <c r="BH61" s="114">
        <f>+'A (2)'!BH62</f>
        <v>250</v>
      </c>
      <c r="BI61" s="34">
        <f>+'A (2)'!BI62</f>
        <v>0</v>
      </c>
      <c r="BJ61" s="39">
        <f>+'A (2)'!BJ62</f>
        <v>0</v>
      </c>
      <c r="BK61" s="114">
        <f>+'A (2)'!BK62</f>
        <v>0</v>
      </c>
      <c r="BL61" s="34">
        <f>+'A (2)'!BL62</f>
        <v>547</v>
      </c>
      <c r="BM61" s="34">
        <f>+'A (2)'!BM62</f>
        <v>199</v>
      </c>
      <c r="BN61" s="34">
        <f>+'A (2)'!BN62</f>
        <v>46</v>
      </c>
      <c r="BO61" s="34">
        <f>+'A (2)'!BO62</f>
        <v>13</v>
      </c>
      <c r="BP61" s="34">
        <f>+'A (2)'!BP62</f>
        <v>0</v>
      </c>
      <c r="BQ61" s="61">
        <f>+'A (2)'!BQ62</f>
        <v>0</v>
      </c>
      <c r="BR61" s="34">
        <f>+'A (2)'!BR62</f>
        <v>6</v>
      </c>
      <c r="BS61" s="34">
        <f>+'A (2)'!BS62</f>
        <v>19</v>
      </c>
      <c r="BT61" s="34">
        <f>+'A (2)'!BT62</f>
        <v>235</v>
      </c>
      <c r="BU61" s="34">
        <f>+'A (2)'!BU62</f>
        <v>102</v>
      </c>
      <c r="BV61" s="34">
        <f>+'A (2)'!BV62</f>
        <v>106</v>
      </c>
      <c r="BW61" s="34">
        <f>+'A (2)'!BW62</f>
        <v>87</v>
      </c>
      <c r="BX61" s="34">
        <f>+'A (2)'!BX62</f>
        <v>81</v>
      </c>
      <c r="BY61" s="34">
        <f>+'A (2)'!BY62</f>
        <v>64</v>
      </c>
      <c r="BZ61" s="34">
        <f>+'A (2)'!BZ62</f>
        <v>51</v>
      </c>
      <c r="CA61" s="34">
        <f>+'A (2)'!CA62</f>
        <v>21</v>
      </c>
      <c r="CB61" s="34">
        <f>+'A (2)'!CB62</f>
        <v>13</v>
      </c>
      <c r="CC61" s="20">
        <f>+'A (2)'!CC62</f>
        <v>20</v>
      </c>
      <c r="CD61" s="107">
        <f>+'A (2)'!CD62</f>
        <v>5345</v>
      </c>
      <c r="CE61" s="34">
        <f>+'A (2)'!CE62</f>
        <v>10</v>
      </c>
      <c r="CF61" s="13">
        <f>+'A (2)'!CF62</f>
        <v>0</v>
      </c>
      <c r="CG61">
        <f>+'A (2)'!CG62</f>
        <v>1226</v>
      </c>
      <c r="CH61">
        <f>+'A (2)'!CH62</f>
        <v>173</v>
      </c>
      <c r="CI61" s="583">
        <f>+'A (2)'!CI62</f>
        <v>0</v>
      </c>
      <c r="CJ61" s="34">
        <f>+'A (2)'!CJ62</f>
        <v>6</v>
      </c>
      <c r="CK61" s="34">
        <f>+'A (2)'!CK62</f>
        <v>46</v>
      </c>
      <c r="CL61" s="34">
        <f>+'A (2)'!CL62</f>
        <v>68</v>
      </c>
      <c r="CM61" s="34">
        <f>+'A (2)'!CM62</f>
        <v>53</v>
      </c>
      <c r="CN61" s="34">
        <f>+'A (2)'!CN62</f>
        <v>0</v>
      </c>
      <c r="CO61" s="34">
        <f>+'A (2)'!CO62</f>
        <v>0</v>
      </c>
      <c r="CP61">
        <f>+'A (2)'!CP62</f>
        <v>606</v>
      </c>
      <c r="CQ61">
        <f>+'A (2)'!CQ62</f>
        <v>5</v>
      </c>
      <c r="CR61" s="34">
        <f>+'A (2)'!CR62</f>
        <v>290</v>
      </c>
      <c r="CS61" s="61">
        <f>+'A (2)'!CS62</f>
        <v>1</v>
      </c>
      <c r="CT61" s="34">
        <f>+'A (2)'!CT62</f>
        <v>55</v>
      </c>
      <c r="CU61" s="34">
        <f>+'A (2)'!CU62</f>
        <v>13</v>
      </c>
      <c r="CV61" s="34">
        <f>+'A (2)'!CV62</f>
        <v>167</v>
      </c>
      <c r="CW61" s="34">
        <f>+'A (2)'!CW62</f>
        <v>124</v>
      </c>
      <c r="CX61" s="34">
        <f>+'A (2)'!CX62</f>
        <v>167</v>
      </c>
      <c r="CY61" s="34">
        <f>+'A (2)'!CY62</f>
        <v>181</v>
      </c>
      <c r="CZ61" s="34">
        <f>+'A (2)'!CZ62</f>
        <v>132</v>
      </c>
      <c r="DA61" s="34">
        <f>+'A (2)'!DA62</f>
        <v>152</v>
      </c>
      <c r="DB61" s="34">
        <f>+'A (2)'!DB62</f>
        <v>142</v>
      </c>
      <c r="DC61" s="34">
        <f>+'A (2)'!DC62</f>
        <v>103</v>
      </c>
      <c r="DD61" s="112">
        <f>+'A (2)'!DD62</f>
        <v>3</v>
      </c>
      <c r="DE61" s="61">
        <f>+'A (2)'!DE62</f>
        <v>0</v>
      </c>
      <c r="DF61" s="162">
        <f>+'A (2)'!DF62</f>
        <v>38.1</v>
      </c>
      <c r="DG61" s="34">
        <f>+'A (2)'!DG62</f>
        <v>0</v>
      </c>
      <c r="DH61" s="34">
        <f>+'A (2)'!DH62</f>
        <v>2</v>
      </c>
      <c r="DI61" s="34">
        <f>+'A (2)'!DI62</f>
        <v>276</v>
      </c>
      <c r="DJ61" s="34">
        <f>+'A (2)'!DJ62</f>
        <v>1</v>
      </c>
      <c r="DK61" s="34">
        <f>+'A (2)'!DK62</f>
        <v>34</v>
      </c>
      <c r="DL61" s="34">
        <f>+'A (2)'!DL62</f>
        <v>478</v>
      </c>
      <c r="DM61" s="34">
        <f>+'A (2)'!DM62</f>
        <v>18</v>
      </c>
      <c r="DN61" s="34">
        <f>+'A (2)'!DN62</f>
        <v>27</v>
      </c>
      <c r="DO61" s="34">
        <f>+'A (2)'!DO62</f>
        <v>45</v>
      </c>
      <c r="DP61" s="34">
        <f>+'A (2)'!DP62</f>
        <v>273</v>
      </c>
      <c r="DQ61" s="34">
        <f>+'A (2)'!DQ62</f>
        <v>24</v>
      </c>
      <c r="DR61" s="34">
        <f>+'A (2)'!DR62</f>
        <v>17</v>
      </c>
      <c r="DS61" s="34">
        <f>+'A (2)'!DS62</f>
        <v>31</v>
      </c>
      <c r="DT61" s="61">
        <f>+'A (2)'!DT62</f>
        <v>0</v>
      </c>
      <c r="DU61" s="34">
        <f>+'A (2)'!DU62</f>
        <v>5</v>
      </c>
      <c r="DV61" s="34">
        <f>+'A (2)'!DV62</f>
        <v>36</v>
      </c>
      <c r="DW61" s="34">
        <f>+'A (2)'!DW62</f>
        <v>63</v>
      </c>
      <c r="DX61" s="34">
        <f>+'A (2)'!DX62</f>
        <v>227</v>
      </c>
      <c r="DY61" s="34">
        <f>+'A (2)'!DY62</f>
        <v>272</v>
      </c>
      <c r="DZ61" s="34">
        <f>+'A (2)'!DZ62</f>
        <v>25</v>
      </c>
      <c r="EA61" s="34">
        <f>+'A (2)'!EA62</f>
        <v>64</v>
      </c>
      <c r="EB61" s="34">
        <f>+'A (2)'!EB62</f>
        <v>69</v>
      </c>
      <c r="EC61" s="34">
        <f>+'A (2)'!EC62</f>
        <v>375</v>
      </c>
      <c r="ED61" s="34">
        <f>+'A (2)'!ED62</f>
        <v>0</v>
      </c>
      <c r="EE61" s="61">
        <f>+'A (2)'!EE62</f>
        <v>90</v>
      </c>
      <c r="EF61" s="34">
        <f>+'A (2)'!EF62</f>
        <v>410</v>
      </c>
      <c r="EG61" s="34">
        <f>+'A (2)'!EG62</f>
        <v>274</v>
      </c>
      <c r="EH61" s="34">
        <f>+'A (2)'!EH62</f>
        <v>139</v>
      </c>
      <c r="EI61" s="34">
        <f>+'A (2)'!EI62</f>
        <v>86</v>
      </c>
      <c r="EJ61" s="34">
        <f>+'A (2)'!EJ62</f>
        <v>186</v>
      </c>
      <c r="EK61" s="39">
        <f>+'A (2)'!EK62</f>
        <v>131</v>
      </c>
      <c r="EL61" s="24">
        <f>+'A (2)'!EL62</f>
        <v>358</v>
      </c>
      <c r="EM61" s="114">
        <f>+'A (2)'!EM62</f>
        <v>292</v>
      </c>
      <c r="EN61" s="39">
        <f>+'A (2)'!EN62</f>
        <v>0</v>
      </c>
      <c r="EO61" s="34">
        <f>+'A (2)'!EO62</f>
        <v>0</v>
      </c>
      <c r="EP61" s="114">
        <f>+'A (2)'!EP62</f>
        <v>0</v>
      </c>
      <c r="EQ61" s="34">
        <f>+'A (2)'!EQ62</f>
        <v>231</v>
      </c>
      <c r="ER61" s="34">
        <f>+'A (2)'!ER62</f>
        <v>134</v>
      </c>
      <c r="ES61" s="34">
        <f>+'A (2)'!ES62</f>
        <v>16</v>
      </c>
      <c r="ET61" s="34">
        <f>+'A (2)'!ET62</f>
        <v>7</v>
      </c>
      <c r="EU61" s="34">
        <f>+'A (2)'!EU62</f>
        <v>0</v>
      </c>
      <c r="EV61" s="61">
        <f>+'A (2)'!EV62</f>
        <v>0</v>
      </c>
      <c r="EW61">
        <f>+'A (2)'!EW62</f>
        <v>2</v>
      </c>
      <c r="EX61">
        <f>+'A (2)'!EX62</f>
        <v>12</v>
      </c>
      <c r="EY61">
        <f>+'A (2)'!EY62</f>
        <v>138</v>
      </c>
      <c r="EZ61">
        <f>+'A (2)'!EZ62</f>
        <v>56</v>
      </c>
      <c r="FA61">
        <f>+'A (2)'!FA62</f>
        <v>66</v>
      </c>
      <c r="FB61">
        <f>+'A (2)'!FB62</f>
        <v>38</v>
      </c>
      <c r="FC61">
        <f>+'A (2)'!FC62</f>
        <v>22</v>
      </c>
      <c r="FD61">
        <f>+'A (2)'!FD62</f>
        <v>20</v>
      </c>
      <c r="FE61">
        <f>+'A (2)'!FE62</f>
        <v>16</v>
      </c>
      <c r="FF61" s="34">
        <f>+'A (2)'!FF62</f>
        <v>11</v>
      </c>
      <c r="FG61" s="39">
        <f>+'A (2)'!FG62</f>
        <v>3</v>
      </c>
      <c r="FH61" s="114">
        <f>+'A (2)'!FH62</f>
        <v>4</v>
      </c>
      <c r="FI61" s="114">
        <f>+'A (2)'!FI62</f>
        <v>4722</v>
      </c>
      <c r="FJ61" s="39">
        <f>+'A (2)'!FJ62</f>
        <v>2</v>
      </c>
      <c r="FK61" s="447">
        <f>+'A (2)'!FK62</f>
        <v>0</v>
      </c>
      <c r="FL61" s="34"/>
      <c r="FM61" s="34"/>
      <c r="FN61" s="39"/>
      <c r="FO61" s="34"/>
      <c r="FP61" s="34"/>
      <c r="FQ61" s="34"/>
      <c r="FR61" s="34"/>
      <c r="FS61" s="34"/>
      <c r="FT61" s="34"/>
      <c r="FU61" s="34"/>
      <c r="FV61" s="34"/>
      <c r="FW61" s="34"/>
      <c r="FX61" s="34"/>
      <c r="FY61" s="34"/>
      <c r="FZ61" s="61"/>
      <c r="GA61" s="34"/>
      <c r="GB61" s="34"/>
      <c r="GC61" s="34"/>
      <c r="GD61" s="34"/>
      <c r="GE61" s="34"/>
      <c r="GF61" s="34"/>
      <c r="GG61" s="34"/>
      <c r="GH61" s="34"/>
      <c r="GI61" s="34"/>
      <c r="GJ61" s="52"/>
      <c r="GK61" s="142"/>
      <c r="GL61" s="34"/>
      <c r="GM61" s="34"/>
      <c r="GN61" s="34"/>
      <c r="GO61" s="34"/>
      <c r="GP61" s="34"/>
      <c r="GQ61" s="34"/>
      <c r="GR61" s="52"/>
      <c r="GT61">
        <f>+BL61+BM61+BN61+BO61+BP61+BQ61</f>
        <v>805</v>
      </c>
      <c r="GU61">
        <f>+GT61*CD61</f>
        <v>4302725</v>
      </c>
      <c r="GW61">
        <f>+EU61+EV61+EQ61+ER61+ES61+ET61</f>
        <v>388</v>
      </c>
      <c r="GX61">
        <f>+GW61*FI61</f>
        <v>1832136</v>
      </c>
      <c r="GZ61">
        <f t="shared" si="72"/>
        <v>2279</v>
      </c>
      <c r="HA61">
        <f>+GZ61*AA61</f>
        <v>89336.8</v>
      </c>
      <c r="HB61" s="125"/>
      <c r="HC61">
        <f t="shared" si="73"/>
        <v>1226</v>
      </c>
      <c r="HD61">
        <f>+HC61*DF61</f>
        <v>46710.6</v>
      </c>
      <c r="HE61" s="125"/>
      <c r="HH61" s="53">
        <f t="shared" si="44"/>
        <v>0</v>
      </c>
      <c r="HJ61" s="7" t="s">
        <v>92</v>
      </c>
      <c r="HK61" s="53">
        <v>52.712308267863826</v>
      </c>
      <c r="HL61" s="190" t="s">
        <v>109</v>
      </c>
      <c r="HM61" s="34">
        <f t="shared" si="45"/>
        <v>0</v>
      </c>
      <c r="HN61" s="34">
        <f>+SUM([1]NUTS3!$EN61:$FB61)</f>
        <v>196</v>
      </c>
      <c r="HO61" s="34">
        <f t="shared" si="46"/>
        <v>-196</v>
      </c>
      <c r="HP61" s="184">
        <f t="shared" si="47"/>
        <v>-100</v>
      </c>
      <c r="HR61" s="7" t="s">
        <v>185</v>
      </c>
      <c r="HS61" s="53">
        <v>11.277569704535995</v>
      </c>
    </row>
    <row r="62" spans="1:227" x14ac:dyDescent="0.2">
      <c r="A62" s="7" t="s">
        <v>112</v>
      </c>
      <c r="B62" s="7">
        <f>+'A (2)'!B65</f>
        <v>5697</v>
      </c>
      <c r="C62">
        <f>+'A (2)'!C65</f>
        <v>612</v>
      </c>
      <c r="D62" s="583">
        <f>+'A (2)'!D65</f>
        <v>2</v>
      </c>
      <c r="E62" s="34">
        <f>+'A (2)'!E65</f>
        <v>7</v>
      </c>
      <c r="F62" s="34">
        <f>+'A (2)'!F65</f>
        <v>87</v>
      </c>
      <c r="G62" s="34">
        <f>+'A (2)'!G65</f>
        <v>322</v>
      </c>
      <c r="H62" s="34">
        <f>+'A (2)'!H65</f>
        <v>192</v>
      </c>
      <c r="I62" s="34">
        <f>+'A (2)'!I65</f>
        <v>0</v>
      </c>
      <c r="J62" s="34">
        <f>+'A (2)'!J65</f>
        <v>2</v>
      </c>
      <c r="K62" s="583">
        <f>+'A (2)'!K65</f>
        <v>2957</v>
      </c>
      <c r="L62">
        <f>+'A (2)'!L65</f>
        <v>54</v>
      </c>
      <c r="M62">
        <f>+'A (2)'!M65</f>
        <v>503</v>
      </c>
      <c r="N62" s="20">
        <f>+'A (2)'!N65</f>
        <v>32</v>
      </c>
      <c r="O62">
        <f>+'A (2)'!O65</f>
        <v>307</v>
      </c>
      <c r="P62">
        <f>+'A (2)'!P65</f>
        <v>41</v>
      </c>
      <c r="Q62">
        <f>+'A (2)'!Q65</f>
        <v>874</v>
      </c>
      <c r="R62">
        <f>+'A (2)'!R65</f>
        <v>626</v>
      </c>
      <c r="S62">
        <f>+'A (2)'!S65</f>
        <v>614</v>
      </c>
      <c r="T62">
        <f>+'A (2)'!T65</f>
        <v>710</v>
      </c>
      <c r="U62">
        <f>+'A (2)'!U65</f>
        <v>576</v>
      </c>
      <c r="V62">
        <f>+'A (2)'!V65</f>
        <v>567</v>
      </c>
      <c r="W62">
        <f>+'A (2)'!W65</f>
        <v>626</v>
      </c>
      <c r="X62">
        <f>+'A (2)'!X65</f>
        <v>669</v>
      </c>
      <c r="Y62">
        <f>+'A (2)'!Y65</f>
        <v>126</v>
      </c>
      <c r="Z62" s="103">
        <f>+'A (2)'!Z65</f>
        <v>2</v>
      </c>
      <c r="AA62" s="164">
        <f>+'A (2)'!AA65</f>
        <v>38.5</v>
      </c>
      <c r="AB62">
        <f>+'A (2)'!AB65</f>
        <v>3</v>
      </c>
      <c r="AC62">
        <f>+'A (2)'!AC65</f>
        <v>18</v>
      </c>
      <c r="AD62">
        <f>+'A (2)'!AD65</f>
        <v>1502</v>
      </c>
      <c r="AE62">
        <f>+'A (2)'!AE65</f>
        <v>2</v>
      </c>
      <c r="AF62">
        <f>+'A (2)'!AF65</f>
        <v>172</v>
      </c>
      <c r="AG62">
        <f>+'A (2)'!AG65</f>
        <v>2542</v>
      </c>
      <c r="AH62">
        <f>+'A (2)'!AH65</f>
        <v>30</v>
      </c>
      <c r="AI62">
        <f>+'A (2)'!AI65</f>
        <v>160</v>
      </c>
      <c r="AJ62">
        <f>+'A (2)'!AJ65</f>
        <v>193</v>
      </c>
      <c r="AK62">
        <f>+'A (2)'!AK65</f>
        <v>832</v>
      </c>
      <c r="AL62">
        <f>+'A (2)'!AL65</f>
        <v>43</v>
      </c>
      <c r="AM62">
        <f>+'A (2)'!AM65</f>
        <v>57</v>
      </c>
      <c r="AN62" s="34">
        <f>+'A (2)'!AN65</f>
        <v>141</v>
      </c>
      <c r="AO62" s="61">
        <f>+'A (2)'!AO65</f>
        <v>2</v>
      </c>
      <c r="AP62" s="34">
        <f>+'A (2)'!AP65</f>
        <v>30</v>
      </c>
      <c r="AQ62" s="34">
        <f>+'A (2)'!AQ65</f>
        <v>159</v>
      </c>
      <c r="AR62" s="34">
        <f>+'A (2)'!AR65</f>
        <v>315</v>
      </c>
      <c r="AS62" s="34">
        <f>+'A (2)'!AS65</f>
        <v>544</v>
      </c>
      <c r="AT62" s="34">
        <f>+'A (2)'!AT65</f>
        <v>1176</v>
      </c>
      <c r="AU62" s="34">
        <f>+'A (2)'!AU65</f>
        <v>67</v>
      </c>
      <c r="AV62" s="34">
        <f>+'A (2)'!AV65</f>
        <v>917</v>
      </c>
      <c r="AW62" s="34">
        <f>+'A (2)'!AW65</f>
        <v>435</v>
      </c>
      <c r="AX62" s="34">
        <f>+'A (2)'!AX65</f>
        <v>1786</v>
      </c>
      <c r="AY62" s="34">
        <f>+'A (2)'!AY65</f>
        <v>0</v>
      </c>
      <c r="AZ62" s="61">
        <f>+'A (2)'!AZ65</f>
        <v>268</v>
      </c>
      <c r="BA62" s="34">
        <f>+'A (2)'!BA65</f>
        <v>1931</v>
      </c>
      <c r="BB62" s="34">
        <f>+'A (2)'!BB65</f>
        <v>1101</v>
      </c>
      <c r="BC62" s="34">
        <f>+'A (2)'!BC65</f>
        <v>535</v>
      </c>
      <c r="BD62" s="34">
        <f>+'A (2)'!BD65</f>
        <v>355</v>
      </c>
      <c r="BE62" s="34">
        <f>+'A (2)'!BE65</f>
        <v>907</v>
      </c>
      <c r="BF62" s="61">
        <f>+'A (2)'!BF65</f>
        <v>868</v>
      </c>
      <c r="BG62" s="39">
        <f>+'A (2)'!BG65</f>
        <v>2235</v>
      </c>
      <c r="BH62" s="114">
        <f>+'A (2)'!BH65</f>
        <v>392</v>
      </c>
      <c r="BI62" s="34">
        <f>+'A (2)'!BI65</f>
        <v>0</v>
      </c>
      <c r="BJ62" s="39">
        <f>+'A (2)'!BJ65</f>
        <v>0</v>
      </c>
      <c r="BK62" s="114">
        <f>+'A (2)'!BK65</f>
        <v>0</v>
      </c>
      <c r="BL62" s="34">
        <f>+'A (2)'!BL65</f>
        <v>1163</v>
      </c>
      <c r="BM62" s="34">
        <f>+'A (2)'!BM65</f>
        <v>430</v>
      </c>
      <c r="BN62" s="34">
        <f>+'A (2)'!BN65</f>
        <v>119</v>
      </c>
      <c r="BO62" s="34">
        <f>+'A (2)'!BO65</f>
        <v>32</v>
      </c>
      <c r="BP62" s="34">
        <f>+'A (2)'!BP65</f>
        <v>1</v>
      </c>
      <c r="BQ62" s="61">
        <f>+'A (2)'!BQ65</f>
        <v>0</v>
      </c>
      <c r="BR62" s="34">
        <f>+'A (2)'!BR65</f>
        <v>13</v>
      </c>
      <c r="BS62" s="34">
        <f>+'A (2)'!BS65</f>
        <v>32</v>
      </c>
      <c r="BT62" s="34">
        <f>+'A (2)'!BT65</f>
        <v>514</v>
      </c>
      <c r="BU62" s="34">
        <f>+'A (2)'!BU65</f>
        <v>219</v>
      </c>
      <c r="BV62" s="34">
        <f>+'A (2)'!BV65</f>
        <v>215</v>
      </c>
      <c r="BW62" s="34">
        <f>+'A (2)'!BW65</f>
        <v>219</v>
      </c>
      <c r="BX62" s="34">
        <f>+'A (2)'!BX65</f>
        <v>192</v>
      </c>
      <c r="BY62" s="34">
        <f>+'A (2)'!BY65</f>
        <v>124</v>
      </c>
      <c r="BZ62" s="34">
        <f>+'A (2)'!BZ65</f>
        <v>82</v>
      </c>
      <c r="CA62" s="34">
        <f>+'A (2)'!CA65</f>
        <v>42</v>
      </c>
      <c r="CB62" s="34">
        <f>+'A (2)'!CB65</f>
        <v>24</v>
      </c>
      <c r="CC62" s="20">
        <f>+'A (2)'!CC65</f>
        <v>69</v>
      </c>
      <c r="CD62" s="107">
        <f>+'A (2)'!CD65</f>
        <v>5403</v>
      </c>
      <c r="CE62" s="34">
        <f>+'A (2)'!CE65</f>
        <v>31</v>
      </c>
      <c r="CF62" s="13">
        <f>+'A (2)'!CF65</f>
        <v>0</v>
      </c>
      <c r="CG62">
        <f>+'A (2)'!CG65</f>
        <v>2693</v>
      </c>
      <c r="CH62">
        <f>+'A (2)'!CH65</f>
        <v>271</v>
      </c>
      <c r="CI62" s="583">
        <f>+'A (2)'!CI65</f>
        <v>1</v>
      </c>
      <c r="CJ62" s="34">
        <f>+'A (2)'!CJ65</f>
        <v>2</v>
      </c>
      <c r="CK62" s="34">
        <f>+'A (2)'!CK65</f>
        <v>52</v>
      </c>
      <c r="CL62" s="34">
        <f>+'A (2)'!CL65</f>
        <v>141</v>
      </c>
      <c r="CM62" s="34">
        <f>+'A (2)'!CM65</f>
        <v>75</v>
      </c>
      <c r="CN62" s="34">
        <f>+'A (2)'!CN65</f>
        <v>0</v>
      </c>
      <c r="CO62" s="34">
        <f>+'A (2)'!CO65</f>
        <v>0</v>
      </c>
      <c r="CP62">
        <f>+'A (2)'!CP65</f>
        <v>1553</v>
      </c>
      <c r="CQ62">
        <f>+'A (2)'!CQ65</f>
        <v>54</v>
      </c>
      <c r="CR62" s="34">
        <f>+'A (2)'!CR65</f>
        <v>498</v>
      </c>
      <c r="CS62" s="61">
        <f>+'A (2)'!CS65</f>
        <v>4</v>
      </c>
      <c r="CT62" s="34">
        <f>+'A (2)'!CT65</f>
        <v>119</v>
      </c>
      <c r="CU62" s="34">
        <f>+'A (2)'!CU65</f>
        <v>12</v>
      </c>
      <c r="CV62" s="34">
        <f>+'A (2)'!CV65</f>
        <v>381</v>
      </c>
      <c r="CW62" s="34">
        <f>+'A (2)'!CW65</f>
        <v>278</v>
      </c>
      <c r="CX62" s="34">
        <f>+'A (2)'!CX65</f>
        <v>314</v>
      </c>
      <c r="CY62" s="34">
        <f>+'A (2)'!CY65</f>
        <v>401</v>
      </c>
      <c r="CZ62" s="34">
        <f>+'A (2)'!CZ65</f>
        <v>307</v>
      </c>
      <c r="DA62" s="34">
        <f>+'A (2)'!DA65</f>
        <v>308</v>
      </c>
      <c r="DB62" s="34">
        <f>+'A (2)'!DB65</f>
        <v>321</v>
      </c>
      <c r="DC62" s="34">
        <f>+'A (2)'!DC65</f>
        <v>255</v>
      </c>
      <c r="DD62" s="112">
        <f>+'A (2)'!DD65</f>
        <v>9</v>
      </c>
      <c r="DE62" s="61">
        <f>+'A (2)'!DE65</f>
        <v>0</v>
      </c>
      <c r="DF62" s="162">
        <f>+'A (2)'!DF65</f>
        <v>38.299999999999997</v>
      </c>
      <c r="DG62" s="34">
        <f>+'A (2)'!DG65</f>
        <v>2</v>
      </c>
      <c r="DH62" s="34">
        <f>+'A (2)'!DH65</f>
        <v>4</v>
      </c>
      <c r="DI62" s="34">
        <f>+'A (2)'!DI65</f>
        <v>726</v>
      </c>
      <c r="DJ62" s="34">
        <f>+'A (2)'!DJ65</f>
        <v>2</v>
      </c>
      <c r="DK62" s="34">
        <f>+'A (2)'!DK65</f>
        <v>80</v>
      </c>
      <c r="DL62" s="34">
        <f>+'A (2)'!DL65</f>
        <v>1062</v>
      </c>
      <c r="DM62" s="34">
        <f>+'A (2)'!DM65</f>
        <v>26</v>
      </c>
      <c r="DN62" s="34">
        <f>+'A (2)'!DN65</f>
        <v>103</v>
      </c>
      <c r="DO62" s="34">
        <f>+'A (2)'!DO65</f>
        <v>83</v>
      </c>
      <c r="DP62" s="34">
        <f>+'A (2)'!DP65</f>
        <v>469</v>
      </c>
      <c r="DQ62" s="34">
        <f>+'A (2)'!DQ65</f>
        <v>31</v>
      </c>
      <c r="DR62" s="34">
        <f>+'A (2)'!DR65</f>
        <v>35</v>
      </c>
      <c r="DS62" s="34">
        <f>+'A (2)'!DS65</f>
        <v>68</v>
      </c>
      <c r="DT62" s="61">
        <f>+'A (2)'!DT65</f>
        <v>2</v>
      </c>
      <c r="DU62" s="34">
        <f>+'A (2)'!DU65</f>
        <v>9</v>
      </c>
      <c r="DV62" s="34">
        <f>+'A (2)'!DV65</f>
        <v>89</v>
      </c>
      <c r="DW62" s="34">
        <f>+'A (2)'!DW65</f>
        <v>140</v>
      </c>
      <c r="DX62" s="34">
        <f>+'A (2)'!DX65</f>
        <v>426</v>
      </c>
      <c r="DY62" s="34">
        <f>+'A (2)'!DY65</f>
        <v>810</v>
      </c>
      <c r="DZ62" s="34">
        <f>+'A (2)'!DZ65</f>
        <v>29</v>
      </c>
      <c r="EA62" s="34">
        <f>+'A (2)'!EA65</f>
        <v>137</v>
      </c>
      <c r="EB62" s="34">
        <f>+'A (2)'!EB65</f>
        <v>80</v>
      </c>
      <c r="EC62" s="34">
        <f>+'A (2)'!EC65</f>
        <v>859</v>
      </c>
      <c r="ED62" s="34">
        <f>+'A (2)'!ED65</f>
        <v>0</v>
      </c>
      <c r="EE62" s="61">
        <f>+'A (2)'!EE65</f>
        <v>114</v>
      </c>
      <c r="EF62" s="34">
        <f>+'A (2)'!EF65</f>
        <v>739</v>
      </c>
      <c r="EG62" s="34">
        <f>+'A (2)'!EG65</f>
        <v>549</v>
      </c>
      <c r="EH62" s="34">
        <f>+'A (2)'!EH65</f>
        <v>261</v>
      </c>
      <c r="EI62" s="34">
        <f>+'A (2)'!EI65</f>
        <v>187</v>
      </c>
      <c r="EJ62" s="34">
        <f>+'A (2)'!EJ65</f>
        <v>463</v>
      </c>
      <c r="EK62" s="39">
        <f>+'A (2)'!EK65</f>
        <v>494</v>
      </c>
      <c r="EL62" s="24">
        <f>+'A (2)'!EL65</f>
        <v>1130</v>
      </c>
      <c r="EM62" s="114">
        <f>+'A (2)'!EM65</f>
        <v>419</v>
      </c>
      <c r="EN62" s="39">
        <f>+'A (2)'!EN65</f>
        <v>0</v>
      </c>
      <c r="EO62" s="34">
        <f>+'A (2)'!EO65</f>
        <v>0</v>
      </c>
      <c r="EP62" s="114">
        <f>+'A (2)'!EP65</f>
        <v>0</v>
      </c>
      <c r="EQ62" s="34">
        <f>+'A (2)'!EQ65</f>
        <v>448</v>
      </c>
      <c r="ER62" s="34">
        <f>+'A (2)'!ER65</f>
        <v>233</v>
      </c>
      <c r="ES62" s="34">
        <f>+'A (2)'!ES65</f>
        <v>46</v>
      </c>
      <c r="ET62" s="34">
        <f>+'A (2)'!ET65</f>
        <v>11</v>
      </c>
      <c r="EU62" s="34">
        <f>+'A (2)'!EU65</f>
        <v>1</v>
      </c>
      <c r="EV62" s="61">
        <f>+'A (2)'!EV65</f>
        <v>0</v>
      </c>
      <c r="EW62">
        <f>+'A (2)'!EW65</f>
        <v>3</v>
      </c>
      <c r="EX62">
        <f>+'A (2)'!EX65</f>
        <v>15</v>
      </c>
      <c r="EY62">
        <f>+'A (2)'!EY65</f>
        <v>213</v>
      </c>
      <c r="EZ62">
        <f>+'A (2)'!EZ65</f>
        <v>110</v>
      </c>
      <c r="FA62">
        <f>+'A (2)'!FA65</f>
        <v>107</v>
      </c>
      <c r="FB62">
        <f>+'A (2)'!FB65</f>
        <v>105</v>
      </c>
      <c r="FC62">
        <f>+'A (2)'!FC65</f>
        <v>86</v>
      </c>
      <c r="FD62">
        <f>+'A (2)'!FD65</f>
        <v>36</v>
      </c>
      <c r="FE62">
        <f>+'A (2)'!FE65</f>
        <v>22</v>
      </c>
      <c r="FF62" s="34">
        <f>+'A (2)'!FF65</f>
        <v>16</v>
      </c>
      <c r="FG62" s="39">
        <f>+'A (2)'!FG65</f>
        <v>4</v>
      </c>
      <c r="FH62" s="114">
        <f>+'A (2)'!FH65</f>
        <v>22</v>
      </c>
      <c r="FI62" s="114">
        <f>+'A (2)'!FI65</f>
        <v>5157</v>
      </c>
      <c r="FJ62" s="39">
        <f>+'A (2)'!FJ65</f>
        <v>9</v>
      </c>
      <c r="FK62" s="447">
        <f>+'A (2)'!FK65</f>
        <v>0</v>
      </c>
      <c r="FL62" s="34"/>
      <c r="FM62" s="34"/>
      <c r="FN62" s="39"/>
      <c r="FO62" s="34"/>
      <c r="FP62" s="34"/>
      <c r="FQ62" s="34"/>
      <c r="FR62" s="34"/>
      <c r="FS62" s="34"/>
      <c r="FT62" s="34"/>
      <c r="FU62" s="34"/>
      <c r="FV62" s="34"/>
      <c r="FW62" s="34"/>
      <c r="FX62" s="34"/>
      <c r="FY62" s="34"/>
      <c r="FZ62" s="61"/>
      <c r="GA62" s="34"/>
      <c r="GB62" s="34"/>
      <c r="GC62" s="34"/>
      <c r="GD62" s="34"/>
      <c r="GE62" s="34"/>
      <c r="GF62" s="34"/>
      <c r="GG62" s="34"/>
      <c r="GH62" s="34"/>
      <c r="GI62" s="34"/>
      <c r="GJ62" s="52"/>
      <c r="GK62" s="142"/>
      <c r="GL62" s="34"/>
      <c r="GM62" s="34"/>
      <c r="GN62" s="34"/>
      <c r="GO62" s="34"/>
      <c r="GP62" s="34"/>
      <c r="GQ62" s="34"/>
      <c r="GR62" s="52"/>
      <c r="GT62">
        <f>+BL62+BM62+BN62+BO62+BP62+BQ62</f>
        <v>1745</v>
      </c>
      <c r="GU62">
        <f>+GT62*CD62</f>
        <v>9428235</v>
      </c>
      <c r="GW62">
        <f>+EU62+EV62+EQ62+ER62+ES62+ET62</f>
        <v>739</v>
      </c>
      <c r="GX62">
        <f>+GW62*FI62</f>
        <v>3811023</v>
      </c>
      <c r="GZ62">
        <f t="shared" si="72"/>
        <v>5697</v>
      </c>
      <c r="HA62">
        <f>+GZ62*AA62</f>
        <v>219334.5</v>
      </c>
      <c r="HB62" s="125"/>
      <c r="HC62">
        <f t="shared" si="73"/>
        <v>2693</v>
      </c>
      <c r="HD62">
        <f>+HC62*DF62</f>
        <v>103141.9</v>
      </c>
      <c r="HE62" s="125"/>
      <c r="HH62" s="53">
        <f t="shared" si="44"/>
        <v>0</v>
      </c>
      <c r="HJ62" s="7" t="s">
        <v>177</v>
      </c>
      <c r="HK62" s="53">
        <v>52.594830147568587</v>
      </c>
      <c r="HL62" s="190" t="s">
        <v>112</v>
      </c>
      <c r="HM62" s="34">
        <f t="shared" si="45"/>
        <v>0</v>
      </c>
      <c r="HN62" s="34">
        <f>+SUM([1]NUTS3!$EN62:$FB62)</f>
        <v>510</v>
      </c>
      <c r="HO62" s="34">
        <f t="shared" si="46"/>
        <v>-510</v>
      </c>
      <c r="HP62" s="184">
        <f t="shared" si="47"/>
        <v>-100</v>
      </c>
      <c r="HR62" s="7" t="s">
        <v>86</v>
      </c>
      <c r="HS62" s="53">
        <v>10.273972602739722</v>
      </c>
    </row>
    <row r="63" spans="1:227" x14ac:dyDescent="0.2">
      <c r="A63" s="5" t="s">
        <v>178</v>
      </c>
      <c r="B63" s="5">
        <f t="shared" ref="B63:Z63" si="74">SUM(B58:B62)</f>
        <v>21462</v>
      </c>
      <c r="C63" s="14">
        <f t="shared" si="74"/>
        <v>2368</v>
      </c>
      <c r="D63" s="582">
        <f t="shared" si="74"/>
        <v>3</v>
      </c>
      <c r="E63" s="14">
        <f t="shared" si="74"/>
        <v>148</v>
      </c>
      <c r="F63" s="14">
        <f t="shared" si="74"/>
        <v>458</v>
      </c>
      <c r="G63" s="14">
        <f>SUM(G58:G62)</f>
        <v>1137</v>
      </c>
      <c r="H63" s="14">
        <f>SUM(H58:H62)</f>
        <v>611</v>
      </c>
      <c r="I63" s="14">
        <f>SUM(I58:I62)</f>
        <v>1</v>
      </c>
      <c r="J63" s="14">
        <f>SUM(J58:J62)</f>
        <v>10</v>
      </c>
      <c r="K63" s="582">
        <f t="shared" si="74"/>
        <v>10472</v>
      </c>
      <c r="L63" s="14">
        <f t="shared" si="74"/>
        <v>132</v>
      </c>
      <c r="M63" s="14">
        <f t="shared" si="74"/>
        <v>2061</v>
      </c>
      <c r="N63" s="19">
        <f t="shared" si="74"/>
        <v>168</v>
      </c>
      <c r="O63" s="14">
        <f t="shared" si="74"/>
        <v>1067</v>
      </c>
      <c r="P63" s="14">
        <f t="shared" si="74"/>
        <v>196</v>
      </c>
      <c r="Q63" s="14">
        <f t="shared" si="74"/>
        <v>3243</v>
      </c>
      <c r="R63" s="14">
        <f t="shared" si="74"/>
        <v>2435</v>
      </c>
      <c r="S63" s="14">
        <f t="shared" si="74"/>
        <v>2442</v>
      </c>
      <c r="T63" s="14">
        <f t="shared" si="74"/>
        <v>2628</v>
      </c>
      <c r="U63" s="14">
        <f t="shared" si="74"/>
        <v>2091</v>
      </c>
      <c r="V63" s="14">
        <f t="shared" si="74"/>
        <v>2267</v>
      </c>
      <c r="W63" s="14">
        <f t="shared" si="74"/>
        <v>2424</v>
      </c>
      <c r="X63" s="14">
        <f t="shared" si="74"/>
        <v>2530</v>
      </c>
      <c r="Y63" s="14">
        <f t="shared" si="74"/>
        <v>332</v>
      </c>
      <c r="Z63" s="102">
        <f t="shared" si="74"/>
        <v>3</v>
      </c>
      <c r="AA63" s="163">
        <f>+HB63</f>
        <v>38.520352250489239</v>
      </c>
      <c r="AB63" s="14">
        <f t="shared" ref="AB63:BG63" si="75">SUM(AB58:AB62)</f>
        <v>9</v>
      </c>
      <c r="AC63" s="14">
        <f t="shared" si="75"/>
        <v>40</v>
      </c>
      <c r="AD63" s="14">
        <f t="shared" si="75"/>
        <v>5608</v>
      </c>
      <c r="AE63" s="14">
        <f t="shared" si="75"/>
        <v>13</v>
      </c>
      <c r="AF63" s="14">
        <f t="shared" si="75"/>
        <v>654</v>
      </c>
      <c r="AG63" s="14">
        <f t="shared" si="75"/>
        <v>8687</v>
      </c>
      <c r="AH63" s="14">
        <f t="shared" si="75"/>
        <v>165</v>
      </c>
      <c r="AI63" s="14">
        <f t="shared" si="75"/>
        <v>611</v>
      </c>
      <c r="AJ63" s="14">
        <f t="shared" si="75"/>
        <v>940</v>
      </c>
      <c r="AK63" s="14">
        <f t="shared" si="75"/>
        <v>3423</v>
      </c>
      <c r="AL63" s="14">
        <f t="shared" si="75"/>
        <v>194</v>
      </c>
      <c r="AM63" s="14">
        <f t="shared" si="75"/>
        <v>288</v>
      </c>
      <c r="AN63" s="14">
        <f t="shared" si="75"/>
        <v>810</v>
      </c>
      <c r="AO63" s="60">
        <f t="shared" si="75"/>
        <v>20</v>
      </c>
      <c r="AP63" s="14">
        <f t="shared" si="75"/>
        <v>158</v>
      </c>
      <c r="AQ63" s="14">
        <f t="shared" si="75"/>
        <v>722</v>
      </c>
      <c r="AR63" s="14">
        <f t="shared" si="75"/>
        <v>1479</v>
      </c>
      <c r="AS63" s="14">
        <f t="shared" si="75"/>
        <v>2324</v>
      </c>
      <c r="AT63" s="14">
        <f t="shared" si="75"/>
        <v>3800</v>
      </c>
      <c r="AU63" s="14">
        <f t="shared" si="75"/>
        <v>249</v>
      </c>
      <c r="AV63" s="14">
        <f t="shared" si="75"/>
        <v>3092</v>
      </c>
      <c r="AW63" s="14">
        <f t="shared" si="75"/>
        <v>1861</v>
      </c>
      <c r="AX63" s="14">
        <f t="shared" si="75"/>
        <v>5639</v>
      </c>
      <c r="AY63" s="14">
        <f t="shared" si="75"/>
        <v>3</v>
      </c>
      <c r="AZ63" s="60">
        <f t="shared" si="75"/>
        <v>2135</v>
      </c>
      <c r="BA63" s="14">
        <f t="shared" si="75"/>
        <v>7784</v>
      </c>
      <c r="BB63" s="14">
        <f t="shared" si="75"/>
        <v>4364</v>
      </c>
      <c r="BC63" s="14">
        <f t="shared" si="75"/>
        <v>2164</v>
      </c>
      <c r="BD63" s="14">
        <f t="shared" si="75"/>
        <v>1394</v>
      </c>
      <c r="BE63" s="14">
        <f t="shared" si="75"/>
        <v>3205</v>
      </c>
      <c r="BF63" s="60">
        <f t="shared" si="75"/>
        <v>2551</v>
      </c>
      <c r="BG63" s="28">
        <f t="shared" si="75"/>
        <v>7053</v>
      </c>
      <c r="BH63" s="154">
        <f>+BG63*1000/B63</f>
        <v>328.62734134749792</v>
      </c>
      <c r="BI63" s="14">
        <f>SUM(BI58:BI62)</f>
        <v>0</v>
      </c>
      <c r="BJ63" s="28">
        <f>SUM(BJ58:BJ62)</f>
        <v>0</v>
      </c>
      <c r="BK63" s="101" t="e">
        <f>+BJ63*1000/BI63</f>
        <v>#DIV/0!</v>
      </c>
      <c r="BL63" s="14">
        <f t="shared" ref="BL63:CC63" si="76">SUM(BL58:BL62)</f>
        <v>4458</v>
      </c>
      <c r="BM63" s="14">
        <f t="shared" si="76"/>
        <v>1732</v>
      </c>
      <c r="BN63" s="14">
        <f t="shared" si="76"/>
        <v>441</v>
      </c>
      <c r="BO63" s="14">
        <f t="shared" si="76"/>
        <v>127</v>
      </c>
      <c r="BP63" s="14">
        <f t="shared" si="76"/>
        <v>10</v>
      </c>
      <c r="BQ63" s="60">
        <f t="shared" si="76"/>
        <v>1</v>
      </c>
      <c r="BR63" s="14">
        <f t="shared" si="76"/>
        <v>41</v>
      </c>
      <c r="BS63" s="14">
        <f t="shared" si="76"/>
        <v>143</v>
      </c>
      <c r="BT63" s="14">
        <f t="shared" si="76"/>
        <v>1963</v>
      </c>
      <c r="BU63" s="14">
        <f t="shared" si="76"/>
        <v>893</v>
      </c>
      <c r="BV63" s="14">
        <f t="shared" si="76"/>
        <v>874</v>
      </c>
      <c r="BW63" s="14">
        <f t="shared" si="76"/>
        <v>771</v>
      </c>
      <c r="BX63" s="14">
        <f t="shared" si="76"/>
        <v>723</v>
      </c>
      <c r="BY63" s="14">
        <f t="shared" si="76"/>
        <v>504</v>
      </c>
      <c r="BZ63" s="14">
        <f t="shared" si="76"/>
        <v>324</v>
      </c>
      <c r="CA63" s="14">
        <f t="shared" si="76"/>
        <v>187</v>
      </c>
      <c r="CB63" s="14">
        <f t="shared" si="76"/>
        <v>99</v>
      </c>
      <c r="CC63" s="31">
        <f t="shared" si="76"/>
        <v>247</v>
      </c>
      <c r="CD63" s="109">
        <f>+GV63</f>
        <v>5398</v>
      </c>
      <c r="CE63" s="14">
        <f t="shared" ref="CE63:DE63" si="77">SUM(CE58:CE62)</f>
        <v>115</v>
      </c>
      <c r="CF63" s="15">
        <f t="shared" si="77"/>
        <v>0</v>
      </c>
      <c r="CG63" s="14">
        <f t="shared" si="77"/>
        <v>10342</v>
      </c>
      <c r="CH63" s="14">
        <f t="shared" si="77"/>
        <v>1168</v>
      </c>
      <c r="CI63" s="582">
        <f t="shared" si="77"/>
        <v>1</v>
      </c>
      <c r="CJ63" s="14">
        <f t="shared" si="77"/>
        <v>74</v>
      </c>
      <c r="CK63" s="14">
        <f t="shared" si="77"/>
        <v>266</v>
      </c>
      <c r="CL63" s="14">
        <f>SUM(CL58:CL62)</f>
        <v>543</v>
      </c>
      <c r="CM63" s="14">
        <f>SUM(CM58:CM62)</f>
        <v>281</v>
      </c>
      <c r="CN63" s="14">
        <f>SUM(CN58:CN62)</f>
        <v>0</v>
      </c>
      <c r="CO63" s="14">
        <f>SUM(CO58:CO62)</f>
        <v>3</v>
      </c>
      <c r="CP63" s="14">
        <f t="shared" si="77"/>
        <v>5706</v>
      </c>
      <c r="CQ63" s="14">
        <f t="shared" si="77"/>
        <v>132</v>
      </c>
      <c r="CR63" s="14">
        <f t="shared" si="77"/>
        <v>2012</v>
      </c>
      <c r="CS63" s="60">
        <f t="shared" si="77"/>
        <v>70</v>
      </c>
      <c r="CT63" s="14">
        <f t="shared" si="77"/>
        <v>465</v>
      </c>
      <c r="CU63" s="14">
        <f t="shared" si="77"/>
        <v>91</v>
      </c>
      <c r="CV63" s="14">
        <f t="shared" si="77"/>
        <v>1428</v>
      </c>
      <c r="CW63" s="14">
        <f t="shared" si="77"/>
        <v>1111</v>
      </c>
      <c r="CX63" s="14">
        <f t="shared" si="77"/>
        <v>1266</v>
      </c>
      <c r="CY63" s="14">
        <f t="shared" si="77"/>
        <v>1454</v>
      </c>
      <c r="CZ63" s="14">
        <f t="shared" si="77"/>
        <v>1171</v>
      </c>
      <c r="DA63" s="14">
        <f t="shared" si="77"/>
        <v>1237</v>
      </c>
      <c r="DB63" s="14">
        <f t="shared" si="77"/>
        <v>1241</v>
      </c>
      <c r="DC63" s="14">
        <f t="shared" si="77"/>
        <v>935</v>
      </c>
      <c r="DD63" s="111">
        <f t="shared" si="77"/>
        <v>33</v>
      </c>
      <c r="DE63" s="60">
        <f t="shared" si="77"/>
        <v>1</v>
      </c>
      <c r="DF63" s="161">
        <f>+HE63</f>
        <v>38.250899245793846</v>
      </c>
      <c r="DG63" s="14">
        <f t="shared" ref="DG63:EL63" si="78">SUM(DG58:DG62)</f>
        <v>5</v>
      </c>
      <c r="DH63" s="14">
        <f t="shared" si="78"/>
        <v>15</v>
      </c>
      <c r="DI63" s="14">
        <f t="shared" si="78"/>
        <v>2801</v>
      </c>
      <c r="DJ63" s="14">
        <f t="shared" si="78"/>
        <v>9</v>
      </c>
      <c r="DK63" s="14">
        <f t="shared" si="78"/>
        <v>294</v>
      </c>
      <c r="DL63" s="14">
        <f t="shared" si="78"/>
        <v>3620</v>
      </c>
      <c r="DM63" s="14">
        <f t="shared" si="78"/>
        <v>125</v>
      </c>
      <c r="DN63" s="14">
        <f t="shared" si="78"/>
        <v>375</v>
      </c>
      <c r="DO63" s="14">
        <f t="shared" si="78"/>
        <v>427</v>
      </c>
      <c r="DP63" s="14">
        <f t="shared" si="78"/>
        <v>1975</v>
      </c>
      <c r="DQ63" s="14">
        <f t="shared" si="78"/>
        <v>136</v>
      </c>
      <c r="DR63" s="14">
        <f t="shared" si="78"/>
        <v>188</v>
      </c>
      <c r="DS63" s="14">
        <f t="shared" si="78"/>
        <v>362</v>
      </c>
      <c r="DT63" s="60">
        <f t="shared" si="78"/>
        <v>10</v>
      </c>
      <c r="DU63" s="14">
        <f t="shared" si="78"/>
        <v>33</v>
      </c>
      <c r="DV63" s="14">
        <f t="shared" si="78"/>
        <v>379</v>
      </c>
      <c r="DW63" s="14">
        <f t="shared" si="78"/>
        <v>656</v>
      </c>
      <c r="DX63" s="14">
        <f t="shared" si="78"/>
        <v>1797</v>
      </c>
      <c r="DY63" s="14">
        <f t="shared" si="78"/>
        <v>2725</v>
      </c>
      <c r="DZ63" s="14">
        <f t="shared" si="78"/>
        <v>146</v>
      </c>
      <c r="EA63" s="14">
        <f t="shared" si="78"/>
        <v>417</v>
      </c>
      <c r="EB63" s="14">
        <f t="shared" si="78"/>
        <v>392</v>
      </c>
      <c r="EC63" s="14">
        <f t="shared" si="78"/>
        <v>2909</v>
      </c>
      <c r="ED63" s="14">
        <f t="shared" si="78"/>
        <v>1</v>
      </c>
      <c r="EE63" s="60">
        <f t="shared" si="78"/>
        <v>887</v>
      </c>
      <c r="EF63" s="14">
        <f t="shared" si="78"/>
        <v>2986</v>
      </c>
      <c r="EG63" s="14">
        <f t="shared" si="78"/>
        <v>2282</v>
      </c>
      <c r="EH63" s="14">
        <f t="shared" si="78"/>
        <v>1122</v>
      </c>
      <c r="EI63" s="14">
        <f t="shared" si="78"/>
        <v>719</v>
      </c>
      <c r="EJ63" s="14">
        <f t="shared" si="78"/>
        <v>1737</v>
      </c>
      <c r="EK63" s="28">
        <f t="shared" si="78"/>
        <v>1496</v>
      </c>
      <c r="EL63" s="23">
        <f t="shared" si="78"/>
        <v>3839</v>
      </c>
      <c r="EM63" s="154">
        <f>+EL63*1000/CG63</f>
        <v>371.20479597756719</v>
      </c>
      <c r="EN63" s="28">
        <f>SUM(EN58:EN62)</f>
        <v>0</v>
      </c>
      <c r="EO63" s="14">
        <f>SUM(EO58:EO62)</f>
        <v>0</v>
      </c>
      <c r="EP63" s="31" t="e">
        <f>EO63*1000/EN63</f>
        <v>#DIV/0!</v>
      </c>
      <c r="EQ63" s="14">
        <f t="shared" ref="EQ63:FH63" si="79">SUM(EQ58:EQ62)</f>
        <v>1668</v>
      </c>
      <c r="ER63" s="14">
        <f t="shared" si="79"/>
        <v>995</v>
      </c>
      <c r="ES63" s="14">
        <f t="shared" si="79"/>
        <v>203</v>
      </c>
      <c r="ET63" s="14">
        <f t="shared" si="79"/>
        <v>47</v>
      </c>
      <c r="EU63" s="14">
        <f t="shared" si="79"/>
        <v>5</v>
      </c>
      <c r="EV63" s="60">
        <f t="shared" si="79"/>
        <v>0</v>
      </c>
      <c r="EW63" s="14">
        <f t="shared" si="79"/>
        <v>13</v>
      </c>
      <c r="EX63" s="14">
        <f t="shared" si="79"/>
        <v>77</v>
      </c>
      <c r="EY63" s="14">
        <f t="shared" si="79"/>
        <v>896</v>
      </c>
      <c r="EZ63" s="14">
        <f t="shared" si="79"/>
        <v>447</v>
      </c>
      <c r="FA63" s="14">
        <f t="shared" si="79"/>
        <v>475</v>
      </c>
      <c r="FB63" s="14">
        <f t="shared" si="79"/>
        <v>359</v>
      </c>
      <c r="FC63" s="14">
        <f t="shared" si="79"/>
        <v>264</v>
      </c>
      <c r="FD63" s="14">
        <f t="shared" si="79"/>
        <v>159</v>
      </c>
      <c r="FE63" s="14">
        <f t="shared" si="79"/>
        <v>89</v>
      </c>
      <c r="FF63" s="14">
        <f t="shared" si="79"/>
        <v>50</v>
      </c>
      <c r="FG63" s="28">
        <f t="shared" si="79"/>
        <v>23</v>
      </c>
      <c r="FH63" s="113">
        <f t="shared" si="79"/>
        <v>66</v>
      </c>
      <c r="FI63" s="113">
        <f>+GY63</f>
        <v>4970</v>
      </c>
      <c r="FJ63" s="14">
        <f>SUM(FJ58:FJ62)</f>
        <v>28</v>
      </c>
      <c r="FK63" s="15">
        <f>SUM(FK58:FK62)</f>
        <v>0</v>
      </c>
      <c r="FL63" s="14"/>
      <c r="FM63" s="14"/>
      <c r="FN63" s="14"/>
      <c r="FO63" s="14"/>
      <c r="FP63" s="14"/>
      <c r="FQ63" s="14"/>
      <c r="FR63" s="14"/>
      <c r="FS63" s="14"/>
      <c r="FT63" s="14"/>
      <c r="FU63" s="14"/>
      <c r="FV63" s="14"/>
      <c r="FW63" s="14"/>
      <c r="FX63" s="14"/>
      <c r="FY63" s="14"/>
      <c r="FZ63" s="60"/>
      <c r="GA63" s="14"/>
      <c r="GB63" s="14"/>
      <c r="GC63" s="14"/>
      <c r="GD63" s="14"/>
      <c r="GE63" s="14"/>
      <c r="GF63" s="14"/>
      <c r="GG63" s="14"/>
      <c r="GH63" s="14"/>
      <c r="GI63" s="123"/>
      <c r="GJ63" s="124"/>
      <c r="GK63" s="140"/>
      <c r="GL63" s="14"/>
      <c r="GM63" s="14"/>
      <c r="GN63" s="14"/>
      <c r="GO63" s="14"/>
      <c r="GP63" s="14"/>
      <c r="GQ63" s="14"/>
      <c r="GR63" s="141"/>
      <c r="GT63">
        <f>SUM(GT58:GT62)</f>
        <v>6769</v>
      </c>
      <c r="GU63">
        <f>SUM(GU58:GU62)</f>
        <v>36537635</v>
      </c>
      <c r="GV63">
        <f>+ROUND(GU63/GT63,0)</f>
        <v>5398</v>
      </c>
      <c r="GW63">
        <f>SUM(GW58:GW62)</f>
        <v>2918</v>
      </c>
      <c r="GX63">
        <f>SUM(GX58:GX62)</f>
        <v>14501885</v>
      </c>
      <c r="GY63">
        <f>+ROUND(GX63/GW63,0)</f>
        <v>4970</v>
      </c>
      <c r="GZ63">
        <f t="shared" si="72"/>
        <v>21462</v>
      </c>
      <c r="HA63">
        <f>SUM(HA58:HA62)</f>
        <v>826723.8</v>
      </c>
      <c r="HB63">
        <f>+HA63/GZ63</f>
        <v>38.520352250489239</v>
      </c>
      <c r="HC63">
        <f t="shared" si="73"/>
        <v>10342</v>
      </c>
      <c r="HD63">
        <f>SUM(HD58:HD62)</f>
        <v>395590.79999999993</v>
      </c>
      <c r="HE63">
        <f>+HD63/HC63</f>
        <v>38.250899245793846</v>
      </c>
      <c r="HH63" s="53">
        <f t="shared" si="44"/>
        <v>0</v>
      </c>
      <c r="HJ63" s="5" t="s">
        <v>96</v>
      </c>
      <c r="HK63" s="53">
        <v>52.365618033192959</v>
      </c>
      <c r="HL63" s="188" t="s">
        <v>178</v>
      </c>
      <c r="HM63" s="34">
        <f t="shared" si="45"/>
        <v>0</v>
      </c>
      <c r="HN63" s="34">
        <f>+SUM([1]NUTS3!$EN63:$FB63)</f>
        <v>2298</v>
      </c>
      <c r="HO63" s="34">
        <f t="shared" si="46"/>
        <v>-2298</v>
      </c>
      <c r="HP63" s="184">
        <f t="shared" si="47"/>
        <v>-100</v>
      </c>
      <c r="HR63" s="5" t="s">
        <v>129</v>
      </c>
      <c r="HS63" s="53">
        <v>10.230179028132991</v>
      </c>
    </row>
    <row r="64" spans="1:227" x14ac:dyDescent="0.2">
      <c r="A64" s="7" t="s">
        <v>105</v>
      </c>
      <c r="B64" s="7">
        <f>+'A (2)'!B58</f>
        <v>5145</v>
      </c>
      <c r="C64">
        <f>+'A (2)'!C58</f>
        <v>815</v>
      </c>
      <c r="D64" s="583">
        <f>+'A (2)'!D58</f>
        <v>0</v>
      </c>
      <c r="E64" s="34">
        <f>+'A (2)'!E58</f>
        <v>13</v>
      </c>
      <c r="F64" s="34">
        <f>+'A (2)'!F58</f>
        <v>84</v>
      </c>
      <c r="G64" s="34">
        <f>+'A (2)'!G58</f>
        <v>450</v>
      </c>
      <c r="H64" s="34">
        <f>+'A (2)'!H58</f>
        <v>263</v>
      </c>
      <c r="I64" s="34">
        <f>+'A (2)'!I58</f>
        <v>0</v>
      </c>
      <c r="J64" s="34">
        <f>+'A (2)'!J58</f>
        <v>5</v>
      </c>
      <c r="K64" s="583">
        <f>+'A (2)'!K58</f>
        <v>2387</v>
      </c>
      <c r="L64">
        <f>+'A (2)'!L58</f>
        <v>40</v>
      </c>
      <c r="M64">
        <f>+'A (2)'!M58</f>
        <v>788</v>
      </c>
      <c r="N64" s="20">
        <f>+'A (2)'!N58</f>
        <v>98</v>
      </c>
      <c r="O64">
        <f>+'A (2)'!O58</f>
        <v>242</v>
      </c>
      <c r="P64">
        <f>+'A (2)'!P58</f>
        <v>41</v>
      </c>
      <c r="Q64">
        <f>+'A (2)'!Q58</f>
        <v>715</v>
      </c>
      <c r="R64">
        <f>+'A (2)'!R58</f>
        <v>560</v>
      </c>
      <c r="S64">
        <f>+'A (2)'!S58</f>
        <v>628</v>
      </c>
      <c r="T64">
        <f>+'A (2)'!T58</f>
        <v>633</v>
      </c>
      <c r="U64">
        <f>+'A (2)'!U58</f>
        <v>531</v>
      </c>
      <c r="V64">
        <f>+'A (2)'!V58</f>
        <v>526</v>
      </c>
      <c r="W64">
        <f>+'A (2)'!W58</f>
        <v>592</v>
      </c>
      <c r="X64">
        <f>+'A (2)'!X58</f>
        <v>656</v>
      </c>
      <c r="Y64">
        <f>+'A (2)'!Y58</f>
        <v>61</v>
      </c>
      <c r="Z64" s="103">
        <f>+'A (2)'!Z58</f>
        <v>1</v>
      </c>
      <c r="AA64" s="164">
        <f>+'A (2)'!AA58</f>
        <v>38.9</v>
      </c>
      <c r="AB64">
        <f>+'A (2)'!AB58</f>
        <v>2</v>
      </c>
      <c r="AC64">
        <f>+'A (2)'!AC58</f>
        <v>52</v>
      </c>
      <c r="AD64">
        <f>+'A (2)'!AD58</f>
        <v>1027</v>
      </c>
      <c r="AE64">
        <f>+'A (2)'!AE58</f>
        <v>4</v>
      </c>
      <c r="AF64">
        <f>+'A (2)'!AF58</f>
        <v>197</v>
      </c>
      <c r="AG64">
        <f>+'A (2)'!AG58</f>
        <v>2520</v>
      </c>
      <c r="AH64">
        <f>+'A (2)'!AH58</f>
        <v>35</v>
      </c>
      <c r="AI64">
        <f>+'A (2)'!AI58</f>
        <v>107</v>
      </c>
      <c r="AJ64">
        <f>+'A (2)'!AJ58</f>
        <v>254</v>
      </c>
      <c r="AK64">
        <f>+'A (2)'!AK58</f>
        <v>690</v>
      </c>
      <c r="AL64">
        <f>+'A (2)'!AL58</f>
        <v>47</v>
      </c>
      <c r="AM64">
        <f>+'A (2)'!AM58</f>
        <v>61</v>
      </c>
      <c r="AN64" s="34">
        <f>+'A (2)'!AN58</f>
        <v>147</v>
      </c>
      <c r="AO64" s="61">
        <f>+'A (2)'!AO58</f>
        <v>2</v>
      </c>
      <c r="AP64" s="34">
        <f>+'A (2)'!AP58</f>
        <v>36</v>
      </c>
      <c r="AQ64" s="34">
        <f>+'A (2)'!AQ58</f>
        <v>181</v>
      </c>
      <c r="AR64" s="34">
        <f>+'A (2)'!AR58</f>
        <v>370</v>
      </c>
      <c r="AS64" s="34">
        <f>+'A (2)'!AS58</f>
        <v>511</v>
      </c>
      <c r="AT64" s="34">
        <f>+'A (2)'!AT58</f>
        <v>914</v>
      </c>
      <c r="AU64" s="34">
        <f>+'A (2)'!AU58</f>
        <v>73</v>
      </c>
      <c r="AV64" s="34">
        <f>+'A (2)'!AV58</f>
        <v>1229</v>
      </c>
      <c r="AW64" s="34">
        <f>+'A (2)'!AW58</f>
        <v>439</v>
      </c>
      <c r="AX64" s="34">
        <f>+'A (2)'!AX58</f>
        <v>1324</v>
      </c>
      <c r="AY64" s="34">
        <f>+'A (2)'!AY58</f>
        <v>1</v>
      </c>
      <c r="AZ64" s="61">
        <f>+'A (2)'!AZ58</f>
        <v>67</v>
      </c>
      <c r="BA64" s="34">
        <f>+'A (2)'!BA58</f>
        <v>2094</v>
      </c>
      <c r="BB64" s="34">
        <f>+'A (2)'!BB58</f>
        <v>887</v>
      </c>
      <c r="BC64" s="34">
        <f>+'A (2)'!BC58</f>
        <v>413</v>
      </c>
      <c r="BD64" s="34">
        <f>+'A (2)'!BD58</f>
        <v>287</v>
      </c>
      <c r="BE64" s="34">
        <f>+'A (2)'!BE58</f>
        <v>670</v>
      </c>
      <c r="BF64" s="61">
        <f>+'A (2)'!BF58</f>
        <v>794</v>
      </c>
      <c r="BG64" s="39">
        <f>+'A (2)'!BG58</f>
        <v>1916</v>
      </c>
      <c r="BH64" s="114">
        <f>+'A (2)'!BH58</f>
        <v>372</v>
      </c>
      <c r="BI64" s="34">
        <f>+'A (2)'!BI58</f>
        <v>0</v>
      </c>
      <c r="BJ64" s="39">
        <f>+'A (2)'!BJ58</f>
        <v>0</v>
      </c>
      <c r="BK64" s="114">
        <f>+'A (2)'!BK58</f>
        <v>0</v>
      </c>
      <c r="BL64" s="34">
        <f>+'A (2)'!BL58</f>
        <v>1373</v>
      </c>
      <c r="BM64" s="34">
        <f>+'A (2)'!BM58</f>
        <v>351</v>
      </c>
      <c r="BN64" s="34">
        <f>+'A (2)'!BN58</f>
        <v>97</v>
      </c>
      <c r="BO64" s="34">
        <f>+'A (2)'!BO58</f>
        <v>20</v>
      </c>
      <c r="BP64" s="34">
        <f>+'A (2)'!BP58</f>
        <v>5</v>
      </c>
      <c r="BQ64" s="61">
        <f>+'A (2)'!BQ58</f>
        <v>0</v>
      </c>
      <c r="BR64" s="34">
        <f>+'A (2)'!BR58</f>
        <v>5</v>
      </c>
      <c r="BS64" s="34">
        <f>+'A (2)'!BS58</f>
        <v>42</v>
      </c>
      <c r="BT64" s="34">
        <f>+'A (2)'!BT58</f>
        <v>582</v>
      </c>
      <c r="BU64" s="34">
        <f>+'A (2)'!BU58</f>
        <v>255</v>
      </c>
      <c r="BV64" s="34">
        <f>+'A (2)'!BV58</f>
        <v>242</v>
      </c>
      <c r="BW64" s="34">
        <f>+'A (2)'!BW58</f>
        <v>231</v>
      </c>
      <c r="BX64" s="34">
        <f>+'A (2)'!BX58</f>
        <v>149</v>
      </c>
      <c r="BY64" s="34">
        <f>+'A (2)'!BY58</f>
        <v>106</v>
      </c>
      <c r="BZ64" s="34">
        <f>+'A (2)'!BZ58</f>
        <v>71</v>
      </c>
      <c r="CA64" s="34">
        <f>+'A (2)'!CA58</f>
        <v>69</v>
      </c>
      <c r="CB64" s="34">
        <f>+'A (2)'!CB58</f>
        <v>29</v>
      </c>
      <c r="CC64" s="20">
        <f>+'A (2)'!CC58</f>
        <v>65</v>
      </c>
      <c r="CD64" s="107">
        <f>+'A (2)'!CD58</f>
        <v>5259</v>
      </c>
      <c r="CE64" s="34">
        <f>+'A (2)'!CE58</f>
        <v>26</v>
      </c>
      <c r="CF64" s="13">
        <f>+'A (2)'!CF58</f>
        <v>0</v>
      </c>
      <c r="CG64">
        <f>+'A (2)'!CG58</f>
        <v>2382</v>
      </c>
      <c r="CH64">
        <f>+'A (2)'!CH58</f>
        <v>418</v>
      </c>
      <c r="CI64" s="583">
        <f>+'A (2)'!CI58</f>
        <v>0</v>
      </c>
      <c r="CJ64" s="34">
        <f>+'A (2)'!CJ58</f>
        <v>5</v>
      </c>
      <c r="CK64" s="34">
        <f>+'A (2)'!CK58</f>
        <v>61</v>
      </c>
      <c r="CL64" s="34">
        <f>+'A (2)'!CL58</f>
        <v>238</v>
      </c>
      <c r="CM64" s="34">
        <f>+'A (2)'!CM58</f>
        <v>113</v>
      </c>
      <c r="CN64" s="34">
        <f>+'A (2)'!CN58</f>
        <v>0</v>
      </c>
      <c r="CO64" s="34">
        <f>+'A (2)'!CO58</f>
        <v>1</v>
      </c>
      <c r="CP64">
        <f>+'A (2)'!CP58</f>
        <v>1340</v>
      </c>
      <c r="CQ64">
        <f>+'A (2)'!CQ58</f>
        <v>40</v>
      </c>
      <c r="CR64" s="34">
        <f>+'A (2)'!CR58</f>
        <v>779</v>
      </c>
      <c r="CS64" s="61">
        <f>+'A (2)'!CS58</f>
        <v>28</v>
      </c>
      <c r="CT64" s="34">
        <f>+'A (2)'!CT58</f>
        <v>102</v>
      </c>
      <c r="CU64" s="34">
        <f>+'A (2)'!CU58</f>
        <v>20</v>
      </c>
      <c r="CV64" s="34">
        <f>+'A (2)'!CV58</f>
        <v>315</v>
      </c>
      <c r="CW64" s="34">
        <f>+'A (2)'!CW58</f>
        <v>237</v>
      </c>
      <c r="CX64" s="34">
        <f>+'A (2)'!CX58</f>
        <v>294</v>
      </c>
      <c r="CY64" s="34">
        <f>+'A (2)'!CY58</f>
        <v>343</v>
      </c>
      <c r="CZ64" s="34">
        <f>+'A (2)'!CZ58</f>
        <v>281</v>
      </c>
      <c r="DA64" s="34">
        <f>+'A (2)'!DA58</f>
        <v>286</v>
      </c>
      <c r="DB64" s="34">
        <f>+'A (2)'!DB58</f>
        <v>301</v>
      </c>
      <c r="DC64" s="34">
        <f>+'A (2)'!DC58</f>
        <v>216</v>
      </c>
      <c r="DD64" s="112">
        <f>+'A (2)'!DD58</f>
        <v>7</v>
      </c>
      <c r="DE64" s="61">
        <f>+'A (2)'!DE58</f>
        <v>0</v>
      </c>
      <c r="DF64" s="162">
        <f>+'A (2)'!DF58</f>
        <v>38.6</v>
      </c>
      <c r="DG64" s="34">
        <f>+'A (2)'!DG58</f>
        <v>2</v>
      </c>
      <c r="DH64" s="34">
        <f>+'A (2)'!DH58</f>
        <v>17</v>
      </c>
      <c r="DI64" s="34">
        <f>+'A (2)'!DI58</f>
        <v>530</v>
      </c>
      <c r="DJ64" s="34">
        <f>+'A (2)'!DJ58</f>
        <v>2</v>
      </c>
      <c r="DK64" s="34">
        <f>+'A (2)'!DK58</f>
        <v>81</v>
      </c>
      <c r="DL64" s="34">
        <f>+'A (2)'!DL58</f>
        <v>957</v>
      </c>
      <c r="DM64" s="34">
        <f>+'A (2)'!DM58</f>
        <v>31</v>
      </c>
      <c r="DN64" s="34">
        <f>+'A (2)'!DN58</f>
        <v>74</v>
      </c>
      <c r="DO64" s="34">
        <f>+'A (2)'!DO58</f>
        <v>106</v>
      </c>
      <c r="DP64" s="34">
        <f>+'A (2)'!DP58</f>
        <v>436</v>
      </c>
      <c r="DQ64" s="34">
        <f>+'A (2)'!DQ58</f>
        <v>32</v>
      </c>
      <c r="DR64" s="34">
        <f>+'A (2)'!DR58</f>
        <v>44</v>
      </c>
      <c r="DS64" s="34">
        <f>+'A (2)'!DS58</f>
        <v>70</v>
      </c>
      <c r="DT64" s="61">
        <f>+'A (2)'!DT58</f>
        <v>0</v>
      </c>
      <c r="DU64" s="34">
        <f>+'A (2)'!DU58</f>
        <v>8</v>
      </c>
      <c r="DV64" s="34">
        <f>+'A (2)'!DV58</f>
        <v>94</v>
      </c>
      <c r="DW64" s="34">
        <f>+'A (2)'!DW58</f>
        <v>188</v>
      </c>
      <c r="DX64" s="34">
        <f>+'A (2)'!DX58</f>
        <v>411</v>
      </c>
      <c r="DY64" s="34">
        <f>+'A (2)'!DY58</f>
        <v>667</v>
      </c>
      <c r="DZ64" s="34">
        <f>+'A (2)'!DZ58</f>
        <v>44</v>
      </c>
      <c r="EA64" s="34">
        <f>+'A (2)'!EA58</f>
        <v>173</v>
      </c>
      <c r="EB64" s="34">
        <f>+'A (2)'!EB58</f>
        <v>75</v>
      </c>
      <c r="EC64" s="34">
        <f>+'A (2)'!EC58</f>
        <v>705</v>
      </c>
      <c r="ED64" s="34">
        <f>+'A (2)'!ED58</f>
        <v>0</v>
      </c>
      <c r="EE64" s="61">
        <f>+'A (2)'!EE58</f>
        <v>17</v>
      </c>
      <c r="EF64" s="34">
        <f>+'A (2)'!EF58</f>
        <v>698</v>
      </c>
      <c r="EG64" s="34">
        <f>+'A (2)'!EG58</f>
        <v>453</v>
      </c>
      <c r="EH64" s="34">
        <f>+'A (2)'!EH58</f>
        <v>238</v>
      </c>
      <c r="EI64" s="34">
        <f>+'A (2)'!EI58</f>
        <v>156</v>
      </c>
      <c r="EJ64" s="34">
        <f>+'A (2)'!EJ58</f>
        <v>375</v>
      </c>
      <c r="EK64" s="39">
        <f>+'A (2)'!EK58</f>
        <v>462</v>
      </c>
      <c r="EL64" s="24">
        <f>+'A (2)'!EL58</f>
        <v>1111</v>
      </c>
      <c r="EM64" s="114">
        <f>+'A (2)'!EM58</f>
        <v>466</v>
      </c>
      <c r="EN64" s="39">
        <f>+'A (2)'!EN58</f>
        <v>0</v>
      </c>
      <c r="EO64" s="34">
        <f>+'A (2)'!EO58</f>
        <v>0</v>
      </c>
      <c r="EP64" s="114">
        <f>+'A (2)'!EP58</f>
        <v>0</v>
      </c>
      <c r="EQ64" s="34">
        <f>+'A (2)'!EQ58</f>
        <v>417</v>
      </c>
      <c r="ER64" s="34">
        <f>+'A (2)'!ER58</f>
        <v>201</v>
      </c>
      <c r="ES64" s="34">
        <f>+'A (2)'!ES58</f>
        <v>52</v>
      </c>
      <c r="ET64" s="34">
        <f>+'A (2)'!ET58</f>
        <v>8</v>
      </c>
      <c r="EU64" s="34">
        <f>+'A (2)'!EU58</f>
        <v>2</v>
      </c>
      <c r="EV64" s="61">
        <f>+'A (2)'!EV58</f>
        <v>0</v>
      </c>
      <c r="EW64">
        <f>+'A (2)'!EW58</f>
        <v>3</v>
      </c>
      <c r="EX64">
        <f>+'A (2)'!EX58</f>
        <v>25</v>
      </c>
      <c r="EY64">
        <f>+'A (2)'!EY58</f>
        <v>197</v>
      </c>
      <c r="EZ64">
        <f>+'A (2)'!EZ58</f>
        <v>124</v>
      </c>
      <c r="FA64">
        <f>+'A (2)'!FA58</f>
        <v>128</v>
      </c>
      <c r="FB64">
        <f>+'A (2)'!FB58</f>
        <v>94</v>
      </c>
      <c r="FC64">
        <f>+'A (2)'!FC58</f>
        <v>44</v>
      </c>
      <c r="FD64">
        <f>+'A (2)'!FD58</f>
        <v>28</v>
      </c>
      <c r="FE64">
        <f>+'A (2)'!FE58</f>
        <v>15</v>
      </c>
      <c r="FF64" s="34">
        <f>+'A (2)'!FF58</f>
        <v>11</v>
      </c>
      <c r="FG64" s="39">
        <f>+'A (2)'!FG58</f>
        <v>4</v>
      </c>
      <c r="FH64" s="114">
        <f>+'A (2)'!FH58</f>
        <v>7</v>
      </c>
      <c r="FI64" s="114">
        <f>+'A (2)'!FI58</f>
        <v>4716</v>
      </c>
      <c r="FJ64" s="39">
        <f>+'A (2)'!FJ58</f>
        <v>1</v>
      </c>
      <c r="FK64" s="447">
        <f>+'A (2)'!FK58</f>
        <v>0</v>
      </c>
      <c r="FL64" s="34"/>
      <c r="FM64" s="34"/>
      <c r="FN64" s="39"/>
      <c r="FO64" s="34"/>
      <c r="FP64" s="34"/>
      <c r="FQ64" s="34"/>
      <c r="FR64" s="34"/>
      <c r="FS64" s="34"/>
      <c r="FT64" s="34"/>
      <c r="FU64" s="34"/>
      <c r="FV64" s="34"/>
      <c r="FW64" s="34"/>
      <c r="FX64" s="34"/>
      <c r="FY64" s="34"/>
      <c r="FZ64" s="61"/>
      <c r="GA64" s="34"/>
      <c r="GB64" s="34"/>
      <c r="GC64" s="34"/>
      <c r="GD64" s="34"/>
      <c r="GE64" s="34"/>
      <c r="GF64" s="34"/>
      <c r="GG64" s="34"/>
      <c r="GH64" s="34"/>
      <c r="GI64" s="34"/>
      <c r="GJ64" s="52"/>
      <c r="GK64" s="142"/>
      <c r="GL64" s="34"/>
      <c r="GM64" s="34"/>
      <c r="GN64" s="34"/>
      <c r="GO64" s="34"/>
      <c r="GP64" s="34"/>
      <c r="GQ64" s="34"/>
      <c r="GR64" s="52"/>
      <c r="GT64">
        <f>+BL64+BM64+BN64+BO64+BP64+BQ64</f>
        <v>1846</v>
      </c>
      <c r="GU64">
        <f>+GT64*CD64</f>
        <v>9708114</v>
      </c>
      <c r="GW64">
        <f>+EU64+EV64+EQ64+ER64+ES64+ET64</f>
        <v>680</v>
      </c>
      <c r="GX64">
        <f>+GW64*FI64</f>
        <v>3206880</v>
      </c>
      <c r="GZ64">
        <f t="shared" si="72"/>
        <v>5145</v>
      </c>
      <c r="HA64">
        <f>+GZ64*AA64</f>
        <v>200140.5</v>
      </c>
      <c r="HB64" s="125"/>
      <c r="HC64">
        <f t="shared" si="73"/>
        <v>2382</v>
      </c>
      <c r="HD64">
        <f>+HC64*DF64</f>
        <v>91945.2</v>
      </c>
      <c r="HE64" s="125"/>
      <c r="HH64" s="53">
        <f t="shared" si="44"/>
        <v>0</v>
      </c>
      <c r="HJ64" s="7" t="s">
        <v>115</v>
      </c>
      <c r="HK64" s="53">
        <v>52.219095042216935</v>
      </c>
      <c r="HL64" s="190" t="s">
        <v>105</v>
      </c>
      <c r="HM64" s="34">
        <f t="shared" si="45"/>
        <v>0</v>
      </c>
      <c r="HN64" s="34">
        <f>+SUM([1]NUTS3!$EN64:$FB64)</f>
        <v>439</v>
      </c>
      <c r="HO64" s="34">
        <f t="shared" si="46"/>
        <v>-439</v>
      </c>
      <c r="HP64" s="184">
        <f t="shared" si="47"/>
        <v>-100</v>
      </c>
      <c r="HR64" s="7" t="s">
        <v>71</v>
      </c>
      <c r="HS64" s="53">
        <v>8.4589614740368404</v>
      </c>
    </row>
    <row r="65" spans="1:227" x14ac:dyDescent="0.2">
      <c r="A65" s="7" t="s">
        <v>108</v>
      </c>
      <c r="B65" s="7">
        <f>+'A (2)'!B61</f>
        <v>5688</v>
      </c>
      <c r="C65">
        <f>+'A (2)'!C61</f>
        <v>621</v>
      </c>
      <c r="D65" s="583">
        <f>+'A (2)'!D61</f>
        <v>0</v>
      </c>
      <c r="E65" s="34">
        <f>+'A (2)'!E61</f>
        <v>10</v>
      </c>
      <c r="F65" s="34">
        <f>+'A (2)'!F61</f>
        <v>176</v>
      </c>
      <c r="G65" s="34">
        <f>+'A (2)'!G61</f>
        <v>297</v>
      </c>
      <c r="H65" s="34">
        <f>+'A (2)'!H61</f>
        <v>137</v>
      </c>
      <c r="I65" s="34">
        <f>+'A (2)'!I61</f>
        <v>1</v>
      </c>
      <c r="J65" s="34">
        <f>+'A (2)'!J61</f>
        <v>0</v>
      </c>
      <c r="K65" s="583">
        <f>+'A (2)'!K61</f>
        <v>2542</v>
      </c>
      <c r="L65">
        <f>+'A (2)'!L61</f>
        <v>46</v>
      </c>
      <c r="M65">
        <f>+'A (2)'!M61</f>
        <v>804</v>
      </c>
      <c r="N65" s="20">
        <f>+'A (2)'!N61</f>
        <v>56</v>
      </c>
      <c r="O65">
        <f>+'A (2)'!O61</f>
        <v>323</v>
      </c>
      <c r="P65">
        <f>+'A (2)'!P61</f>
        <v>70</v>
      </c>
      <c r="Q65">
        <f>+'A (2)'!Q61</f>
        <v>825</v>
      </c>
      <c r="R65">
        <f>+'A (2)'!R61</f>
        <v>669</v>
      </c>
      <c r="S65">
        <f>+'A (2)'!S61</f>
        <v>661</v>
      </c>
      <c r="T65">
        <f>+'A (2)'!T61</f>
        <v>699</v>
      </c>
      <c r="U65">
        <f>+'A (2)'!U61</f>
        <v>552</v>
      </c>
      <c r="V65">
        <f>+'A (2)'!V61</f>
        <v>530</v>
      </c>
      <c r="W65">
        <f>+'A (2)'!W61</f>
        <v>649</v>
      </c>
      <c r="X65">
        <f>+'A (2)'!X61</f>
        <v>694</v>
      </c>
      <c r="Y65">
        <f>+'A (2)'!Y61</f>
        <v>85</v>
      </c>
      <c r="Z65" s="103">
        <f>+'A (2)'!Z61</f>
        <v>1</v>
      </c>
      <c r="AA65" s="164">
        <f>+'A (2)'!AA61</f>
        <v>38.4</v>
      </c>
      <c r="AB65">
        <f>+'A (2)'!AB61</f>
        <v>9</v>
      </c>
      <c r="AC65">
        <f>+'A (2)'!AC61</f>
        <v>5</v>
      </c>
      <c r="AD65">
        <f>+'A (2)'!AD61</f>
        <v>1551</v>
      </c>
      <c r="AE65">
        <f>+'A (2)'!AE61</f>
        <v>7</v>
      </c>
      <c r="AF65">
        <f>+'A (2)'!AF61</f>
        <v>139</v>
      </c>
      <c r="AG65">
        <f>+'A (2)'!AG61</f>
        <v>2050</v>
      </c>
      <c r="AH65">
        <f>+'A (2)'!AH61</f>
        <v>39</v>
      </c>
      <c r="AI65">
        <f>+'A (2)'!AI61</f>
        <v>139</v>
      </c>
      <c r="AJ65">
        <f>+'A (2)'!AJ61</f>
        <v>248</v>
      </c>
      <c r="AK65">
        <f>+'A (2)'!AK61</f>
        <v>1032</v>
      </c>
      <c r="AL65">
        <f>+'A (2)'!AL61</f>
        <v>56</v>
      </c>
      <c r="AM65">
        <f>+'A (2)'!AM61</f>
        <v>96</v>
      </c>
      <c r="AN65" s="34">
        <f>+'A (2)'!AN61</f>
        <v>296</v>
      </c>
      <c r="AO65" s="61">
        <f>+'A (2)'!AO61</f>
        <v>21</v>
      </c>
      <c r="AP65" s="34">
        <f>+'A (2)'!AP61</f>
        <v>83</v>
      </c>
      <c r="AQ65" s="34">
        <f>+'A (2)'!AQ61</f>
        <v>275</v>
      </c>
      <c r="AR65" s="34">
        <f>+'A (2)'!AR61</f>
        <v>520</v>
      </c>
      <c r="AS65" s="34">
        <f>+'A (2)'!AS61</f>
        <v>727</v>
      </c>
      <c r="AT65" s="34">
        <f>+'A (2)'!AT61</f>
        <v>968</v>
      </c>
      <c r="AU65" s="34">
        <f>+'A (2)'!AU61</f>
        <v>89</v>
      </c>
      <c r="AV65" s="34">
        <f>+'A (2)'!AV61</f>
        <v>771</v>
      </c>
      <c r="AW65" s="34">
        <f>+'A (2)'!AW61</f>
        <v>542</v>
      </c>
      <c r="AX65" s="34">
        <f>+'A (2)'!AX61</f>
        <v>991</v>
      </c>
      <c r="AY65" s="34">
        <f>+'A (2)'!AY61</f>
        <v>3</v>
      </c>
      <c r="AZ65" s="61">
        <f>+'A (2)'!AZ61</f>
        <v>719</v>
      </c>
      <c r="BA65" s="34">
        <f>+'A (2)'!BA61</f>
        <v>2267</v>
      </c>
      <c r="BB65" s="34">
        <f>+'A (2)'!BB61</f>
        <v>1244</v>
      </c>
      <c r="BC65" s="34">
        <f>+'A (2)'!BC61</f>
        <v>552</v>
      </c>
      <c r="BD65" s="34">
        <f>+'A (2)'!BD61</f>
        <v>380</v>
      </c>
      <c r="BE65" s="34">
        <f>+'A (2)'!BE61</f>
        <v>741</v>
      </c>
      <c r="BF65" s="61">
        <f>+'A (2)'!BF61</f>
        <v>504</v>
      </c>
      <c r="BG65" s="39">
        <f>+'A (2)'!BG61</f>
        <v>1617</v>
      </c>
      <c r="BH65" s="114">
        <f>+'A (2)'!BH61</f>
        <v>284</v>
      </c>
      <c r="BI65" s="34">
        <f>+'A (2)'!BI61</f>
        <v>0</v>
      </c>
      <c r="BJ65" s="39">
        <f>+'A (2)'!BJ61</f>
        <v>0</v>
      </c>
      <c r="BK65" s="114">
        <f>+'A (2)'!BK61</f>
        <v>0</v>
      </c>
      <c r="BL65" s="34">
        <f>+'A (2)'!BL61</f>
        <v>1180</v>
      </c>
      <c r="BM65" s="34">
        <f>+'A (2)'!BM61</f>
        <v>528</v>
      </c>
      <c r="BN65" s="34">
        <f>+'A (2)'!BN61</f>
        <v>145</v>
      </c>
      <c r="BO65" s="34">
        <f>+'A (2)'!BO61</f>
        <v>43</v>
      </c>
      <c r="BP65" s="34">
        <f>+'A (2)'!BP61</f>
        <v>4</v>
      </c>
      <c r="BQ65" s="61">
        <f>+'A (2)'!BQ61</f>
        <v>0</v>
      </c>
      <c r="BR65" s="34">
        <f>+'A (2)'!BR61</f>
        <v>9</v>
      </c>
      <c r="BS65" s="34">
        <f>+'A (2)'!BS61</f>
        <v>31</v>
      </c>
      <c r="BT65" s="34">
        <f>+'A (2)'!BT61</f>
        <v>491</v>
      </c>
      <c r="BU65" s="34">
        <f>+'A (2)'!BU61</f>
        <v>252</v>
      </c>
      <c r="BV65" s="34">
        <f>+'A (2)'!BV61</f>
        <v>250</v>
      </c>
      <c r="BW65" s="34">
        <f>+'A (2)'!BW61</f>
        <v>261</v>
      </c>
      <c r="BX65" s="34">
        <f>+'A (2)'!BX61</f>
        <v>189</v>
      </c>
      <c r="BY65" s="34">
        <f>+'A (2)'!BY61</f>
        <v>139</v>
      </c>
      <c r="BZ65" s="34">
        <f>+'A (2)'!BZ61</f>
        <v>97</v>
      </c>
      <c r="CA65" s="34">
        <f>+'A (2)'!CA61</f>
        <v>73</v>
      </c>
      <c r="CB65" s="34">
        <f>+'A (2)'!CB61</f>
        <v>21</v>
      </c>
      <c r="CC65" s="20">
        <f>+'A (2)'!CC61</f>
        <v>87</v>
      </c>
      <c r="CD65" s="107">
        <f>+'A (2)'!CD61</f>
        <v>5622</v>
      </c>
      <c r="CE65" s="34">
        <f>+'A (2)'!CE61</f>
        <v>52</v>
      </c>
      <c r="CF65" s="13">
        <f>+'A (2)'!CF61</f>
        <v>0</v>
      </c>
      <c r="CG65">
        <f>+'A (2)'!CG61</f>
        <v>2854</v>
      </c>
      <c r="CH65">
        <f>+'A (2)'!CH61</f>
        <v>323</v>
      </c>
      <c r="CI65" s="583">
        <f>+'A (2)'!CI61</f>
        <v>0</v>
      </c>
      <c r="CJ65" s="34">
        <f>+'A (2)'!CJ61</f>
        <v>2</v>
      </c>
      <c r="CK65" s="34">
        <f>+'A (2)'!CK61</f>
        <v>98</v>
      </c>
      <c r="CL65" s="34">
        <f>+'A (2)'!CL61</f>
        <v>156</v>
      </c>
      <c r="CM65" s="34">
        <f>+'A (2)'!CM61</f>
        <v>66</v>
      </c>
      <c r="CN65" s="34">
        <f>+'A (2)'!CN61</f>
        <v>1</v>
      </c>
      <c r="CO65" s="34">
        <f>+'A (2)'!CO61</f>
        <v>0</v>
      </c>
      <c r="CP65">
        <f>+'A (2)'!CP61</f>
        <v>1426</v>
      </c>
      <c r="CQ65">
        <f>+'A (2)'!CQ61</f>
        <v>46</v>
      </c>
      <c r="CR65" s="34">
        <f>+'A (2)'!CR61</f>
        <v>798</v>
      </c>
      <c r="CS65" s="61">
        <f>+'A (2)'!CS61</f>
        <v>25</v>
      </c>
      <c r="CT65" s="34">
        <f>+'A (2)'!CT61</f>
        <v>148</v>
      </c>
      <c r="CU65" s="34">
        <f>+'A (2)'!CU61</f>
        <v>42</v>
      </c>
      <c r="CV65" s="34">
        <f>+'A (2)'!CV61</f>
        <v>362</v>
      </c>
      <c r="CW65" s="34">
        <f>+'A (2)'!CW61</f>
        <v>335</v>
      </c>
      <c r="CX65" s="34">
        <f>+'A (2)'!CX61</f>
        <v>354</v>
      </c>
      <c r="CY65" s="34">
        <f>+'A (2)'!CY61</f>
        <v>408</v>
      </c>
      <c r="CZ65" s="34">
        <f>+'A (2)'!CZ61</f>
        <v>305</v>
      </c>
      <c r="DA65" s="34">
        <f>+'A (2)'!DA61</f>
        <v>298</v>
      </c>
      <c r="DB65" s="34">
        <f>+'A (2)'!DB61</f>
        <v>345</v>
      </c>
      <c r="DC65" s="34">
        <f>+'A (2)'!DC61</f>
        <v>288</v>
      </c>
      <c r="DD65" s="112">
        <f>+'A (2)'!DD61</f>
        <v>11</v>
      </c>
      <c r="DE65" s="61">
        <f>+'A (2)'!DE61</f>
        <v>0</v>
      </c>
      <c r="DF65" s="162">
        <f>+'A (2)'!DF61</f>
        <v>38.200000000000003</v>
      </c>
      <c r="DG65" s="34">
        <f>+'A (2)'!DG61</f>
        <v>6</v>
      </c>
      <c r="DH65" s="34">
        <f>+'A (2)'!DH61</f>
        <v>3</v>
      </c>
      <c r="DI65" s="34">
        <f>+'A (2)'!DI61</f>
        <v>768</v>
      </c>
      <c r="DJ65" s="34">
        <f>+'A (2)'!DJ61</f>
        <v>5</v>
      </c>
      <c r="DK65" s="34">
        <f>+'A (2)'!DK61</f>
        <v>64</v>
      </c>
      <c r="DL65" s="34">
        <f>+'A (2)'!DL61</f>
        <v>896</v>
      </c>
      <c r="DM65" s="34">
        <f>+'A (2)'!DM61</f>
        <v>31</v>
      </c>
      <c r="DN65" s="34">
        <f>+'A (2)'!DN61</f>
        <v>89</v>
      </c>
      <c r="DO65" s="34">
        <f>+'A (2)'!DO61</f>
        <v>126</v>
      </c>
      <c r="DP65" s="34">
        <f>+'A (2)'!DP61</f>
        <v>614</v>
      </c>
      <c r="DQ65" s="34">
        <f>+'A (2)'!DQ61</f>
        <v>40</v>
      </c>
      <c r="DR65" s="34">
        <f>+'A (2)'!DR61</f>
        <v>62</v>
      </c>
      <c r="DS65" s="34">
        <f>+'A (2)'!DS61</f>
        <v>144</v>
      </c>
      <c r="DT65" s="61">
        <f>+'A (2)'!DT61</f>
        <v>6</v>
      </c>
      <c r="DU65" s="34">
        <f>+'A (2)'!DU61</f>
        <v>18</v>
      </c>
      <c r="DV65" s="34">
        <f>+'A (2)'!DV61</f>
        <v>149</v>
      </c>
      <c r="DW65" s="34">
        <f>+'A (2)'!DW61</f>
        <v>249</v>
      </c>
      <c r="DX65" s="34">
        <f>+'A (2)'!DX61</f>
        <v>592</v>
      </c>
      <c r="DY65" s="34">
        <f>+'A (2)'!DY61</f>
        <v>722</v>
      </c>
      <c r="DZ65" s="34">
        <f>+'A (2)'!DZ61</f>
        <v>62</v>
      </c>
      <c r="EA65" s="34">
        <f>+'A (2)'!EA61</f>
        <v>99</v>
      </c>
      <c r="EB65" s="34">
        <f>+'A (2)'!EB61</f>
        <v>117</v>
      </c>
      <c r="EC65" s="34">
        <f>+'A (2)'!EC61</f>
        <v>539</v>
      </c>
      <c r="ED65" s="34">
        <f>+'A (2)'!ED61</f>
        <v>0</v>
      </c>
      <c r="EE65" s="61">
        <f>+'A (2)'!EE61</f>
        <v>307</v>
      </c>
      <c r="EF65" s="34">
        <f>+'A (2)'!EF61</f>
        <v>964</v>
      </c>
      <c r="EG65" s="34">
        <f>+'A (2)'!EG61</f>
        <v>665</v>
      </c>
      <c r="EH65" s="34">
        <f>+'A (2)'!EH61</f>
        <v>292</v>
      </c>
      <c r="EI65" s="34">
        <f>+'A (2)'!EI61</f>
        <v>199</v>
      </c>
      <c r="EJ65" s="34">
        <f>+'A (2)'!EJ61</f>
        <v>429</v>
      </c>
      <c r="EK65" s="39">
        <f>+'A (2)'!EK61</f>
        <v>305</v>
      </c>
      <c r="EL65" s="24">
        <f>+'A (2)'!EL61</f>
        <v>914</v>
      </c>
      <c r="EM65" s="114">
        <f>+'A (2)'!EM61</f>
        <v>320</v>
      </c>
      <c r="EN65" s="39">
        <f>+'A (2)'!EN61</f>
        <v>0</v>
      </c>
      <c r="EO65" s="34">
        <f>+'A (2)'!EO61</f>
        <v>0</v>
      </c>
      <c r="EP65" s="114">
        <f>+'A (2)'!EP61</f>
        <v>0</v>
      </c>
      <c r="EQ65" s="34">
        <f>+'A (2)'!EQ61</f>
        <v>518</v>
      </c>
      <c r="ER65" s="34">
        <f>+'A (2)'!ER61</f>
        <v>310</v>
      </c>
      <c r="ES65" s="34">
        <f>+'A (2)'!ES61</f>
        <v>80</v>
      </c>
      <c r="ET65" s="34">
        <f>+'A (2)'!ET61</f>
        <v>23</v>
      </c>
      <c r="EU65" s="34">
        <f>+'A (2)'!EU61</f>
        <v>2</v>
      </c>
      <c r="EV65" s="61">
        <f>+'A (2)'!EV61</f>
        <v>0</v>
      </c>
      <c r="EW65">
        <f>+'A (2)'!EW61</f>
        <v>8</v>
      </c>
      <c r="EX65">
        <f>+'A (2)'!EX61</f>
        <v>22</v>
      </c>
      <c r="EY65">
        <f>+'A (2)'!EY61</f>
        <v>259</v>
      </c>
      <c r="EZ65">
        <f>+'A (2)'!EZ61</f>
        <v>137</v>
      </c>
      <c r="FA65">
        <f>+'A (2)'!FA61</f>
        <v>140</v>
      </c>
      <c r="FB65">
        <f>+'A (2)'!FB61</f>
        <v>136</v>
      </c>
      <c r="FC65">
        <f>+'A (2)'!FC61</f>
        <v>86</v>
      </c>
      <c r="FD65">
        <f>+'A (2)'!FD61</f>
        <v>52</v>
      </c>
      <c r="FE65">
        <f>+'A (2)'!FE61</f>
        <v>37</v>
      </c>
      <c r="FF65" s="34">
        <f>+'A (2)'!FF61</f>
        <v>21</v>
      </c>
      <c r="FG65" s="39">
        <f>+'A (2)'!FG61</f>
        <v>3</v>
      </c>
      <c r="FH65" s="114">
        <f>+'A (2)'!FH61</f>
        <v>32</v>
      </c>
      <c r="FI65" s="114">
        <f>+'A (2)'!FI61</f>
        <v>5193</v>
      </c>
      <c r="FJ65" s="39">
        <f>+'A (2)'!FJ61</f>
        <v>16</v>
      </c>
      <c r="FK65" s="447">
        <f>+'A (2)'!FK61</f>
        <v>0</v>
      </c>
      <c r="FL65" s="34"/>
      <c r="FM65" s="34"/>
      <c r="FN65" s="39"/>
      <c r="FO65" s="34"/>
      <c r="FP65" s="34"/>
      <c r="FQ65" s="34"/>
      <c r="FR65" s="34"/>
      <c r="FS65" s="34"/>
      <c r="FT65" s="34"/>
      <c r="FU65" s="34"/>
      <c r="FV65" s="34"/>
      <c r="FW65" s="34"/>
      <c r="FX65" s="34"/>
      <c r="FY65" s="34"/>
      <c r="FZ65" s="61"/>
      <c r="GA65" s="34"/>
      <c r="GB65" s="34"/>
      <c r="GC65" s="34"/>
      <c r="GD65" s="34"/>
      <c r="GE65" s="34"/>
      <c r="GF65" s="34"/>
      <c r="GG65" s="34"/>
      <c r="GH65" s="34"/>
      <c r="GI65" s="34"/>
      <c r="GJ65" s="52"/>
      <c r="GK65" s="142"/>
      <c r="GL65" s="34"/>
      <c r="GM65" s="34"/>
      <c r="GN65" s="34"/>
      <c r="GO65" s="34"/>
      <c r="GP65" s="34"/>
      <c r="GQ65" s="34"/>
      <c r="GR65" s="52"/>
      <c r="GT65">
        <f>+BL65+BM65+BN65+BO65+BP65+BQ65</f>
        <v>1900</v>
      </c>
      <c r="GU65">
        <f>+GT65*CD65</f>
        <v>10681800</v>
      </c>
      <c r="GW65">
        <f>+EU65+EV65+EQ65+ER65+ES65+ET65</f>
        <v>933</v>
      </c>
      <c r="GX65">
        <f>+GW65*FI65</f>
        <v>4845069</v>
      </c>
      <c r="GZ65">
        <f t="shared" si="72"/>
        <v>5688</v>
      </c>
      <c r="HA65">
        <f>+GZ65*AA65</f>
        <v>218419.19999999998</v>
      </c>
      <c r="HB65" s="125"/>
      <c r="HC65">
        <f t="shared" si="73"/>
        <v>2854</v>
      </c>
      <c r="HD65">
        <f>+HC65*DF65</f>
        <v>109022.8</v>
      </c>
      <c r="HE65" s="125"/>
      <c r="HH65" s="53">
        <f t="shared" si="44"/>
        <v>0</v>
      </c>
      <c r="HJ65" s="7" t="s">
        <v>107</v>
      </c>
      <c r="HK65" s="53">
        <v>52.179147604141583</v>
      </c>
      <c r="HL65" s="190" t="s">
        <v>108</v>
      </c>
      <c r="HM65" s="34">
        <f t="shared" si="45"/>
        <v>0</v>
      </c>
      <c r="HN65" s="34">
        <f>+SUM([1]NUTS3!$EN65:$FB65)</f>
        <v>337</v>
      </c>
      <c r="HO65" s="34">
        <f t="shared" si="46"/>
        <v>-337</v>
      </c>
      <c r="HP65" s="184">
        <f t="shared" si="47"/>
        <v>-100</v>
      </c>
      <c r="HR65" s="7" t="s">
        <v>176</v>
      </c>
      <c r="HS65" s="53">
        <v>7.3952641165755839</v>
      </c>
    </row>
    <row r="66" spans="1:227" x14ac:dyDescent="0.2">
      <c r="A66" s="7" t="s">
        <v>111</v>
      </c>
      <c r="B66" s="7">
        <f>+'A (2)'!B64</f>
        <v>6055</v>
      </c>
      <c r="C66">
        <f>+'A (2)'!C64</f>
        <v>869</v>
      </c>
      <c r="D66" s="583">
        <f>+'A (2)'!D64</f>
        <v>0</v>
      </c>
      <c r="E66" s="34">
        <f>+'A (2)'!E64</f>
        <v>110</v>
      </c>
      <c r="F66" s="34">
        <f>+'A (2)'!F64</f>
        <v>102</v>
      </c>
      <c r="G66" s="34">
        <f>+'A (2)'!G64</f>
        <v>453</v>
      </c>
      <c r="H66" s="34">
        <f>+'A (2)'!H64</f>
        <v>196</v>
      </c>
      <c r="I66" s="34">
        <f>+'A (2)'!I64</f>
        <v>4</v>
      </c>
      <c r="J66" s="34">
        <f>+'A (2)'!J64</f>
        <v>4</v>
      </c>
      <c r="K66" s="583">
        <f>+'A (2)'!K64</f>
        <v>3422</v>
      </c>
      <c r="L66">
        <f>+'A (2)'!L64</f>
        <v>44</v>
      </c>
      <c r="M66">
        <f>+'A (2)'!M64</f>
        <v>876</v>
      </c>
      <c r="N66" s="20">
        <f>+'A (2)'!N64</f>
        <v>42</v>
      </c>
      <c r="O66">
        <f>+'A (2)'!O64</f>
        <v>272</v>
      </c>
      <c r="P66">
        <f>+'A (2)'!P64</f>
        <v>31</v>
      </c>
      <c r="Q66">
        <f>+'A (2)'!Q64</f>
        <v>852</v>
      </c>
      <c r="R66">
        <f>+'A (2)'!R64</f>
        <v>643</v>
      </c>
      <c r="S66">
        <f>+'A (2)'!S64</f>
        <v>660</v>
      </c>
      <c r="T66">
        <f>+'A (2)'!T64</f>
        <v>807</v>
      </c>
      <c r="U66">
        <f>+'A (2)'!U64</f>
        <v>614</v>
      </c>
      <c r="V66">
        <f>+'A (2)'!V64</f>
        <v>652</v>
      </c>
      <c r="W66">
        <f>+'A (2)'!W64</f>
        <v>694</v>
      </c>
      <c r="X66">
        <f>+'A (2)'!X64</f>
        <v>760</v>
      </c>
      <c r="Y66">
        <f>+'A (2)'!Y64</f>
        <v>99</v>
      </c>
      <c r="Z66" s="103">
        <f>+'A (2)'!Z64</f>
        <v>2</v>
      </c>
      <c r="AA66" s="164">
        <f>+'A (2)'!AA64</f>
        <v>39.200000000000003</v>
      </c>
      <c r="AB66">
        <f>+'A (2)'!AB64</f>
        <v>0</v>
      </c>
      <c r="AC66">
        <f>+'A (2)'!AC64</f>
        <v>2</v>
      </c>
      <c r="AD66">
        <f>+'A (2)'!AD64</f>
        <v>1381</v>
      </c>
      <c r="AE66">
        <f>+'A (2)'!AE64</f>
        <v>5</v>
      </c>
      <c r="AF66">
        <f>+'A (2)'!AF64</f>
        <v>201</v>
      </c>
      <c r="AG66">
        <f>+'A (2)'!AG64</f>
        <v>2864</v>
      </c>
      <c r="AH66">
        <f>+'A (2)'!AH64</f>
        <v>38</v>
      </c>
      <c r="AI66">
        <f>+'A (2)'!AI64</f>
        <v>165</v>
      </c>
      <c r="AJ66">
        <f>+'A (2)'!AJ64</f>
        <v>232</v>
      </c>
      <c r="AK66">
        <f>+'A (2)'!AK64</f>
        <v>894</v>
      </c>
      <c r="AL66">
        <f>+'A (2)'!AL64</f>
        <v>65</v>
      </c>
      <c r="AM66">
        <f>+'A (2)'!AM64</f>
        <v>61</v>
      </c>
      <c r="AN66" s="34">
        <f>+'A (2)'!AN64</f>
        <v>140</v>
      </c>
      <c r="AO66" s="61">
        <f>+'A (2)'!AO64</f>
        <v>7</v>
      </c>
      <c r="AP66" s="34">
        <f>+'A (2)'!AP64</f>
        <v>29</v>
      </c>
      <c r="AQ66" s="34">
        <f>+'A (2)'!AQ64</f>
        <v>209</v>
      </c>
      <c r="AR66" s="34">
        <f>+'A (2)'!AR64</f>
        <v>381</v>
      </c>
      <c r="AS66" s="34">
        <f>+'A (2)'!AS64</f>
        <v>506</v>
      </c>
      <c r="AT66" s="34">
        <f>+'A (2)'!AT64</f>
        <v>1024</v>
      </c>
      <c r="AU66" s="34">
        <f>+'A (2)'!AU64</f>
        <v>121</v>
      </c>
      <c r="AV66" s="34">
        <f>+'A (2)'!AV64</f>
        <v>1057</v>
      </c>
      <c r="AW66" s="34">
        <f>+'A (2)'!AW64</f>
        <v>776</v>
      </c>
      <c r="AX66" s="34">
        <f>+'A (2)'!AX64</f>
        <v>1741</v>
      </c>
      <c r="AY66" s="34">
        <f>+'A (2)'!AY64</f>
        <v>1</v>
      </c>
      <c r="AZ66" s="61">
        <f>+'A (2)'!AZ64</f>
        <v>210</v>
      </c>
      <c r="BA66" s="34">
        <f>+'A (2)'!BA64</f>
        <v>1935</v>
      </c>
      <c r="BB66" s="34">
        <f>+'A (2)'!BB64</f>
        <v>962</v>
      </c>
      <c r="BC66" s="34">
        <f>+'A (2)'!BC64</f>
        <v>440</v>
      </c>
      <c r="BD66" s="34">
        <f>+'A (2)'!BD64</f>
        <v>284</v>
      </c>
      <c r="BE66" s="34">
        <f>+'A (2)'!BE64</f>
        <v>933</v>
      </c>
      <c r="BF66" s="61">
        <f>+'A (2)'!BF64</f>
        <v>1501</v>
      </c>
      <c r="BG66" s="39">
        <f>+'A (2)'!BG64</f>
        <v>3703</v>
      </c>
      <c r="BH66" s="114">
        <f>+'A (2)'!BH64</f>
        <v>612</v>
      </c>
      <c r="BI66" s="34">
        <f>+'A (2)'!BI64</f>
        <v>0</v>
      </c>
      <c r="BJ66" s="39">
        <f>+'A (2)'!BJ64</f>
        <v>0</v>
      </c>
      <c r="BK66" s="114">
        <f>+'A (2)'!BK64</f>
        <v>0</v>
      </c>
      <c r="BL66" s="34">
        <f>+'A (2)'!BL64</f>
        <v>1226</v>
      </c>
      <c r="BM66" s="34">
        <f>+'A (2)'!BM64</f>
        <v>305</v>
      </c>
      <c r="BN66" s="34">
        <f>+'A (2)'!BN64</f>
        <v>100</v>
      </c>
      <c r="BO66" s="34">
        <f>+'A (2)'!BO64</f>
        <v>31</v>
      </c>
      <c r="BP66" s="34">
        <f>+'A (2)'!BP64</f>
        <v>2</v>
      </c>
      <c r="BQ66" s="61">
        <f>+'A (2)'!BQ64</f>
        <v>0</v>
      </c>
      <c r="BR66" s="34">
        <f>+'A (2)'!BR64</f>
        <v>5</v>
      </c>
      <c r="BS66" s="34">
        <f>+'A (2)'!BS64</f>
        <v>29</v>
      </c>
      <c r="BT66" s="34">
        <f>+'A (2)'!BT64</f>
        <v>430</v>
      </c>
      <c r="BU66" s="34">
        <f>+'A (2)'!BU64</f>
        <v>267</v>
      </c>
      <c r="BV66" s="34">
        <f>+'A (2)'!BV64</f>
        <v>287</v>
      </c>
      <c r="BW66" s="34">
        <f>+'A (2)'!BW64</f>
        <v>223</v>
      </c>
      <c r="BX66" s="34">
        <f>+'A (2)'!BX64</f>
        <v>147</v>
      </c>
      <c r="BY66" s="34">
        <f>+'A (2)'!BY64</f>
        <v>103</v>
      </c>
      <c r="BZ66" s="34">
        <f>+'A (2)'!BZ64</f>
        <v>59</v>
      </c>
      <c r="CA66" s="34">
        <f>+'A (2)'!CA64</f>
        <v>51</v>
      </c>
      <c r="CB66" s="34">
        <f>+'A (2)'!CB64</f>
        <v>25</v>
      </c>
      <c r="CC66" s="20">
        <f>+'A (2)'!CC64</f>
        <v>38</v>
      </c>
      <c r="CD66" s="107">
        <f>+'A (2)'!CD64</f>
        <v>5295</v>
      </c>
      <c r="CE66" s="34">
        <f>+'A (2)'!CE64</f>
        <v>20</v>
      </c>
      <c r="CF66" s="13">
        <f>+'A (2)'!CF64</f>
        <v>0</v>
      </c>
      <c r="CG66">
        <f>+'A (2)'!CG64</f>
        <v>2797</v>
      </c>
      <c r="CH66">
        <f>+'A (2)'!CH64</f>
        <v>425</v>
      </c>
      <c r="CI66" s="583">
        <f>+'A (2)'!CI64</f>
        <v>0</v>
      </c>
      <c r="CJ66" s="34">
        <f>+'A (2)'!CJ64</f>
        <v>46</v>
      </c>
      <c r="CK66" s="34">
        <f>+'A (2)'!CK64</f>
        <v>45</v>
      </c>
      <c r="CL66" s="34">
        <f>+'A (2)'!CL64</f>
        <v>237</v>
      </c>
      <c r="CM66" s="34">
        <f>+'A (2)'!CM64</f>
        <v>97</v>
      </c>
      <c r="CN66" s="34">
        <f>+'A (2)'!CN64</f>
        <v>0</v>
      </c>
      <c r="CO66" s="34">
        <f>+'A (2)'!CO64</f>
        <v>0</v>
      </c>
      <c r="CP66">
        <f>+'A (2)'!CP64</f>
        <v>1781</v>
      </c>
      <c r="CQ66">
        <f>+'A (2)'!CQ64</f>
        <v>44</v>
      </c>
      <c r="CR66" s="34">
        <f>+'A (2)'!CR64</f>
        <v>859</v>
      </c>
      <c r="CS66" s="61">
        <f>+'A (2)'!CS64</f>
        <v>8</v>
      </c>
      <c r="CT66" s="34">
        <f>+'A (2)'!CT64</f>
        <v>116</v>
      </c>
      <c r="CU66" s="34">
        <f>+'A (2)'!CU64</f>
        <v>13</v>
      </c>
      <c r="CV66" s="34">
        <f>+'A (2)'!CV64</f>
        <v>400</v>
      </c>
      <c r="CW66" s="34">
        <f>+'A (2)'!CW64</f>
        <v>264</v>
      </c>
      <c r="CX66" s="34">
        <f>+'A (2)'!CX64</f>
        <v>320</v>
      </c>
      <c r="CY66" s="34">
        <f>+'A (2)'!CY64</f>
        <v>423</v>
      </c>
      <c r="CZ66" s="34">
        <f>+'A (2)'!CZ64</f>
        <v>313</v>
      </c>
      <c r="DA66" s="34">
        <f>+'A (2)'!DA64</f>
        <v>326</v>
      </c>
      <c r="DB66" s="34">
        <f>+'A (2)'!DB64</f>
        <v>353</v>
      </c>
      <c r="DC66" s="34">
        <f>+'A (2)'!DC64</f>
        <v>276</v>
      </c>
      <c r="DD66" s="112">
        <f>+'A (2)'!DD64</f>
        <v>5</v>
      </c>
      <c r="DE66" s="61">
        <f>+'A (2)'!DE64</f>
        <v>1</v>
      </c>
      <c r="DF66" s="162">
        <f>+'A (2)'!DF64</f>
        <v>38.700000000000003</v>
      </c>
      <c r="DG66" s="34">
        <f>+'A (2)'!DG64</f>
        <v>0</v>
      </c>
      <c r="DH66" s="34">
        <f>+'A (2)'!DH64</f>
        <v>1</v>
      </c>
      <c r="DI66" s="34">
        <f>+'A (2)'!DI64</f>
        <v>657</v>
      </c>
      <c r="DJ66" s="34">
        <f>+'A (2)'!DJ64</f>
        <v>4</v>
      </c>
      <c r="DK66" s="34">
        <f>+'A (2)'!DK64</f>
        <v>77</v>
      </c>
      <c r="DL66" s="34">
        <f>+'A (2)'!DL64</f>
        <v>1123</v>
      </c>
      <c r="DM66" s="34">
        <f>+'A (2)'!DM64</f>
        <v>30</v>
      </c>
      <c r="DN66" s="34">
        <f>+'A (2)'!DN64</f>
        <v>103</v>
      </c>
      <c r="DO66" s="34">
        <f>+'A (2)'!DO64</f>
        <v>102</v>
      </c>
      <c r="DP66" s="34">
        <f>+'A (2)'!DP64</f>
        <v>540</v>
      </c>
      <c r="DQ66" s="34">
        <f>+'A (2)'!DQ64</f>
        <v>47</v>
      </c>
      <c r="DR66" s="34">
        <f>+'A (2)'!DR64</f>
        <v>40</v>
      </c>
      <c r="DS66" s="34">
        <f>+'A (2)'!DS64</f>
        <v>70</v>
      </c>
      <c r="DT66" s="61">
        <f>+'A (2)'!DT64</f>
        <v>3</v>
      </c>
      <c r="DU66" s="34">
        <f>+'A (2)'!DU64</f>
        <v>3</v>
      </c>
      <c r="DV66" s="34">
        <f>+'A (2)'!DV64</f>
        <v>130</v>
      </c>
      <c r="DW66" s="34">
        <f>+'A (2)'!DW64</f>
        <v>181</v>
      </c>
      <c r="DX66" s="34">
        <f>+'A (2)'!DX64</f>
        <v>399</v>
      </c>
      <c r="DY66" s="34">
        <f>+'A (2)'!DY64</f>
        <v>756</v>
      </c>
      <c r="DZ66" s="34">
        <f>+'A (2)'!DZ64</f>
        <v>49</v>
      </c>
      <c r="EA66" s="34">
        <f>+'A (2)'!EA64</f>
        <v>116</v>
      </c>
      <c r="EB66" s="34">
        <f>+'A (2)'!EB64</f>
        <v>227</v>
      </c>
      <c r="EC66" s="34">
        <f>+'A (2)'!EC64</f>
        <v>862</v>
      </c>
      <c r="ED66" s="34">
        <f>+'A (2)'!ED64</f>
        <v>0</v>
      </c>
      <c r="EE66" s="61">
        <f>+'A (2)'!EE64</f>
        <v>74</v>
      </c>
      <c r="EF66" s="34">
        <f>+'A (2)'!EF64</f>
        <v>653</v>
      </c>
      <c r="EG66" s="34">
        <f>+'A (2)'!EG64</f>
        <v>515</v>
      </c>
      <c r="EH66" s="34">
        <f>+'A (2)'!EH64</f>
        <v>240</v>
      </c>
      <c r="EI66" s="34">
        <f>+'A (2)'!EI64</f>
        <v>143</v>
      </c>
      <c r="EJ66" s="34">
        <f>+'A (2)'!EJ64</f>
        <v>445</v>
      </c>
      <c r="EK66" s="39">
        <f>+'A (2)'!EK64</f>
        <v>801</v>
      </c>
      <c r="EL66" s="24">
        <f>+'A (2)'!EL64</f>
        <v>2010</v>
      </c>
      <c r="EM66" s="114">
        <f>+'A (2)'!EM64</f>
        <v>718</v>
      </c>
      <c r="EN66" s="39">
        <f>+'A (2)'!EN64</f>
        <v>0</v>
      </c>
      <c r="EO66" s="34">
        <f>+'A (2)'!EO64</f>
        <v>0</v>
      </c>
      <c r="EP66" s="114">
        <f>+'A (2)'!EP64</f>
        <v>0</v>
      </c>
      <c r="EQ66" s="34">
        <f>+'A (2)'!EQ64</f>
        <v>381</v>
      </c>
      <c r="ER66" s="34">
        <f>+'A (2)'!ER64</f>
        <v>190</v>
      </c>
      <c r="ES66" s="34">
        <f>+'A (2)'!ES64</f>
        <v>55</v>
      </c>
      <c r="ET66" s="34">
        <f>+'A (2)'!ET64</f>
        <v>14</v>
      </c>
      <c r="EU66" s="34">
        <f>+'A (2)'!EU64</f>
        <v>2</v>
      </c>
      <c r="EV66" s="61">
        <f>+'A (2)'!EV64</f>
        <v>0</v>
      </c>
      <c r="EW66">
        <f>+'A (2)'!EW64</f>
        <v>4</v>
      </c>
      <c r="EX66">
        <f>+'A (2)'!EX64</f>
        <v>20</v>
      </c>
      <c r="EY66">
        <f>+'A (2)'!EY64</f>
        <v>188</v>
      </c>
      <c r="EZ66">
        <f>+'A (2)'!EZ64</f>
        <v>131</v>
      </c>
      <c r="FA66">
        <f>+'A (2)'!FA64</f>
        <v>126</v>
      </c>
      <c r="FB66">
        <f>+'A (2)'!FB64</f>
        <v>85</v>
      </c>
      <c r="FC66">
        <f>+'A (2)'!FC64</f>
        <v>36</v>
      </c>
      <c r="FD66">
        <f>+'A (2)'!FD64</f>
        <v>21</v>
      </c>
      <c r="FE66">
        <f>+'A (2)'!FE64</f>
        <v>11</v>
      </c>
      <c r="FF66" s="34">
        <f>+'A (2)'!FF64</f>
        <v>10</v>
      </c>
      <c r="FG66" s="39">
        <f>+'A (2)'!FG64</f>
        <v>3</v>
      </c>
      <c r="FH66" s="114">
        <f>+'A (2)'!FH64</f>
        <v>7</v>
      </c>
      <c r="FI66" s="114">
        <f>+'A (2)'!FI64</f>
        <v>4648</v>
      </c>
      <c r="FJ66" s="39">
        <f>+'A (2)'!FJ64</f>
        <v>1</v>
      </c>
      <c r="FK66" s="447">
        <f>+'A (2)'!FK64</f>
        <v>0</v>
      </c>
      <c r="FL66" s="34"/>
      <c r="FM66" s="34"/>
      <c r="FN66" s="39"/>
      <c r="FO66" s="34"/>
      <c r="FP66" s="34"/>
      <c r="FQ66" s="34"/>
      <c r="FR66" s="34"/>
      <c r="FS66" s="34"/>
      <c r="FT66" s="34"/>
      <c r="FU66" s="34"/>
      <c r="FV66" s="34"/>
      <c r="FW66" s="34"/>
      <c r="FX66" s="34"/>
      <c r="FY66" s="34"/>
      <c r="FZ66" s="61"/>
      <c r="GA66" s="34"/>
      <c r="GB66" s="34"/>
      <c r="GC66" s="34"/>
      <c r="GD66" s="34"/>
      <c r="GE66" s="34"/>
      <c r="GF66" s="34"/>
      <c r="GG66" s="34"/>
      <c r="GH66" s="34"/>
      <c r="GI66" s="34"/>
      <c r="GJ66" s="52"/>
      <c r="GK66" s="142"/>
      <c r="GL66" s="34"/>
      <c r="GM66" s="34"/>
      <c r="GN66" s="34"/>
      <c r="GO66" s="34"/>
      <c r="GP66" s="34"/>
      <c r="GQ66" s="34"/>
      <c r="GR66" s="52"/>
      <c r="GT66">
        <f>+BL66+BM66+BN66+BO66+BP66+BQ66</f>
        <v>1664</v>
      </c>
      <c r="GU66">
        <f>+GT66*CD66</f>
        <v>8810880</v>
      </c>
      <c r="GW66">
        <f>+EU66+EV66+EQ66+ER66+ES66+ET66</f>
        <v>642</v>
      </c>
      <c r="GX66">
        <f>+GW66*FI66</f>
        <v>2984016</v>
      </c>
      <c r="GZ66">
        <f t="shared" si="72"/>
        <v>6055</v>
      </c>
      <c r="HA66">
        <f>+GZ66*AA66</f>
        <v>237356.00000000003</v>
      </c>
      <c r="HB66" s="125"/>
      <c r="HC66">
        <f t="shared" si="73"/>
        <v>2797</v>
      </c>
      <c r="HD66">
        <f>+HC66*DF66</f>
        <v>108243.90000000001</v>
      </c>
      <c r="HE66" s="125"/>
      <c r="HH66" s="53">
        <f t="shared" si="44"/>
        <v>0</v>
      </c>
      <c r="HJ66" s="7" t="s">
        <v>90</v>
      </c>
      <c r="HK66" s="53">
        <v>52.177177177177178</v>
      </c>
      <c r="HL66" s="190" t="s">
        <v>111</v>
      </c>
      <c r="HM66" s="34">
        <f t="shared" si="45"/>
        <v>0</v>
      </c>
      <c r="HN66" s="34">
        <f>+SUM([1]NUTS3!$EN66:$FB66)</f>
        <v>744</v>
      </c>
      <c r="HO66" s="34">
        <f t="shared" si="46"/>
        <v>-744</v>
      </c>
      <c r="HP66" s="184">
        <f t="shared" si="47"/>
        <v>-100</v>
      </c>
      <c r="HR66" s="7" t="s">
        <v>64</v>
      </c>
      <c r="HS66" s="53">
        <v>6.61577608142494</v>
      </c>
    </row>
    <row r="67" spans="1:227" x14ac:dyDescent="0.2">
      <c r="A67" s="45" t="s">
        <v>113</v>
      </c>
      <c r="B67" s="45">
        <f>+'A (2)'!B66</f>
        <v>6184</v>
      </c>
      <c r="C67" s="33">
        <f>+'A (2)'!C66</f>
        <v>1039</v>
      </c>
      <c r="D67" s="585">
        <f>+'A (2)'!D66</f>
        <v>0</v>
      </c>
      <c r="E67" s="33">
        <f>+'A (2)'!E66</f>
        <v>29</v>
      </c>
      <c r="F67" s="33">
        <f>+'A (2)'!F66</f>
        <v>73</v>
      </c>
      <c r="G67" s="33">
        <f>+'A (2)'!G66</f>
        <v>664</v>
      </c>
      <c r="H67" s="33">
        <f>+'A (2)'!H66</f>
        <v>267</v>
      </c>
      <c r="I67" s="33">
        <f>+'A (2)'!I66</f>
        <v>0</v>
      </c>
      <c r="J67" s="33">
        <f>+'A (2)'!J66</f>
        <v>6</v>
      </c>
      <c r="K67" s="585">
        <f>+'A (2)'!K66</f>
        <v>3520</v>
      </c>
      <c r="L67" s="33">
        <f>+'A (2)'!L66</f>
        <v>41</v>
      </c>
      <c r="M67" s="33">
        <f>+'A (2)'!M66</f>
        <v>1423</v>
      </c>
      <c r="N67" s="46">
        <f>+'A (2)'!N66</f>
        <v>14</v>
      </c>
      <c r="O67" s="33">
        <f>+'A (2)'!O66</f>
        <v>297</v>
      </c>
      <c r="P67" s="33">
        <f>+'A (2)'!P66</f>
        <v>44</v>
      </c>
      <c r="Q67" s="33">
        <f>+'A (2)'!Q66</f>
        <v>834</v>
      </c>
      <c r="R67" s="33">
        <f>+'A (2)'!R66</f>
        <v>588</v>
      </c>
      <c r="S67" s="33">
        <f>+'A (2)'!S66</f>
        <v>707</v>
      </c>
      <c r="T67" s="33">
        <f>+'A (2)'!T66</f>
        <v>742</v>
      </c>
      <c r="U67" s="33">
        <f>+'A (2)'!U66</f>
        <v>662</v>
      </c>
      <c r="V67" s="33">
        <f>+'A (2)'!V66</f>
        <v>663</v>
      </c>
      <c r="W67" s="33">
        <f>+'A (2)'!W66</f>
        <v>764</v>
      </c>
      <c r="X67" s="33">
        <f>+'A (2)'!X66</f>
        <v>836</v>
      </c>
      <c r="Y67" s="33">
        <f>+'A (2)'!Y66</f>
        <v>89</v>
      </c>
      <c r="Z67" s="104">
        <f>+'A (2)'!Z66</f>
        <v>2</v>
      </c>
      <c r="AA67" s="166">
        <f>+'A (2)'!AA66</f>
        <v>39.5</v>
      </c>
      <c r="AB67" s="33">
        <f>+'A (2)'!AB66</f>
        <v>1</v>
      </c>
      <c r="AC67" s="33">
        <f>+'A (2)'!AC66</f>
        <v>2</v>
      </c>
      <c r="AD67" s="33">
        <f>+'A (2)'!AD66</f>
        <v>1708</v>
      </c>
      <c r="AE67" s="33">
        <f>+'A (2)'!AE66</f>
        <v>5</v>
      </c>
      <c r="AF67" s="33">
        <f>+'A (2)'!AF66</f>
        <v>242</v>
      </c>
      <c r="AG67" s="33">
        <f>+'A (2)'!AG66</f>
        <v>2498</v>
      </c>
      <c r="AH67" s="33">
        <f>+'A (2)'!AH66</f>
        <v>32</v>
      </c>
      <c r="AI67" s="33">
        <f>+'A (2)'!AI66</f>
        <v>124</v>
      </c>
      <c r="AJ67" s="33">
        <f>+'A (2)'!AJ66</f>
        <v>256</v>
      </c>
      <c r="AK67" s="33">
        <f>+'A (2)'!AK66</f>
        <v>1005</v>
      </c>
      <c r="AL67" s="33">
        <f>+'A (2)'!AL66</f>
        <v>54</v>
      </c>
      <c r="AM67" s="33">
        <f>+'A (2)'!AM66</f>
        <v>52</v>
      </c>
      <c r="AN67" s="33">
        <f>+'A (2)'!AN66</f>
        <v>199</v>
      </c>
      <c r="AO67" s="65">
        <f>+'A (2)'!AO66</f>
        <v>6</v>
      </c>
      <c r="AP67" s="33">
        <f>+'A (2)'!AP66</f>
        <v>40</v>
      </c>
      <c r="AQ67" s="33">
        <f>+'A (2)'!AQ66</f>
        <v>239</v>
      </c>
      <c r="AR67" s="33">
        <f>+'A (2)'!AR66</f>
        <v>445</v>
      </c>
      <c r="AS67" s="33">
        <f>+'A (2)'!AS66</f>
        <v>564</v>
      </c>
      <c r="AT67" s="33">
        <f>+'A (2)'!AT66</f>
        <v>1077</v>
      </c>
      <c r="AU67" s="33">
        <f>+'A (2)'!AU66</f>
        <v>106</v>
      </c>
      <c r="AV67" s="33">
        <f>+'A (2)'!AV66</f>
        <v>1079</v>
      </c>
      <c r="AW67" s="33">
        <f>+'A (2)'!AW66</f>
        <v>573</v>
      </c>
      <c r="AX67" s="33">
        <f>+'A (2)'!AX66</f>
        <v>1740</v>
      </c>
      <c r="AY67" s="33">
        <f>+'A (2)'!AY66</f>
        <v>1</v>
      </c>
      <c r="AZ67" s="65">
        <f>+'A (2)'!AZ66</f>
        <v>320</v>
      </c>
      <c r="BA67" s="33">
        <f>+'A (2)'!BA66</f>
        <v>1938</v>
      </c>
      <c r="BB67" s="33">
        <f>+'A (2)'!BB66</f>
        <v>1060</v>
      </c>
      <c r="BC67" s="33">
        <f>+'A (2)'!BC66</f>
        <v>557</v>
      </c>
      <c r="BD67" s="33">
        <f>+'A (2)'!BD66</f>
        <v>368</v>
      </c>
      <c r="BE67" s="33">
        <f>+'A (2)'!BE66</f>
        <v>915</v>
      </c>
      <c r="BF67" s="65">
        <f>+'A (2)'!BF66</f>
        <v>1346</v>
      </c>
      <c r="BG67" s="48">
        <f>+'A (2)'!BG66</f>
        <v>3047</v>
      </c>
      <c r="BH67" s="137">
        <f>+'A (2)'!BH66</f>
        <v>493</v>
      </c>
      <c r="BI67" s="33">
        <f>+'A (2)'!BI66</f>
        <v>0</v>
      </c>
      <c r="BJ67" s="48">
        <f>+'A (2)'!BJ66</f>
        <v>0</v>
      </c>
      <c r="BK67" s="137">
        <f>+'A (2)'!BK66</f>
        <v>0</v>
      </c>
      <c r="BL67" s="33">
        <f>+'A (2)'!BL66</f>
        <v>1096</v>
      </c>
      <c r="BM67" s="33">
        <f>+'A (2)'!BM66</f>
        <v>430</v>
      </c>
      <c r="BN67" s="33">
        <f>+'A (2)'!BN66</f>
        <v>118</v>
      </c>
      <c r="BO67" s="33">
        <f>+'A (2)'!BO66</f>
        <v>32</v>
      </c>
      <c r="BP67" s="33">
        <f>+'A (2)'!BP66</f>
        <v>5</v>
      </c>
      <c r="BQ67" s="65">
        <f>+'A (2)'!BQ66</f>
        <v>0</v>
      </c>
      <c r="BR67" s="33">
        <f>+'A (2)'!BR66</f>
        <v>8</v>
      </c>
      <c r="BS67" s="33">
        <f>+'A (2)'!BS66</f>
        <v>37</v>
      </c>
      <c r="BT67" s="33">
        <f>+'A (2)'!BT66</f>
        <v>485</v>
      </c>
      <c r="BU67" s="33">
        <f>+'A (2)'!BU66</f>
        <v>186</v>
      </c>
      <c r="BV67" s="33">
        <f>+'A (2)'!BV66</f>
        <v>266</v>
      </c>
      <c r="BW67" s="33">
        <f>+'A (2)'!BW66</f>
        <v>223</v>
      </c>
      <c r="BX67" s="33">
        <f>+'A (2)'!BX66</f>
        <v>181</v>
      </c>
      <c r="BY67" s="33">
        <f>+'A (2)'!BY66</f>
        <v>96</v>
      </c>
      <c r="BZ67" s="33">
        <f>+'A (2)'!BZ66</f>
        <v>70</v>
      </c>
      <c r="CA67" s="33">
        <f>+'A (2)'!CA66</f>
        <v>45</v>
      </c>
      <c r="CB67" s="33">
        <f>+'A (2)'!CB66</f>
        <v>25</v>
      </c>
      <c r="CC67" s="49">
        <f>+'A (2)'!CC66</f>
        <v>59</v>
      </c>
      <c r="CD67" s="131">
        <f>+'A (2)'!CD66</f>
        <v>5366</v>
      </c>
      <c r="CE67" s="48">
        <f>+'A (2)'!CE66</f>
        <v>28</v>
      </c>
      <c r="CF67" s="50">
        <f>+'A (2)'!CF66</f>
        <v>0</v>
      </c>
      <c r="CG67" s="33">
        <f>+'A (2)'!CG66</f>
        <v>2993</v>
      </c>
      <c r="CH67" s="33">
        <f>+'A (2)'!CH66</f>
        <v>531</v>
      </c>
      <c r="CI67" s="585">
        <f>+'A (2)'!CI66</f>
        <v>0</v>
      </c>
      <c r="CJ67" s="33">
        <f>+'A (2)'!CJ66</f>
        <v>17</v>
      </c>
      <c r="CK67" s="33">
        <f>+'A (2)'!CK66</f>
        <v>42</v>
      </c>
      <c r="CL67" s="33">
        <f>+'A (2)'!CL66</f>
        <v>349</v>
      </c>
      <c r="CM67" s="33">
        <f>+'A (2)'!CM66</f>
        <v>122</v>
      </c>
      <c r="CN67" s="33">
        <f>+'A (2)'!CN66</f>
        <v>0</v>
      </c>
      <c r="CO67" s="33">
        <f>+'A (2)'!CO66</f>
        <v>1</v>
      </c>
      <c r="CP67" s="33">
        <f>+'A (2)'!CP66</f>
        <v>1870</v>
      </c>
      <c r="CQ67" s="33">
        <f>+'A (2)'!CQ66</f>
        <v>41</v>
      </c>
      <c r="CR67" s="33">
        <f>+'A (2)'!CR66</f>
        <v>1039</v>
      </c>
      <c r="CS67" s="65">
        <f>+'A (2)'!CS66</f>
        <v>7</v>
      </c>
      <c r="CT67" s="33">
        <f>+'A (2)'!CT66</f>
        <v>133</v>
      </c>
      <c r="CU67" s="33">
        <f>+'A (2)'!CU66</f>
        <v>28</v>
      </c>
      <c r="CV67" s="33">
        <f>+'A (2)'!CV66</f>
        <v>387</v>
      </c>
      <c r="CW67" s="33">
        <f>+'A (2)'!CW66</f>
        <v>258</v>
      </c>
      <c r="CX67" s="33">
        <f>+'A (2)'!CX66</f>
        <v>352</v>
      </c>
      <c r="CY67" s="33">
        <f>+'A (2)'!CY66</f>
        <v>415</v>
      </c>
      <c r="CZ67" s="33">
        <f>+'A (2)'!CZ66</f>
        <v>361</v>
      </c>
      <c r="DA67" s="33">
        <f>+'A (2)'!DA66</f>
        <v>362</v>
      </c>
      <c r="DB67" s="33">
        <f>+'A (2)'!DB66</f>
        <v>395</v>
      </c>
      <c r="DC67" s="33">
        <f>+'A (2)'!DC66</f>
        <v>324</v>
      </c>
      <c r="DD67" s="133">
        <f>+'A (2)'!DD66</f>
        <v>4</v>
      </c>
      <c r="DE67" s="65">
        <f>+'A (2)'!DE66</f>
        <v>2</v>
      </c>
      <c r="DF67" s="168">
        <f>+'A (2)'!DF66</f>
        <v>39.200000000000003</v>
      </c>
      <c r="DG67" s="33">
        <f>+'A (2)'!DG66</f>
        <v>1</v>
      </c>
      <c r="DH67" s="33">
        <f>+'A (2)'!DH66</f>
        <v>1</v>
      </c>
      <c r="DI67" s="33">
        <f>+'A (2)'!DI66</f>
        <v>833</v>
      </c>
      <c r="DJ67" s="33">
        <f>+'A (2)'!DJ66</f>
        <v>2</v>
      </c>
      <c r="DK67" s="33">
        <f>+'A (2)'!DK66</f>
        <v>102</v>
      </c>
      <c r="DL67" s="33">
        <f>+'A (2)'!DL66</f>
        <v>1024</v>
      </c>
      <c r="DM67" s="33">
        <f>+'A (2)'!DM66</f>
        <v>27</v>
      </c>
      <c r="DN67" s="33">
        <f>+'A (2)'!DN66</f>
        <v>78</v>
      </c>
      <c r="DO67" s="33">
        <f>+'A (2)'!DO66</f>
        <v>142</v>
      </c>
      <c r="DP67" s="33">
        <f>+'A (2)'!DP66</f>
        <v>605</v>
      </c>
      <c r="DQ67" s="33">
        <f>+'A (2)'!DQ66</f>
        <v>35</v>
      </c>
      <c r="DR67" s="33">
        <f>+'A (2)'!DR66</f>
        <v>29</v>
      </c>
      <c r="DS67" s="33">
        <f>+'A (2)'!DS66</f>
        <v>111</v>
      </c>
      <c r="DT67" s="65">
        <f>+'A (2)'!DT66</f>
        <v>3</v>
      </c>
      <c r="DU67" s="33">
        <f>+'A (2)'!DU66</f>
        <v>5</v>
      </c>
      <c r="DV67" s="33">
        <f>+'A (2)'!DV66</f>
        <v>138</v>
      </c>
      <c r="DW67" s="33">
        <f>+'A (2)'!DW66</f>
        <v>219</v>
      </c>
      <c r="DX67" s="33">
        <f>+'A (2)'!DX66</f>
        <v>435</v>
      </c>
      <c r="DY67" s="33">
        <f>+'A (2)'!DY66</f>
        <v>793</v>
      </c>
      <c r="DZ67" s="33">
        <f>+'A (2)'!DZ66</f>
        <v>60</v>
      </c>
      <c r="EA67" s="33">
        <f>+'A (2)'!EA66</f>
        <v>113</v>
      </c>
      <c r="EB67" s="33">
        <f>+'A (2)'!EB66</f>
        <v>189</v>
      </c>
      <c r="EC67" s="33">
        <f>+'A (2)'!EC66</f>
        <v>907</v>
      </c>
      <c r="ED67" s="33">
        <f>+'A (2)'!ED66</f>
        <v>0</v>
      </c>
      <c r="EE67" s="65">
        <f>+'A (2)'!EE66</f>
        <v>134</v>
      </c>
      <c r="EF67" s="33">
        <f>+'A (2)'!EF66</f>
        <v>726</v>
      </c>
      <c r="EG67" s="33">
        <f>+'A (2)'!EG66</f>
        <v>595</v>
      </c>
      <c r="EH67" s="33">
        <f>+'A (2)'!EH66</f>
        <v>276</v>
      </c>
      <c r="EI67" s="33">
        <f>+'A (2)'!EI66</f>
        <v>187</v>
      </c>
      <c r="EJ67" s="33">
        <f>+'A (2)'!EJ66</f>
        <v>469</v>
      </c>
      <c r="EK67" s="48">
        <f>+'A (2)'!EK66</f>
        <v>740</v>
      </c>
      <c r="EL67" s="47">
        <f>+'A (2)'!EL66</f>
        <v>1688</v>
      </c>
      <c r="EM67" s="137">
        <f>+'A (2)'!EM66</f>
        <v>564</v>
      </c>
      <c r="EN67" s="48">
        <f>+'A (2)'!EN66</f>
        <v>0</v>
      </c>
      <c r="EO67" s="33">
        <f>+'A (2)'!EO66</f>
        <v>0</v>
      </c>
      <c r="EP67" s="137">
        <f>+'A (2)'!EP66</f>
        <v>0</v>
      </c>
      <c r="EQ67" s="33">
        <f>+'A (2)'!EQ66</f>
        <v>403</v>
      </c>
      <c r="ER67" s="33">
        <f>+'A (2)'!ER66</f>
        <v>270</v>
      </c>
      <c r="ES67" s="33">
        <f>+'A (2)'!ES66</f>
        <v>57</v>
      </c>
      <c r="ET67" s="33">
        <f>+'A (2)'!ET66</f>
        <v>10</v>
      </c>
      <c r="EU67" s="33">
        <f>+'A (2)'!EU66</f>
        <v>2</v>
      </c>
      <c r="EV67" s="65">
        <f>+'A (2)'!EV66</f>
        <v>0</v>
      </c>
      <c r="EW67" s="33">
        <f>+'A (2)'!EW66</f>
        <v>6</v>
      </c>
      <c r="EX67" s="33">
        <f>+'A (2)'!EX66</f>
        <v>22</v>
      </c>
      <c r="EY67" s="33">
        <f>+'A (2)'!EY66</f>
        <v>234</v>
      </c>
      <c r="EZ67" s="33">
        <f>+'A (2)'!EZ66</f>
        <v>95</v>
      </c>
      <c r="FA67" s="33">
        <f>+'A (2)'!FA66</f>
        <v>156</v>
      </c>
      <c r="FB67" s="33">
        <f>+'A (2)'!FB66</f>
        <v>77</v>
      </c>
      <c r="FC67" s="33">
        <f>+'A (2)'!FC66</f>
        <v>58</v>
      </c>
      <c r="FD67" s="33">
        <f>+'A (2)'!FD66</f>
        <v>37</v>
      </c>
      <c r="FE67" s="33">
        <f>+'A (2)'!FE66</f>
        <v>23</v>
      </c>
      <c r="FF67" s="33">
        <f>+'A (2)'!FF66</f>
        <v>11</v>
      </c>
      <c r="FG67" s="48">
        <f>+'A (2)'!FG66</f>
        <v>4</v>
      </c>
      <c r="FH67" s="137">
        <f>+'A (2)'!FH66</f>
        <v>19</v>
      </c>
      <c r="FI67" s="137">
        <f>+'A (2)'!FI66</f>
        <v>4905</v>
      </c>
      <c r="FJ67" s="48">
        <f>+'A (2)'!FJ66</f>
        <v>11</v>
      </c>
      <c r="FK67" s="450">
        <f>+'A (2)'!FK66</f>
        <v>0</v>
      </c>
      <c r="FL67" s="33"/>
      <c r="FM67" s="33"/>
      <c r="FN67" s="48"/>
      <c r="FO67" s="33"/>
      <c r="FP67" s="33"/>
      <c r="FQ67" s="33"/>
      <c r="FR67" s="33"/>
      <c r="FS67" s="33"/>
      <c r="FT67" s="33"/>
      <c r="FU67" s="33"/>
      <c r="FV67" s="33"/>
      <c r="FW67" s="33"/>
      <c r="FX67" s="33"/>
      <c r="FY67" s="33"/>
      <c r="FZ67" s="65"/>
      <c r="GA67" s="33"/>
      <c r="GB67" s="33"/>
      <c r="GC67" s="33"/>
      <c r="GD67" s="33"/>
      <c r="GE67" s="33"/>
      <c r="GF67" s="33"/>
      <c r="GG67" s="33"/>
      <c r="GH67" s="33"/>
      <c r="GI67" s="34"/>
      <c r="GJ67" s="52"/>
      <c r="GK67" s="145"/>
      <c r="GL67" s="33"/>
      <c r="GM67" s="33"/>
      <c r="GN67" s="33"/>
      <c r="GO67" s="33"/>
      <c r="GP67" s="33"/>
      <c r="GQ67" s="33"/>
      <c r="GR67" s="146"/>
      <c r="GT67">
        <f>+BL67+BM67+BN67+BO67+BP67+BQ67</f>
        <v>1681</v>
      </c>
      <c r="GU67">
        <f>+GT67*CD67</f>
        <v>9020246</v>
      </c>
      <c r="GW67">
        <f>+EU67+EV67+EQ67+ER67+ES67+ET67</f>
        <v>742</v>
      </c>
      <c r="GX67">
        <f>+GW67*FI67</f>
        <v>3639510</v>
      </c>
      <c r="GZ67">
        <f t="shared" si="72"/>
        <v>6184</v>
      </c>
      <c r="HA67">
        <f>+GZ67*AA67</f>
        <v>244268</v>
      </c>
      <c r="HB67" s="125"/>
      <c r="HC67">
        <f t="shared" si="73"/>
        <v>2993</v>
      </c>
      <c r="HD67">
        <f>+HC67*DF67</f>
        <v>117325.6</v>
      </c>
      <c r="HE67" s="125"/>
      <c r="HH67" s="53">
        <f t="shared" si="44"/>
        <v>0</v>
      </c>
      <c r="HJ67" s="45" t="s">
        <v>181</v>
      </c>
      <c r="HK67" s="53">
        <v>51.878246969495137</v>
      </c>
      <c r="HL67" s="191" t="s">
        <v>113</v>
      </c>
      <c r="HM67" s="34">
        <f t="shared" si="45"/>
        <v>0</v>
      </c>
      <c r="HN67" s="34">
        <f>+SUM([1]NUTS3!$EN67:$FB67)</f>
        <v>928</v>
      </c>
      <c r="HO67" s="34">
        <f t="shared" si="46"/>
        <v>-928</v>
      </c>
      <c r="HP67" s="184">
        <f t="shared" si="47"/>
        <v>-100</v>
      </c>
      <c r="HR67" s="45" t="s">
        <v>112</v>
      </c>
      <c r="HS67" s="53">
        <v>6.0784313725490202</v>
      </c>
    </row>
    <row r="68" spans="1:227" x14ac:dyDescent="0.2">
      <c r="A68" s="5" t="s">
        <v>179</v>
      </c>
      <c r="B68" s="5">
        <f t="shared" ref="B68:Z68" si="80">SUM(B64:B67)</f>
        <v>23072</v>
      </c>
      <c r="C68" s="14">
        <f t="shared" si="80"/>
        <v>3344</v>
      </c>
      <c r="D68" s="582">
        <f t="shared" si="80"/>
        <v>0</v>
      </c>
      <c r="E68" s="14">
        <f t="shared" si="80"/>
        <v>162</v>
      </c>
      <c r="F68" s="14">
        <f t="shared" si="80"/>
        <v>435</v>
      </c>
      <c r="G68" s="14">
        <f>SUM(G64:G67)</f>
        <v>1864</v>
      </c>
      <c r="H68" s="14">
        <f>SUM(H64:H67)</f>
        <v>863</v>
      </c>
      <c r="I68" s="14">
        <f>SUM(I64:I67)</f>
        <v>5</v>
      </c>
      <c r="J68" s="14">
        <f>SUM(J64:J67)</f>
        <v>15</v>
      </c>
      <c r="K68" s="582">
        <f t="shared" si="80"/>
        <v>11871</v>
      </c>
      <c r="L68" s="14">
        <f t="shared" si="80"/>
        <v>171</v>
      </c>
      <c r="M68" s="14">
        <f t="shared" si="80"/>
        <v>3891</v>
      </c>
      <c r="N68" s="19">
        <f t="shared" si="80"/>
        <v>210</v>
      </c>
      <c r="O68" s="14">
        <f t="shared" si="80"/>
        <v>1134</v>
      </c>
      <c r="P68" s="14">
        <f t="shared" si="80"/>
        <v>186</v>
      </c>
      <c r="Q68" s="14">
        <f t="shared" si="80"/>
        <v>3226</v>
      </c>
      <c r="R68" s="14">
        <f t="shared" si="80"/>
        <v>2460</v>
      </c>
      <c r="S68" s="14">
        <f t="shared" si="80"/>
        <v>2656</v>
      </c>
      <c r="T68" s="14">
        <f t="shared" si="80"/>
        <v>2881</v>
      </c>
      <c r="U68" s="14">
        <f t="shared" si="80"/>
        <v>2359</v>
      </c>
      <c r="V68" s="14">
        <f t="shared" si="80"/>
        <v>2371</v>
      </c>
      <c r="W68" s="14">
        <f t="shared" si="80"/>
        <v>2699</v>
      </c>
      <c r="X68" s="14">
        <f t="shared" si="80"/>
        <v>2946</v>
      </c>
      <c r="Y68" s="14">
        <f t="shared" si="80"/>
        <v>334</v>
      </c>
      <c r="Z68" s="102">
        <f t="shared" si="80"/>
        <v>6</v>
      </c>
      <c r="AA68" s="163">
        <f>+HB68</f>
        <v>39.016283807212204</v>
      </c>
      <c r="AB68" s="14">
        <f t="shared" ref="AB68:BG68" si="81">SUM(AB64:AB67)</f>
        <v>12</v>
      </c>
      <c r="AC68" s="14">
        <f t="shared" si="81"/>
        <v>61</v>
      </c>
      <c r="AD68" s="14">
        <f t="shared" si="81"/>
        <v>5667</v>
      </c>
      <c r="AE68" s="14">
        <f t="shared" si="81"/>
        <v>21</v>
      </c>
      <c r="AF68" s="14">
        <f t="shared" si="81"/>
        <v>779</v>
      </c>
      <c r="AG68" s="14">
        <f t="shared" si="81"/>
        <v>9932</v>
      </c>
      <c r="AH68" s="14">
        <f t="shared" si="81"/>
        <v>144</v>
      </c>
      <c r="AI68" s="14">
        <f t="shared" si="81"/>
        <v>535</v>
      </c>
      <c r="AJ68" s="14">
        <f t="shared" si="81"/>
        <v>990</v>
      </c>
      <c r="AK68" s="14">
        <f t="shared" si="81"/>
        <v>3621</v>
      </c>
      <c r="AL68" s="14">
        <f t="shared" si="81"/>
        <v>222</v>
      </c>
      <c r="AM68" s="14">
        <f t="shared" si="81"/>
        <v>270</v>
      </c>
      <c r="AN68" s="14">
        <f t="shared" si="81"/>
        <v>782</v>
      </c>
      <c r="AO68" s="60">
        <f t="shared" si="81"/>
        <v>36</v>
      </c>
      <c r="AP68" s="14">
        <f t="shared" si="81"/>
        <v>188</v>
      </c>
      <c r="AQ68" s="14">
        <f t="shared" si="81"/>
        <v>904</v>
      </c>
      <c r="AR68" s="14">
        <f t="shared" si="81"/>
        <v>1716</v>
      </c>
      <c r="AS68" s="14">
        <f t="shared" si="81"/>
        <v>2308</v>
      </c>
      <c r="AT68" s="14">
        <f t="shared" si="81"/>
        <v>3983</v>
      </c>
      <c r="AU68" s="14">
        <f t="shared" si="81"/>
        <v>389</v>
      </c>
      <c r="AV68" s="14">
        <f t="shared" si="81"/>
        <v>4136</v>
      </c>
      <c r="AW68" s="14">
        <f t="shared" si="81"/>
        <v>2330</v>
      </c>
      <c r="AX68" s="14">
        <f t="shared" si="81"/>
        <v>5796</v>
      </c>
      <c r="AY68" s="14">
        <f t="shared" si="81"/>
        <v>6</v>
      </c>
      <c r="AZ68" s="60">
        <f t="shared" si="81"/>
        <v>1316</v>
      </c>
      <c r="BA68" s="14">
        <f t="shared" si="81"/>
        <v>8234</v>
      </c>
      <c r="BB68" s="14">
        <f t="shared" si="81"/>
        <v>4153</v>
      </c>
      <c r="BC68" s="14">
        <f t="shared" si="81"/>
        <v>1962</v>
      </c>
      <c r="BD68" s="14">
        <f t="shared" si="81"/>
        <v>1319</v>
      </c>
      <c r="BE68" s="14">
        <f t="shared" si="81"/>
        <v>3259</v>
      </c>
      <c r="BF68" s="60">
        <f t="shared" si="81"/>
        <v>4145</v>
      </c>
      <c r="BG68" s="28">
        <f t="shared" si="81"/>
        <v>10283</v>
      </c>
      <c r="BH68" s="154">
        <f>+BG68*1000/B68</f>
        <v>445.69174757281553</v>
      </c>
      <c r="BI68" s="14">
        <f>SUM(BI64:BI67)</f>
        <v>0</v>
      </c>
      <c r="BJ68" s="28">
        <f>SUM(BJ64:BJ67)</f>
        <v>0</v>
      </c>
      <c r="BK68" s="101" t="e">
        <f>+BJ68*1000/BI68</f>
        <v>#DIV/0!</v>
      </c>
      <c r="BL68" s="14">
        <f t="shared" ref="BL68:CC68" si="82">SUM(BL64:BL67)</f>
        <v>4875</v>
      </c>
      <c r="BM68" s="14">
        <f t="shared" si="82"/>
        <v>1614</v>
      </c>
      <c r="BN68" s="14">
        <f t="shared" si="82"/>
        <v>460</v>
      </c>
      <c r="BO68" s="14">
        <f t="shared" si="82"/>
        <v>126</v>
      </c>
      <c r="BP68" s="14">
        <f t="shared" si="82"/>
        <v>16</v>
      </c>
      <c r="BQ68" s="60">
        <f t="shared" si="82"/>
        <v>0</v>
      </c>
      <c r="BR68" s="14">
        <f t="shared" si="82"/>
        <v>27</v>
      </c>
      <c r="BS68" s="14">
        <f t="shared" si="82"/>
        <v>139</v>
      </c>
      <c r="BT68" s="14">
        <f t="shared" si="82"/>
        <v>1988</v>
      </c>
      <c r="BU68" s="14">
        <f t="shared" si="82"/>
        <v>960</v>
      </c>
      <c r="BV68" s="14">
        <f t="shared" si="82"/>
        <v>1045</v>
      </c>
      <c r="BW68" s="14">
        <f t="shared" si="82"/>
        <v>938</v>
      </c>
      <c r="BX68" s="14">
        <f t="shared" si="82"/>
        <v>666</v>
      </c>
      <c r="BY68" s="14">
        <f t="shared" si="82"/>
        <v>444</v>
      </c>
      <c r="BZ68" s="14">
        <f t="shared" si="82"/>
        <v>297</v>
      </c>
      <c r="CA68" s="14">
        <f t="shared" si="82"/>
        <v>238</v>
      </c>
      <c r="CB68" s="14">
        <f t="shared" si="82"/>
        <v>100</v>
      </c>
      <c r="CC68" s="31">
        <f t="shared" si="82"/>
        <v>249</v>
      </c>
      <c r="CD68" s="109">
        <f>+GV68</f>
        <v>5390</v>
      </c>
      <c r="CE68" s="14">
        <f t="shared" ref="CE68:DE68" si="83">SUM(CE64:CE67)</f>
        <v>126</v>
      </c>
      <c r="CF68" s="15">
        <f t="shared" si="83"/>
        <v>0</v>
      </c>
      <c r="CG68" s="14">
        <f t="shared" si="83"/>
        <v>11026</v>
      </c>
      <c r="CH68" s="14">
        <f t="shared" si="83"/>
        <v>1697</v>
      </c>
      <c r="CI68" s="582">
        <f t="shared" si="83"/>
        <v>0</v>
      </c>
      <c r="CJ68" s="14">
        <f t="shared" si="83"/>
        <v>70</v>
      </c>
      <c r="CK68" s="14">
        <f t="shared" si="83"/>
        <v>246</v>
      </c>
      <c r="CL68" s="14">
        <f>SUM(CL64:CL67)</f>
        <v>980</v>
      </c>
      <c r="CM68" s="14">
        <f>SUM(CM64:CM67)</f>
        <v>398</v>
      </c>
      <c r="CN68" s="14">
        <f>SUM(CN64:CN67)</f>
        <v>1</v>
      </c>
      <c r="CO68" s="14">
        <f>SUM(CO64:CO67)</f>
        <v>2</v>
      </c>
      <c r="CP68" s="14">
        <f t="shared" si="83"/>
        <v>6417</v>
      </c>
      <c r="CQ68" s="14">
        <f t="shared" si="83"/>
        <v>171</v>
      </c>
      <c r="CR68" s="14">
        <f t="shared" si="83"/>
        <v>3475</v>
      </c>
      <c r="CS68" s="60">
        <f t="shared" si="83"/>
        <v>68</v>
      </c>
      <c r="CT68" s="14">
        <f t="shared" si="83"/>
        <v>499</v>
      </c>
      <c r="CU68" s="14">
        <f t="shared" si="83"/>
        <v>103</v>
      </c>
      <c r="CV68" s="14">
        <f t="shared" si="83"/>
        <v>1464</v>
      </c>
      <c r="CW68" s="14">
        <f t="shared" si="83"/>
        <v>1094</v>
      </c>
      <c r="CX68" s="14">
        <f t="shared" si="83"/>
        <v>1320</v>
      </c>
      <c r="CY68" s="14">
        <f t="shared" si="83"/>
        <v>1589</v>
      </c>
      <c r="CZ68" s="14">
        <f t="shared" si="83"/>
        <v>1260</v>
      </c>
      <c r="DA68" s="14">
        <f t="shared" si="83"/>
        <v>1272</v>
      </c>
      <c r="DB68" s="14">
        <f t="shared" si="83"/>
        <v>1394</v>
      </c>
      <c r="DC68" s="14">
        <f t="shared" si="83"/>
        <v>1104</v>
      </c>
      <c r="DD68" s="111">
        <f t="shared" si="83"/>
        <v>27</v>
      </c>
      <c r="DE68" s="60">
        <f t="shared" si="83"/>
        <v>3</v>
      </c>
      <c r="DF68" s="161">
        <f>+HE68</f>
        <v>38.684699800471613</v>
      </c>
      <c r="DG68" s="14">
        <f t="shared" ref="DG68:EL68" si="84">SUM(DG64:DG67)</f>
        <v>9</v>
      </c>
      <c r="DH68" s="14">
        <f t="shared" si="84"/>
        <v>22</v>
      </c>
      <c r="DI68" s="14">
        <f t="shared" si="84"/>
        <v>2788</v>
      </c>
      <c r="DJ68" s="14">
        <f t="shared" si="84"/>
        <v>13</v>
      </c>
      <c r="DK68" s="14">
        <f t="shared" si="84"/>
        <v>324</v>
      </c>
      <c r="DL68" s="14">
        <f t="shared" si="84"/>
        <v>4000</v>
      </c>
      <c r="DM68" s="14">
        <f t="shared" si="84"/>
        <v>119</v>
      </c>
      <c r="DN68" s="14">
        <f t="shared" si="84"/>
        <v>344</v>
      </c>
      <c r="DO68" s="14">
        <f t="shared" si="84"/>
        <v>476</v>
      </c>
      <c r="DP68" s="14">
        <f t="shared" si="84"/>
        <v>2195</v>
      </c>
      <c r="DQ68" s="14">
        <f t="shared" si="84"/>
        <v>154</v>
      </c>
      <c r="DR68" s="14">
        <f t="shared" si="84"/>
        <v>175</v>
      </c>
      <c r="DS68" s="14">
        <f t="shared" si="84"/>
        <v>395</v>
      </c>
      <c r="DT68" s="60">
        <f t="shared" si="84"/>
        <v>12</v>
      </c>
      <c r="DU68" s="14">
        <f t="shared" si="84"/>
        <v>34</v>
      </c>
      <c r="DV68" s="14">
        <f t="shared" si="84"/>
        <v>511</v>
      </c>
      <c r="DW68" s="14">
        <f t="shared" si="84"/>
        <v>837</v>
      </c>
      <c r="DX68" s="14">
        <f t="shared" si="84"/>
        <v>1837</v>
      </c>
      <c r="DY68" s="14">
        <f t="shared" si="84"/>
        <v>2938</v>
      </c>
      <c r="DZ68" s="14">
        <f t="shared" si="84"/>
        <v>215</v>
      </c>
      <c r="EA68" s="14">
        <f t="shared" si="84"/>
        <v>501</v>
      </c>
      <c r="EB68" s="14">
        <f t="shared" si="84"/>
        <v>608</v>
      </c>
      <c r="EC68" s="14">
        <f t="shared" si="84"/>
        <v>3013</v>
      </c>
      <c r="ED68" s="14">
        <f t="shared" si="84"/>
        <v>0</v>
      </c>
      <c r="EE68" s="60">
        <f t="shared" si="84"/>
        <v>532</v>
      </c>
      <c r="EF68" s="14">
        <f t="shared" si="84"/>
        <v>3041</v>
      </c>
      <c r="EG68" s="14">
        <f t="shared" si="84"/>
        <v>2228</v>
      </c>
      <c r="EH68" s="14">
        <f t="shared" si="84"/>
        <v>1046</v>
      </c>
      <c r="EI68" s="14">
        <f t="shared" si="84"/>
        <v>685</v>
      </c>
      <c r="EJ68" s="14">
        <f t="shared" si="84"/>
        <v>1718</v>
      </c>
      <c r="EK68" s="28">
        <f t="shared" si="84"/>
        <v>2308</v>
      </c>
      <c r="EL68" s="23">
        <f t="shared" si="84"/>
        <v>5723</v>
      </c>
      <c r="EM68" s="154">
        <f>+EL68*1000/CG68</f>
        <v>519.04589152911296</v>
      </c>
      <c r="EN68" s="28">
        <f>SUM(EN64:EN67)</f>
        <v>0</v>
      </c>
      <c r="EO68" s="14">
        <f>SUM(EO64:EO67)</f>
        <v>0</v>
      </c>
      <c r="EP68" s="31" t="e">
        <f>EO68*1000/EN68</f>
        <v>#DIV/0!</v>
      </c>
      <c r="EQ68" s="14">
        <f t="shared" ref="EQ68:FH68" si="85">SUM(EQ64:EQ67)</f>
        <v>1719</v>
      </c>
      <c r="ER68" s="14">
        <f t="shared" si="85"/>
        <v>971</v>
      </c>
      <c r="ES68" s="14">
        <f t="shared" si="85"/>
        <v>244</v>
      </c>
      <c r="ET68" s="14">
        <f t="shared" si="85"/>
        <v>55</v>
      </c>
      <c r="EU68" s="14">
        <f t="shared" si="85"/>
        <v>8</v>
      </c>
      <c r="EV68" s="60">
        <f t="shared" si="85"/>
        <v>0</v>
      </c>
      <c r="EW68" s="14">
        <f t="shared" si="85"/>
        <v>21</v>
      </c>
      <c r="EX68" s="14">
        <f t="shared" si="85"/>
        <v>89</v>
      </c>
      <c r="EY68" s="14">
        <f t="shared" si="85"/>
        <v>878</v>
      </c>
      <c r="EZ68" s="14">
        <f t="shared" si="85"/>
        <v>487</v>
      </c>
      <c r="FA68" s="14">
        <f t="shared" si="85"/>
        <v>550</v>
      </c>
      <c r="FB68" s="14">
        <f t="shared" si="85"/>
        <v>392</v>
      </c>
      <c r="FC68" s="14">
        <f t="shared" si="85"/>
        <v>224</v>
      </c>
      <c r="FD68" s="14">
        <f t="shared" si="85"/>
        <v>138</v>
      </c>
      <c r="FE68" s="14">
        <f t="shared" si="85"/>
        <v>86</v>
      </c>
      <c r="FF68" s="14">
        <f t="shared" si="85"/>
        <v>53</v>
      </c>
      <c r="FG68" s="28">
        <f t="shared" si="85"/>
        <v>14</v>
      </c>
      <c r="FH68" s="113">
        <f t="shared" si="85"/>
        <v>65</v>
      </c>
      <c r="FI68" s="113">
        <f>+GY68</f>
        <v>4897</v>
      </c>
      <c r="FJ68" s="14">
        <f>SUM(FJ64:FJ67)</f>
        <v>29</v>
      </c>
      <c r="FK68" s="15">
        <f>SUM(FK64:FK67)</f>
        <v>0</v>
      </c>
      <c r="FL68" s="14"/>
      <c r="FM68" s="14"/>
      <c r="FN68" s="14"/>
      <c r="FO68" s="14"/>
      <c r="FP68" s="14"/>
      <c r="FQ68" s="14"/>
      <c r="FR68" s="14"/>
      <c r="FS68" s="14"/>
      <c r="FT68" s="14"/>
      <c r="FU68" s="14"/>
      <c r="FV68" s="14"/>
      <c r="FW68" s="14"/>
      <c r="FX68" s="14"/>
      <c r="FY68" s="14"/>
      <c r="FZ68" s="60"/>
      <c r="GA68" s="14"/>
      <c r="GB68" s="14"/>
      <c r="GC68" s="14"/>
      <c r="GD68" s="14"/>
      <c r="GE68" s="14"/>
      <c r="GF68" s="14"/>
      <c r="GG68" s="14"/>
      <c r="GH68" s="14"/>
      <c r="GI68" s="123"/>
      <c r="GJ68" s="124"/>
      <c r="GK68" s="140"/>
      <c r="GL68" s="14"/>
      <c r="GM68" s="14"/>
      <c r="GN68" s="14"/>
      <c r="GO68" s="14"/>
      <c r="GP68" s="14"/>
      <c r="GQ68" s="14"/>
      <c r="GR68" s="141"/>
      <c r="GT68">
        <f>SUM(GT64:GT67)</f>
        <v>7091</v>
      </c>
      <c r="GU68">
        <f>SUM(GU64:GU67)</f>
        <v>38221040</v>
      </c>
      <c r="GV68">
        <f>+ROUND(GU68/GT68,0)</f>
        <v>5390</v>
      </c>
      <c r="GW68">
        <f>SUM(GW64:GW67)</f>
        <v>2997</v>
      </c>
      <c r="GX68">
        <f>SUM(GX64:GX67)</f>
        <v>14675475</v>
      </c>
      <c r="GY68">
        <f>+ROUND(GX68/GW68,0)</f>
        <v>4897</v>
      </c>
      <c r="GZ68">
        <f t="shared" si="72"/>
        <v>23072</v>
      </c>
      <c r="HA68">
        <f>SUM(HA64:HA67)</f>
        <v>900183.7</v>
      </c>
      <c r="HB68">
        <f>+HA68/GZ68</f>
        <v>39.016283807212204</v>
      </c>
      <c r="HC68">
        <f t="shared" si="73"/>
        <v>11026</v>
      </c>
      <c r="HD68">
        <f>SUM(HD64:HD67)</f>
        <v>426537.5</v>
      </c>
      <c r="HE68">
        <f>+HD68/HC68</f>
        <v>38.684699800471613</v>
      </c>
      <c r="HH68" s="53">
        <f t="shared" si="44"/>
        <v>0</v>
      </c>
      <c r="HJ68" s="5" t="s">
        <v>142</v>
      </c>
      <c r="HK68" s="53">
        <v>51.857104763818626</v>
      </c>
      <c r="HL68" s="188" t="s">
        <v>179</v>
      </c>
      <c r="HM68" s="34">
        <f t="shared" si="45"/>
        <v>0</v>
      </c>
      <c r="HN68" s="34">
        <f>+SUM([1]NUTS3!$EN68:$FB68)</f>
        <v>2448</v>
      </c>
      <c r="HO68" s="34">
        <f t="shared" si="46"/>
        <v>-2448</v>
      </c>
      <c r="HP68" s="184">
        <f t="shared" si="47"/>
        <v>-100</v>
      </c>
      <c r="HR68" s="5" t="s">
        <v>106</v>
      </c>
      <c r="HS68" s="53">
        <v>5.6910569105691033</v>
      </c>
    </row>
    <row r="69" spans="1:227" x14ac:dyDescent="0.2">
      <c r="A69" s="7" t="s">
        <v>103</v>
      </c>
      <c r="B69" s="7">
        <f>+'A (2)'!B56</f>
        <v>4255</v>
      </c>
      <c r="C69">
        <f>+'A (2)'!C56</f>
        <v>706</v>
      </c>
      <c r="D69" s="583">
        <f>+'A (2)'!D56</f>
        <v>0</v>
      </c>
      <c r="E69" s="34">
        <f>+'A (2)'!E56</f>
        <v>8</v>
      </c>
      <c r="F69" s="34">
        <f>+'A (2)'!F56</f>
        <v>38</v>
      </c>
      <c r="G69" s="34">
        <f>+'A (2)'!G56</f>
        <v>401</v>
      </c>
      <c r="H69" s="34">
        <f>+'A (2)'!H56</f>
        <v>251</v>
      </c>
      <c r="I69" s="34">
        <f>+'A (2)'!I56</f>
        <v>7</v>
      </c>
      <c r="J69" s="34">
        <f>+'A (2)'!J56</f>
        <v>1</v>
      </c>
      <c r="K69" s="583">
        <f>+'A (2)'!K56</f>
        <v>1822</v>
      </c>
      <c r="L69">
        <f>+'A (2)'!L56</f>
        <v>46</v>
      </c>
      <c r="M69">
        <f>+'A (2)'!M56</f>
        <v>656</v>
      </c>
      <c r="N69" s="20">
        <f>+'A (2)'!N56</f>
        <v>4</v>
      </c>
      <c r="O69">
        <f>+'A (2)'!O56</f>
        <v>160</v>
      </c>
      <c r="P69">
        <f>+'A (2)'!P56</f>
        <v>10</v>
      </c>
      <c r="Q69">
        <f>+'A (2)'!Q56</f>
        <v>575</v>
      </c>
      <c r="R69">
        <f>+'A (2)'!R56</f>
        <v>477</v>
      </c>
      <c r="S69">
        <f>+'A (2)'!S56</f>
        <v>489</v>
      </c>
      <c r="T69">
        <f>+'A (2)'!T56</f>
        <v>526</v>
      </c>
      <c r="U69">
        <f>+'A (2)'!U56</f>
        <v>407</v>
      </c>
      <c r="V69">
        <f>+'A (2)'!V56</f>
        <v>414</v>
      </c>
      <c r="W69">
        <f>+'A (2)'!W56</f>
        <v>548</v>
      </c>
      <c r="X69">
        <f>+'A (2)'!X56</f>
        <v>599</v>
      </c>
      <c r="Y69">
        <f>+'A (2)'!Y56</f>
        <v>57</v>
      </c>
      <c r="Z69" s="103">
        <f>+'A (2)'!Z56</f>
        <v>3</v>
      </c>
      <c r="AA69" s="164">
        <f>+'A (2)'!AA56</f>
        <v>39.6</v>
      </c>
      <c r="AB69">
        <f>+'A (2)'!AB56</f>
        <v>0</v>
      </c>
      <c r="AC69">
        <f>+'A (2)'!AC56</f>
        <v>1</v>
      </c>
      <c r="AD69">
        <f>+'A (2)'!AD56</f>
        <v>731</v>
      </c>
      <c r="AE69">
        <f>+'A (2)'!AE56</f>
        <v>0</v>
      </c>
      <c r="AF69">
        <f>+'A (2)'!AF56</f>
        <v>58</v>
      </c>
      <c r="AG69">
        <f>+'A (2)'!AG56</f>
        <v>2059</v>
      </c>
      <c r="AH69">
        <f>+'A (2)'!AH56</f>
        <v>32</v>
      </c>
      <c r="AI69">
        <f>+'A (2)'!AI56</f>
        <v>112</v>
      </c>
      <c r="AJ69">
        <f>+'A (2)'!AJ56</f>
        <v>257</v>
      </c>
      <c r="AK69">
        <f>+'A (2)'!AK56</f>
        <v>757</v>
      </c>
      <c r="AL69">
        <f>+'A (2)'!AL56</f>
        <v>49</v>
      </c>
      <c r="AM69">
        <f>+'A (2)'!AM56</f>
        <v>61</v>
      </c>
      <c r="AN69" s="34">
        <f>+'A (2)'!AN56</f>
        <v>133</v>
      </c>
      <c r="AO69" s="61">
        <f>+'A (2)'!AO56</f>
        <v>5</v>
      </c>
      <c r="AP69" s="39">
        <f>+'A (2)'!AP56</f>
        <v>31</v>
      </c>
      <c r="AQ69" s="34">
        <f>+'A (2)'!AQ56</f>
        <v>164</v>
      </c>
      <c r="AR69" s="34">
        <f>+'A (2)'!AR56</f>
        <v>368</v>
      </c>
      <c r="AS69" s="34">
        <f>+'A (2)'!AS56</f>
        <v>444</v>
      </c>
      <c r="AT69" s="34">
        <f>+'A (2)'!AT56</f>
        <v>889</v>
      </c>
      <c r="AU69" s="34">
        <f>+'A (2)'!AU56</f>
        <v>103</v>
      </c>
      <c r="AV69" s="34">
        <f>+'A (2)'!AV56</f>
        <v>939</v>
      </c>
      <c r="AW69" s="34">
        <f>+'A (2)'!AW56</f>
        <v>339</v>
      </c>
      <c r="AX69" s="34">
        <f>+'A (2)'!AX56</f>
        <v>939</v>
      </c>
      <c r="AY69" s="34">
        <f>+'A (2)'!AY56</f>
        <v>1</v>
      </c>
      <c r="AZ69" s="61">
        <f>+'A (2)'!AZ56</f>
        <v>38</v>
      </c>
      <c r="BA69" s="39">
        <f>+'A (2)'!BA56</f>
        <v>1464</v>
      </c>
      <c r="BB69" s="34">
        <f>+'A (2)'!BB56</f>
        <v>702</v>
      </c>
      <c r="BC69" s="34">
        <f>+'A (2)'!BC56</f>
        <v>304</v>
      </c>
      <c r="BD69" s="34">
        <f>+'A (2)'!BD56</f>
        <v>228</v>
      </c>
      <c r="BE69" s="34">
        <f>+'A (2)'!BE56</f>
        <v>645</v>
      </c>
      <c r="BF69" s="61">
        <f>+'A (2)'!BF56</f>
        <v>912</v>
      </c>
      <c r="BG69" s="39">
        <f>+'A (2)'!BG56</f>
        <v>2099</v>
      </c>
      <c r="BH69" s="114">
        <f>+'A (2)'!BH56</f>
        <v>493</v>
      </c>
      <c r="BI69" s="34">
        <f>+'A (2)'!BI56</f>
        <v>0</v>
      </c>
      <c r="BJ69" s="39">
        <f>+'A (2)'!BJ56</f>
        <v>0</v>
      </c>
      <c r="BK69" s="114">
        <f>+'A (2)'!BK56</f>
        <v>0</v>
      </c>
      <c r="BL69" s="34">
        <f>+'A (2)'!BL56</f>
        <v>899</v>
      </c>
      <c r="BM69" s="34">
        <f>+'A (2)'!BM56</f>
        <v>283</v>
      </c>
      <c r="BN69" s="34">
        <f>+'A (2)'!BN56</f>
        <v>67</v>
      </c>
      <c r="BO69" s="34">
        <f>+'A (2)'!BO56</f>
        <v>23</v>
      </c>
      <c r="BP69" s="34">
        <f>+'A (2)'!BP56</f>
        <v>4</v>
      </c>
      <c r="BQ69" s="61">
        <f>+'A (2)'!BQ56</f>
        <v>0</v>
      </c>
      <c r="BR69" s="39">
        <f>+'A (2)'!BR56</f>
        <v>6</v>
      </c>
      <c r="BS69" s="34">
        <f>+'A (2)'!BS56</f>
        <v>17</v>
      </c>
      <c r="BT69" s="34">
        <f>+'A (2)'!BT56</f>
        <v>315</v>
      </c>
      <c r="BU69" s="34">
        <f>+'A (2)'!BU56</f>
        <v>147</v>
      </c>
      <c r="BV69" s="34">
        <f>+'A (2)'!BV56</f>
        <v>169</v>
      </c>
      <c r="BW69" s="34">
        <f>+'A (2)'!BW56</f>
        <v>169</v>
      </c>
      <c r="BX69" s="34">
        <f>+'A (2)'!BX56</f>
        <v>145</v>
      </c>
      <c r="BY69" s="34">
        <f>+'A (2)'!BY56</f>
        <v>106</v>
      </c>
      <c r="BZ69" s="34">
        <f>+'A (2)'!BZ56</f>
        <v>83</v>
      </c>
      <c r="CA69" s="34">
        <f>+'A (2)'!CA56</f>
        <v>59</v>
      </c>
      <c r="CB69" s="34">
        <f>+'A (2)'!CB56</f>
        <v>30</v>
      </c>
      <c r="CC69" s="20">
        <f>+'A (2)'!CC56</f>
        <v>30</v>
      </c>
      <c r="CD69" s="110">
        <f>+'A (2)'!CD56</f>
        <v>5724</v>
      </c>
      <c r="CE69" s="34">
        <f>+'A (2)'!CE56</f>
        <v>13</v>
      </c>
      <c r="CF69" s="13">
        <f>+'A (2)'!CF56</f>
        <v>0</v>
      </c>
      <c r="CG69">
        <f>+'A (2)'!CG56</f>
        <v>2152</v>
      </c>
      <c r="CH69">
        <f>+'A (2)'!CH56</f>
        <v>396</v>
      </c>
      <c r="CI69" s="583">
        <f>+'A (2)'!CI56</f>
        <v>0</v>
      </c>
      <c r="CJ69" s="34">
        <f>+'A (2)'!CJ56</f>
        <v>4</v>
      </c>
      <c r="CK69" s="34">
        <f>+'A (2)'!CK56</f>
        <v>19</v>
      </c>
      <c r="CL69" s="34">
        <f>+'A (2)'!CL56</f>
        <v>233</v>
      </c>
      <c r="CM69" s="34">
        <f>+'A (2)'!CM56</f>
        <v>137</v>
      </c>
      <c r="CN69" s="34">
        <f>+'A (2)'!CN56</f>
        <v>2</v>
      </c>
      <c r="CO69" s="34">
        <f>+'A (2)'!CO56</f>
        <v>1</v>
      </c>
      <c r="CP69">
        <f>+'A (2)'!CP56</f>
        <v>1127</v>
      </c>
      <c r="CQ69">
        <f>+'A (2)'!CQ56</f>
        <v>46</v>
      </c>
      <c r="CR69" s="34">
        <f>+'A (2)'!CR56</f>
        <v>652</v>
      </c>
      <c r="CS69" s="61">
        <f>+'A (2)'!CS56</f>
        <v>3</v>
      </c>
      <c r="CT69" s="34">
        <f>+'A (2)'!CT56</f>
        <v>66</v>
      </c>
      <c r="CU69" s="34">
        <f>+'A (2)'!CU56</f>
        <v>3</v>
      </c>
      <c r="CV69" s="34">
        <f>+'A (2)'!CV56</f>
        <v>242</v>
      </c>
      <c r="CW69" s="34">
        <f>+'A (2)'!CW56</f>
        <v>218</v>
      </c>
      <c r="CX69" s="34">
        <f>+'A (2)'!CX56</f>
        <v>277</v>
      </c>
      <c r="CY69" s="34">
        <f>+'A (2)'!CY56</f>
        <v>327</v>
      </c>
      <c r="CZ69" s="34">
        <f>+'A (2)'!CZ56</f>
        <v>240</v>
      </c>
      <c r="DA69" s="34">
        <f>+'A (2)'!DA56</f>
        <v>224</v>
      </c>
      <c r="DB69" s="34">
        <f>+'A (2)'!DB56</f>
        <v>307</v>
      </c>
      <c r="DC69" s="34">
        <f>+'A (2)'!DC56</f>
        <v>243</v>
      </c>
      <c r="DD69" s="112">
        <f>+'A (2)'!DD56</f>
        <v>6</v>
      </c>
      <c r="DE69" s="61">
        <f>+'A (2)'!DE56</f>
        <v>2</v>
      </c>
      <c r="DF69" s="162">
        <f>+'A (2)'!DF56</f>
        <v>39.6</v>
      </c>
      <c r="DG69" s="39">
        <f>+'A (2)'!DG56</f>
        <v>0</v>
      </c>
      <c r="DH69" s="39">
        <f>+'A (2)'!DH56</f>
        <v>1</v>
      </c>
      <c r="DI69" s="39">
        <f>+'A (2)'!DI56</f>
        <v>388</v>
      </c>
      <c r="DJ69" s="39">
        <f>+'A (2)'!DJ56</f>
        <v>0</v>
      </c>
      <c r="DK69" s="39">
        <f>+'A (2)'!DK56</f>
        <v>30</v>
      </c>
      <c r="DL69" s="39">
        <f>+'A (2)'!DL56</f>
        <v>930</v>
      </c>
      <c r="DM69" s="39">
        <f>+'A (2)'!DM56</f>
        <v>28</v>
      </c>
      <c r="DN69" s="39">
        <f>+'A (2)'!DN56</f>
        <v>71</v>
      </c>
      <c r="DO69" s="39">
        <f>+'A (2)'!DO56</f>
        <v>102</v>
      </c>
      <c r="DP69" s="39">
        <f>+'A (2)'!DP56</f>
        <v>456</v>
      </c>
      <c r="DQ69" s="39">
        <f>+'A (2)'!DQ56</f>
        <v>37</v>
      </c>
      <c r="DR69" s="39">
        <f>+'A (2)'!DR56</f>
        <v>46</v>
      </c>
      <c r="DS69" s="39">
        <f>+'A (2)'!DS56</f>
        <v>62</v>
      </c>
      <c r="DT69" s="114">
        <f>+'A (2)'!DT56</f>
        <v>1</v>
      </c>
      <c r="DU69" s="39">
        <f>+'A (2)'!DU56</f>
        <v>12</v>
      </c>
      <c r="DV69" s="39">
        <f>+'A (2)'!DV56</f>
        <v>86</v>
      </c>
      <c r="DW69" s="39">
        <f>+'A (2)'!DW56</f>
        <v>166</v>
      </c>
      <c r="DX69" s="39">
        <f>+'A (2)'!DX56</f>
        <v>358</v>
      </c>
      <c r="DY69" s="39">
        <f>+'A (2)'!DY56</f>
        <v>643</v>
      </c>
      <c r="DZ69" s="39">
        <f>+'A (2)'!DZ56</f>
        <v>66</v>
      </c>
      <c r="EA69" s="39">
        <f>+'A (2)'!EA56</f>
        <v>199</v>
      </c>
      <c r="EB69" s="39">
        <f>+'A (2)'!EB56</f>
        <v>61</v>
      </c>
      <c r="EC69" s="39">
        <f>+'A (2)'!EC56</f>
        <v>544</v>
      </c>
      <c r="ED69" s="39">
        <f>+'A (2)'!ED56</f>
        <v>0</v>
      </c>
      <c r="EE69" s="114">
        <f>+'A (2)'!EE56</f>
        <v>17</v>
      </c>
      <c r="EF69" s="39">
        <f>+'A (2)'!EF56</f>
        <v>526</v>
      </c>
      <c r="EG69" s="39">
        <f>+'A (2)'!EG56</f>
        <v>366</v>
      </c>
      <c r="EH69" s="39">
        <f>+'A (2)'!EH56</f>
        <v>179</v>
      </c>
      <c r="EI69" s="39">
        <f>+'A (2)'!EI56</f>
        <v>133</v>
      </c>
      <c r="EJ69" s="39">
        <f>+'A (2)'!EJ56</f>
        <v>362</v>
      </c>
      <c r="EK69" s="39">
        <f>+'A (2)'!EK56</f>
        <v>586</v>
      </c>
      <c r="EL69" s="446">
        <f>+'A (2)'!EL56</f>
        <v>1315</v>
      </c>
      <c r="EM69" s="114">
        <f>+'A (2)'!EM56</f>
        <v>611</v>
      </c>
      <c r="EN69" s="39">
        <f>+'A (2)'!EN56</f>
        <v>0</v>
      </c>
      <c r="EO69" s="39">
        <f>+'A (2)'!EO56</f>
        <v>0</v>
      </c>
      <c r="EP69" s="114">
        <f>+'A (2)'!EP56</f>
        <v>0</v>
      </c>
      <c r="EQ69" s="39">
        <f>+'A (2)'!EQ56</f>
        <v>310</v>
      </c>
      <c r="ER69" s="39">
        <f>+'A (2)'!ER56</f>
        <v>142</v>
      </c>
      <c r="ES69" s="39">
        <f>+'A (2)'!ES56</f>
        <v>37</v>
      </c>
      <c r="ET69" s="39">
        <f>+'A (2)'!ET56</f>
        <v>8</v>
      </c>
      <c r="EU69" s="39">
        <f>+'A (2)'!EU56</f>
        <v>1</v>
      </c>
      <c r="EV69" s="114">
        <f>+'A (2)'!EV56</f>
        <v>0</v>
      </c>
      <c r="EW69" s="1">
        <f>+'A (2)'!EW56</f>
        <v>3</v>
      </c>
      <c r="EX69" s="1">
        <f>+'A (2)'!EX56</f>
        <v>11</v>
      </c>
      <c r="EY69" s="1">
        <f>+'A (2)'!EY56</f>
        <v>136</v>
      </c>
      <c r="EZ69" s="1">
        <f>+'A (2)'!EZ56</f>
        <v>94</v>
      </c>
      <c r="FA69" s="1">
        <f>+'A (2)'!FA56</f>
        <v>97</v>
      </c>
      <c r="FB69" s="1">
        <f>+'A (2)'!FB56</f>
        <v>78</v>
      </c>
      <c r="FC69" s="1">
        <f>+'A (2)'!FC56</f>
        <v>35</v>
      </c>
      <c r="FD69" s="1">
        <f>+'A (2)'!FD56</f>
        <v>17</v>
      </c>
      <c r="FE69" s="1">
        <f>+'A (2)'!FE56</f>
        <v>10</v>
      </c>
      <c r="FF69" s="39">
        <f>+'A (2)'!FF56</f>
        <v>9</v>
      </c>
      <c r="FG69" s="39">
        <f>+'A (2)'!FG56</f>
        <v>2</v>
      </c>
      <c r="FH69" s="114">
        <f>+'A (2)'!FH56</f>
        <v>6</v>
      </c>
      <c r="FI69" s="114">
        <f>+'A (2)'!FI56</f>
        <v>4820</v>
      </c>
      <c r="FJ69" s="39">
        <f>+'A (2)'!FJ56</f>
        <v>1</v>
      </c>
      <c r="FK69" s="447">
        <f>+'A (2)'!FK56</f>
        <v>0</v>
      </c>
      <c r="FL69" s="34"/>
      <c r="FM69" s="34"/>
      <c r="FN69" s="39"/>
      <c r="FO69" s="34"/>
      <c r="FP69" s="34"/>
      <c r="FQ69" s="34"/>
      <c r="FR69" s="34"/>
      <c r="FS69" s="34"/>
      <c r="FT69" s="34"/>
      <c r="FU69" s="34"/>
      <c r="FV69" s="34"/>
      <c r="FW69" s="34"/>
      <c r="FX69" s="34"/>
      <c r="FY69" s="34"/>
      <c r="FZ69" s="61"/>
      <c r="GA69" s="34"/>
      <c r="GB69" s="34"/>
      <c r="GC69" s="34"/>
      <c r="GD69" s="34"/>
      <c r="GE69" s="34"/>
      <c r="GF69" s="34"/>
      <c r="GG69" s="34"/>
      <c r="GH69" s="34"/>
      <c r="GI69" s="34"/>
      <c r="GJ69" s="52"/>
      <c r="GK69" s="142"/>
      <c r="GL69" s="34"/>
      <c r="GM69" s="34"/>
      <c r="GN69" s="34"/>
      <c r="GO69" s="34"/>
      <c r="GP69" s="34"/>
      <c r="GQ69" s="34"/>
      <c r="GR69" s="52"/>
      <c r="GT69">
        <f>+BL69+BM69+BN69+BO69+BP69+BQ69</f>
        <v>1276</v>
      </c>
      <c r="GU69">
        <f>+GT69*CD69</f>
        <v>7303824</v>
      </c>
      <c r="GW69">
        <f>+EU69+EV69+EQ69+ER69+ES69+ET69</f>
        <v>498</v>
      </c>
      <c r="GX69">
        <f>+GW69*FI69</f>
        <v>2400360</v>
      </c>
      <c r="GZ69">
        <f t="shared" si="72"/>
        <v>4255</v>
      </c>
      <c r="HA69">
        <f>+GZ69*AA69</f>
        <v>168498</v>
      </c>
      <c r="HB69" s="125"/>
      <c r="HC69">
        <f t="shared" si="73"/>
        <v>2152</v>
      </c>
      <c r="HD69">
        <f>+HC69*DF69</f>
        <v>85219.199999999997</v>
      </c>
      <c r="HE69" s="125"/>
      <c r="HH69" s="53">
        <f t="shared" si="44"/>
        <v>0</v>
      </c>
      <c r="HJ69" s="7" t="s">
        <v>180</v>
      </c>
      <c r="HK69" s="53">
        <v>51.633087898157889</v>
      </c>
      <c r="HL69" s="190" t="s">
        <v>103</v>
      </c>
      <c r="HM69" s="34">
        <f t="shared" si="45"/>
        <v>0</v>
      </c>
      <c r="HN69" s="34">
        <f>+SUM([1]NUTS3!$EN69:$FB69)</f>
        <v>145</v>
      </c>
      <c r="HO69" s="34">
        <f t="shared" si="46"/>
        <v>-145</v>
      </c>
      <c r="HP69" s="184">
        <f t="shared" si="47"/>
        <v>-100</v>
      </c>
      <c r="HR69" s="7" t="s">
        <v>61</v>
      </c>
      <c r="HS69" s="53">
        <v>5.252100840336138</v>
      </c>
    </row>
    <row r="70" spans="1:227" x14ac:dyDescent="0.2">
      <c r="A70" s="7" t="s">
        <v>120</v>
      </c>
      <c r="B70" s="7">
        <f>+'A (2)'!B73</f>
        <v>5128</v>
      </c>
      <c r="C70">
        <f>+'A (2)'!C73</f>
        <v>549</v>
      </c>
      <c r="D70" s="583">
        <f>+'A (2)'!D73</f>
        <v>0</v>
      </c>
      <c r="E70" s="34">
        <f>+'A (2)'!E73</f>
        <v>66</v>
      </c>
      <c r="F70" s="34">
        <f>+'A (2)'!F73</f>
        <v>54</v>
      </c>
      <c r="G70" s="34">
        <f>+'A (2)'!G73</f>
        <v>308</v>
      </c>
      <c r="H70" s="34">
        <f>+'A (2)'!H73</f>
        <v>119</v>
      </c>
      <c r="I70" s="34">
        <f>+'A (2)'!I73</f>
        <v>0</v>
      </c>
      <c r="J70" s="34">
        <f>+'A (2)'!J73</f>
        <v>2</v>
      </c>
      <c r="K70" s="583">
        <f>+'A (2)'!K73</f>
        <v>2610</v>
      </c>
      <c r="L70">
        <f>+'A (2)'!L73</f>
        <v>23</v>
      </c>
      <c r="M70">
        <f>+'A (2)'!M73</f>
        <v>437</v>
      </c>
      <c r="N70" s="20">
        <f>+'A (2)'!N73</f>
        <v>80</v>
      </c>
      <c r="O70">
        <f>+'A (2)'!O73</f>
        <v>293</v>
      </c>
      <c r="P70">
        <f>+'A (2)'!P73</f>
        <v>37</v>
      </c>
      <c r="Q70">
        <f>+'A (2)'!Q73</f>
        <v>764</v>
      </c>
      <c r="R70">
        <f>+'A (2)'!R73</f>
        <v>566</v>
      </c>
      <c r="S70">
        <f>+'A (2)'!S73</f>
        <v>586</v>
      </c>
      <c r="T70">
        <f>+'A (2)'!T73</f>
        <v>636</v>
      </c>
      <c r="U70">
        <f>+'A (2)'!U73</f>
        <v>529</v>
      </c>
      <c r="V70">
        <f>+'A (2)'!V73</f>
        <v>481</v>
      </c>
      <c r="W70">
        <f>+'A (2)'!W73</f>
        <v>597</v>
      </c>
      <c r="X70">
        <f>+'A (2)'!X73</f>
        <v>602</v>
      </c>
      <c r="Y70">
        <f>+'A (2)'!Y73</f>
        <v>74</v>
      </c>
      <c r="Z70" s="103">
        <f>+'A (2)'!Z73</f>
        <v>0</v>
      </c>
      <c r="AA70" s="164">
        <f>+'A (2)'!AA73</f>
        <v>38.4</v>
      </c>
      <c r="AB70">
        <f>+'A (2)'!AB73</f>
        <v>0</v>
      </c>
      <c r="AC70">
        <f>+'A (2)'!AC73</f>
        <v>2</v>
      </c>
      <c r="AD70">
        <f>+'A (2)'!AD73</f>
        <v>1209</v>
      </c>
      <c r="AE70">
        <f>+'A (2)'!AE73</f>
        <v>3</v>
      </c>
      <c r="AF70">
        <f>+'A (2)'!AF73</f>
        <v>156</v>
      </c>
      <c r="AG70">
        <f>+'A (2)'!AG73</f>
        <v>2173</v>
      </c>
      <c r="AH70">
        <f>+'A (2)'!AH73</f>
        <v>21</v>
      </c>
      <c r="AI70">
        <f>+'A (2)'!AI73</f>
        <v>124</v>
      </c>
      <c r="AJ70">
        <f>+'A (2)'!AJ73</f>
        <v>251</v>
      </c>
      <c r="AK70">
        <f>+'A (2)'!AK73</f>
        <v>877</v>
      </c>
      <c r="AL70">
        <f>+'A (2)'!AL73</f>
        <v>34</v>
      </c>
      <c r="AM70">
        <f>+'A (2)'!AM73</f>
        <v>86</v>
      </c>
      <c r="AN70" s="34">
        <f>+'A (2)'!AN73</f>
        <v>189</v>
      </c>
      <c r="AO70" s="61">
        <f>+'A (2)'!AO73</f>
        <v>3</v>
      </c>
      <c r="AP70" s="34">
        <f>+'A (2)'!AP73</f>
        <v>32</v>
      </c>
      <c r="AQ70" s="34">
        <f>+'A (2)'!AQ73</f>
        <v>200</v>
      </c>
      <c r="AR70" s="34">
        <f>+'A (2)'!AR73</f>
        <v>413</v>
      </c>
      <c r="AS70" s="34">
        <f>+'A (2)'!AS73</f>
        <v>449</v>
      </c>
      <c r="AT70" s="34">
        <f>+'A (2)'!AT73</f>
        <v>896</v>
      </c>
      <c r="AU70" s="34">
        <f>+'A (2)'!AU73</f>
        <v>71</v>
      </c>
      <c r="AV70" s="34">
        <f>+'A (2)'!AV73</f>
        <v>935</v>
      </c>
      <c r="AW70" s="34">
        <f>+'A (2)'!AW73</f>
        <v>553</v>
      </c>
      <c r="AX70" s="34">
        <f>+'A (2)'!AX73</f>
        <v>1102</v>
      </c>
      <c r="AY70" s="34">
        <f>+'A (2)'!AY73</f>
        <v>1</v>
      </c>
      <c r="AZ70" s="61">
        <f>+'A (2)'!AZ73</f>
        <v>476</v>
      </c>
      <c r="BA70" s="34">
        <f>+'A (2)'!BA73</f>
        <v>1790</v>
      </c>
      <c r="BB70" s="34">
        <f>+'A (2)'!BB73</f>
        <v>972</v>
      </c>
      <c r="BC70" s="34">
        <f>+'A (2)'!BC73</f>
        <v>407</v>
      </c>
      <c r="BD70" s="34">
        <f>+'A (2)'!BD73</f>
        <v>292</v>
      </c>
      <c r="BE70" s="34">
        <f>+'A (2)'!BE73</f>
        <v>779</v>
      </c>
      <c r="BF70" s="61">
        <f>+'A (2)'!BF73</f>
        <v>888</v>
      </c>
      <c r="BG70" s="39">
        <f>+'A (2)'!BG73</f>
        <v>2099</v>
      </c>
      <c r="BH70" s="114">
        <f>+'A (2)'!BH73</f>
        <v>409</v>
      </c>
      <c r="BI70" s="34">
        <f>+'A (2)'!BI73</f>
        <v>0</v>
      </c>
      <c r="BJ70" s="39">
        <f>+'A (2)'!BJ73</f>
        <v>0</v>
      </c>
      <c r="BK70" s="114">
        <f>+'A (2)'!BK73</f>
        <v>0</v>
      </c>
      <c r="BL70" s="34">
        <f>+'A (2)'!BL73</f>
        <v>1124</v>
      </c>
      <c r="BM70" s="34">
        <f>+'A (2)'!BM73</f>
        <v>373</v>
      </c>
      <c r="BN70" s="34">
        <f>+'A (2)'!BN73</f>
        <v>90</v>
      </c>
      <c r="BO70" s="34">
        <f>+'A (2)'!BO73</f>
        <v>22</v>
      </c>
      <c r="BP70" s="34">
        <f>+'A (2)'!BP73</f>
        <v>4</v>
      </c>
      <c r="BQ70" s="61">
        <f>+'A (2)'!BQ73</f>
        <v>0</v>
      </c>
      <c r="BR70" s="34">
        <f>+'A (2)'!BR73</f>
        <v>6</v>
      </c>
      <c r="BS70" s="34">
        <f>+'A (2)'!BS73</f>
        <v>20</v>
      </c>
      <c r="BT70" s="34">
        <f>+'A (2)'!BT73</f>
        <v>355</v>
      </c>
      <c r="BU70" s="34">
        <f>+'A (2)'!BU73</f>
        <v>163</v>
      </c>
      <c r="BV70" s="34">
        <f>+'A (2)'!BV73</f>
        <v>187</v>
      </c>
      <c r="BW70" s="34">
        <f>+'A (2)'!BW73</f>
        <v>191</v>
      </c>
      <c r="BX70" s="34">
        <f>+'A (2)'!BX73</f>
        <v>171</v>
      </c>
      <c r="BY70" s="34">
        <f>+'A (2)'!BY73</f>
        <v>141</v>
      </c>
      <c r="BZ70" s="34">
        <f>+'A (2)'!BZ73</f>
        <v>93</v>
      </c>
      <c r="CA70" s="34">
        <f>+'A (2)'!CA73</f>
        <v>127</v>
      </c>
      <c r="CB70" s="34">
        <f>+'A (2)'!CB73</f>
        <v>79</v>
      </c>
      <c r="CC70" s="20">
        <f>+'A (2)'!CC73</f>
        <v>80</v>
      </c>
      <c r="CD70" s="107">
        <f>+'A (2)'!CD73</f>
        <v>6258</v>
      </c>
      <c r="CE70" s="34">
        <f>+'A (2)'!CE73</f>
        <v>38</v>
      </c>
      <c r="CF70" s="13">
        <f>+'A (2)'!CF73</f>
        <v>0</v>
      </c>
      <c r="CG70">
        <f>+'A (2)'!CG73</f>
        <v>2299</v>
      </c>
      <c r="CH70">
        <f>+'A (2)'!CH73</f>
        <v>256</v>
      </c>
      <c r="CI70" s="583">
        <f>+'A (2)'!CI73</f>
        <v>0</v>
      </c>
      <c r="CJ70" s="34">
        <f>+'A (2)'!CJ73</f>
        <v>31</v>
      </c>
      <c r="CK70" s="34">
        <f>+'A (2)'!CK73</f>
        <v>25</v>
      </c>
      <c r="CL70" s="34">
        <f>+'A (2)'!CL73</f>
        <v>150</v>
      </c>
      <c r="CM70" s="34">
        <f>+'A (2)'!CM73</f>
        <v>50</v>
      </c>
      <c r="CN70" s="34">
        <f>+'A (2)'!CN73</f>
        <v>0</v>
      </c>
      <c r="CO70" s="34">
        <f>+'A (2)'!CO73</f>
        <v>0</v>
      </c>
      <c r="CP70">
        <f>+'A (2)'!CP73</f>
        <v>1338</v>
      </c>
      <c r="CQ70">
        <f>+'A (2)'!CQ73</f>
        <v>23</v>
      </c>
      <c r="CR70" s="34">
        <f>+'A (2)'!CR73</f>
        <v>434</v>
      </c>
      <c r="CS70" s="61">
        <f>+'A (2)'!CS73</f>
        <v>25</v>
      </c>
      <c r="CT70" s="34">
        <f>+'A (2)'!CT73</f>
        <v>133</v>
      </c>
      <c r="CU70" s="34">
        <f>+'A (2)'!CU73</f>
        <v>20</v>
      </c>
      <c r="CV70" s="34">
        <f>+'A (2)'!CV73</f>
        <v>310</v>
      </c>
      <c r="CW70" s="34">
        <f>+'A (2)'!CW73</f>
        <v>241</v>
      </c>
      <c r="CX70" s="34">
        <f>+'A (2)'!CX73</f>
        <v>305</v>
      </c>
      <c r="CY70" s="34">
        <f>+'A (2)'!CY73</f>
        <v>342</v>
      </c>
      <c r="CZ70" s="34">
        <f>+'A (2)'!CZ73</f>
        <v>250</v>
      </c>
      <c r="DA70" s="34">
        <f>+'A (2)'!DA73</f>
        <v>244</v>
      </c>
      <c r="DB70" s="34">
        <f>+'A (2)'!DB73</f>
        <v>271</v>
      </c>
      <c r="DC70" s="34">
        <f>+'A (2)'!DC73</f>
        <v>199</v>
      </c>
      <c r="DD70" s="112">
        <f>+'A (2)'!DD73</f>
        <v>4</v>
      </c>
      <c r="DE70" s="61">
        <f>+'A (2)'!DE73</f>
        <v>0</v>
      </c>
      <c r="DF70" s="162">
        <f>+'A (2)'!DF73</f>
        <v>37.700000000000003</v>
      </c>
      <c r="DG70" s="34">
        <f>+'A (2)'!DG73</f>
        <v>0</v>
      </c>
      <c r="DH70" s="34">
        <f>+'A (2)'!DH73</f>
        <v>2</v>
      </c>
      <c r="DI70" s="34">
        <f>+'A (2)'!DI73</f>
        <v>562</v>
      </c>
      <c r="DJ70" s="34">
        <f>+'A (2)'!DJ73</f>
        <v>3</v>
      </c>
      <c r="DK70" s="34">
        <f>+'A (2)'!DK73</f>
        <v>45</v>
      </c>
      <c r="DL70" s="34">
        <f>+'A (2)'!DL73</f>
        <v>778</v>
      </c>
      <c r="DM70" s="34">
        <f>+'A (2)'!DM73</f>
        <v>18</v>
      </c>
      <c r="DN70" s="34">
        <f>+'A (2)'!DN73</f>
        <v>77</v>
      </c>
      <c r="DO70" s="34">
        <f>+'A (2)'!DO73</f>
        <v>113</v>
      </c>
      <c r="DP70" s="34">
        <f>+'A (2)'!DP73</f>
        <v>527</v>
      </c>
      <c r="DQ70" s="34">
        <f>+'A (2)'!DQ73</f>
        <v>21</v>
      </c>
      <c r="DR70" s="34">
        <f>+'A (2)'!DR73</f>
        <v>58</v>
      </c>
      <c r="DS70" s="34">
        <f>+'A (2)'!DS73</f>
        <v>92</v>
      </c>
      <c r="DT70" s="61">
        <f>+'A (2)'!DT73</f>
        <v>3</v>
      </c>
      <c r="DU70" s="34">
        <f>+'A (2)'!DU73</f>
        <v>6</v>
      </c>
      <c r="DV70" s="34">
        <f>+'A (2)'!DV73</f>
        <v>102</v>
      </c>
      <c r="DW70" s="34">
        <f>+'A (2)'!DW73</f>
        <v>184</v>
      </c>
      <c r="DX70" s="34">
        <f>+'A (2)'!DX73</f>
        <v>368</v>
      </c>
      <c r="DY70" s="34">
        <f>+'A (2)'!DY73</f>
        <v>617</v>
      </c>
      <c r="DZ70" s="34">
        <f>+'A (2)'!DZ73</f>
        <v>33</v>
      </c>
      <c r="EA70" s="34">
        <f>+'A (2)'!EA73</f>
        <v>115</v>
      </c>
      <c r="EB70" s="34">
        <f>+'A (2)'!EB73</f>
        <v>166</v>
      </c>
      <c r="EC70" s="34">
        <f>+'A (2)'!EC73</f>
        <v>500</v>
      </c>
      <c r="ED70" s="34">
        <f>+'A (2)'!ED73</f>
        <v>1</v>
      </c>
      <c r="EE70" s="61">
        <f>+'A (2)'!EE73</f>
        <v>207</v>
      </c>
      <c r="EF70" s="34">
        <f>+'A (2)'!EF73</f>
        <v>621</v>
      </c>
      <c r="EG70" s="34">
        <f>+'A (2)'!EG73</f>
        <v>466</v>
      </c>
      <c r="EH70" s="34">
        <f>+'A (2)'!EH73</f>
        <v>183</v>
      </c>
      <c r="EI70" s="34">
        <f>+'A (2)'!EI73</f>
        <v>155</v>
      </c>
      <c r="EJ70" s="34">
        <f>+'A (2)'!EJ73</f>
        <v>396</v>
      </c>
      <c r="EK70" s="39">
        <f>+'A (2)'!EK73</f>
        <v>478</v>
      </c>
      <c r="EL70" s="24">
        <f>+'A (2)'!EL73</f>
        <v>1086</v>
      </c>
      <c r="EM70" s="114">
        <f>+'A (2)'!EM73</f>
        <v>472</v>
      </c>
      <c r="EN70" s="39">
        <f>+'A (2)'!EN73</f>
        <v>0</v>
      </c>
      <c r="EO70" s="34">
        <f>+'A (2)'!EO73</f>
        <v>0</v>
      </c>
      <c r="EP70" s="114">
        <f>+'A (2)'!EP73</f>
        <v>0</v>
      </c>
      <c r="EQ70" s="34">
        <f>+'A (2)'!EQ73</f>
        <v>364</v>
      </c>
      <c r="ER70" s="34">
        <f>+'A (2)'!ER73</f>
        <v>191</v>
      </c>
      <c r="ES70" s="34">
        <f>+'A (2)'!ES73</f>
        <v>39</v>
      </c>
      <c r="ET70" s="34">
        <f>+'A (2)'!ET73</f>
        <v>11</v>
      </c>
      <c r="EU70" s="34">
        <f>+'A (2)'!EU73</f>
        <v>2</v>
      </c>
      <c r="EV70" s="61">
        <f>+'A (2)'!EV73</f>
        <v>0</v>
      </c>
      <c r="EW70">
        <f>+'A (2)'!EW73</f>
        <v>1</v>
      </c>
      <c r="EX70">
        <f>+'A (2)'!EX73</f>
        <v>13</v>
      </c>
      <c r="EY70">
        <f>+'A (2)'!EY73</f>
        <v>167</v>
      </c>
      <c r="EZ70">
        <f>+'A (2)'!EZ73</f>
        <v>98</v>
      </c>
      <c r="FA70">
        <f>+'A (2)'!FA73</f>
        <v>87</v>
      </c>
      <c r="FB70">
        <f>+'A (2)'!FB73</f>
        <v>72</v>
      </c>
      <c r="FC70">
        <f>+'A (2)'!FC73</f>
        <v>65</v>
      </c>
      <c r="FD70">
        <f>+'A (2)'!FD73</f>
        <v>35</v>
      </c>
      <c r="FE70">
        <f>+'A (2)'!FE73</f>
        <v>21</v>
      </c>
      <c r="FF70" s="34">
        <f>+'A (2)'!FF73</f>
        <v>21</v>
      </c>
      <c r="FG70" s="39">
        <f>+'A (2)'!FG73</f>
        <v>15</v>
      </c>
      <c r="FH70" s="114">
        <f>+'A (2)'!FH73</f>
        <v>12</v>
      </c>
      <c r="FI70" s="114">
        <f>+'A (2)'!FI73</f>
        <v>5276</v>
      </c>
      <c r="FJ70" s="39">
        <f>+'A (2)'!FJ73</f>
        <v>6</v>
      </c>
      <c r="FK70" s="447">
        <f>+'A (2)'!FK73</f>
        <v>0</v>
      </c>
      <c r="FL70" s="34"/>
      <c r="FM70" s="34"/>
      <c r="FN70" s="39"/>
      <c r="FO70" s="34"/>
      <c r="FP70" s="34"/>
      <c r="FQ70" s="34"/>
      <c r="FR70" s="34"/>
      <c r="FS70" s="34"/>
      <c r="FT70" s="34"/>
      <c r="FU70" s="34"/>
      <c r="FV70" s="34"/>
      <c r="FW70" s="34"/>
      <c r="FX70" s="34"/>
      <c r="FY70" s="34"/>
      <c r="FZ70" s="61"/>
      <c r="GA70" s="34"/>
      <c r="GB70" s="34"/>
      <c r="GC70" s="34"/>
      <c r="GD70" s="34"/>
      <c r="GE70" s="34"/>
      <c r="GF70" s="34"/>
      <c r="GG70" s="34"/>
      <c r="GH70" s="34"/>
      <c r="GI70" s="34"/>
      <c r="GJ70" s="52"/>
      <c r="GK70" s="142"/>
      <c r="GL70" s="34"/>
      <c r="GM70" s="34"/>
      <c r="GN70" s="34"/>
      <c r="GO70" s="34"/>
      <c r="GP70" s="34"/>
      <c r="GQ70" s="34"/>
      <c r="GR70" s="52"/>
      <c r="GT70">
        <f>+BL70+BM70+BN70+BO70+BP70+BQ70</f>
        <v>1613</v>
      </c>
      <c r="GU70">
        <f>+GT70*CD70</f>
        <v>10094154</v>
      </c>
      <c r="GW70">
        <f>+EU70+EV70+EQ70+ER70+ES70+ET70</f>
        <v>607</v>
      </c>
      <c r="GX70">
        <f>+GW70*FI70</f>
        <v>3202532</v>
      </c>
      <c r="GZ70">
        <f t="shared" si="72"/>
        <v>5128</v>
      </c>
      <c r="HA70">
        <f>+GZ70*AA70</f>
        <v>196915.19999999998</v>
      </c>
      <c r="HB70" s="125"/>
      <c r="HC70">
        <f t="shared" si="73"/>
        <v>2299</v>
      </c>
      <c r="HD70">
        <f>+HC70*DF70</f>
        <v>86672.3</v>
      </c>
      <c r="HE70" s="125"/>
      <c r="HH70" s="53">
        <f t="shared" si="44"/>
        <v>0</v>
      </c>
      <c r="HJ70" s="7" t="s">
        <v>58</v>
      </c>
      <c r="HK70" s="53">
        <v>51.487928130263896</v>
      </c>
      <c r="HL70" s="190" t="s">
        <v>120</v>
      </c>
      <c r="HM70" s="34">
        <f t="shared" si="45"/>
        <v>0</v>
      </c>
      <c r="HN70" s="34">
        <f>+SUM([1]NUTS3!$EN70:$FB70)</f>
        <v>446</v>
      </c>
      <c r="HO70" s="34">
        <f t="shared" si="46"/>
        <v>-446</v>
      </c>
      <c r="HP70" s="184">
        <f t="shared" si="47"/>
        <v>-100</v>
      </c>
      <c r="HR70" s="7" t="s">
        <v>175</v>
      </c>
      <c r="HS70" s="53">
        <v>4.2720139494333065</v>
      </c>
    </row>
    <row r="71" spans="1:227" x14ac:dyDescent="0.2">
      <c r="A71" s="7" t="s">
        <v>75</v>
      </c>
      <c r="B71" s="7">
        <f>+'A (2)'!B28</f>
        <v>2351</v>
      </c>
      <c r="C71">
        <f>+'A (2)'!C28</f>
        <v>379</v>
      </c>
      <c r="D71" s="583">
        <f>+'A (2)'!D28</f>
        <v>0</v>
      </c>
      <c r="E71" s="34">
        <f>+'A (2)'!E28</f>
        <v>114</v>
      </c>
      <c r="F71" s="34">
        <f>+'A (2)'!F28</f>
        <v>27</v>
      </c>
      <c r="G71" s="34">
        <f>+'A (2)'!G28</f>
        <v>122</v>
      </c>
      <c r="H71" s="34">
        <f>+'A (2)'!H28</f>
        <v>116</v>
      </c>
      <c r="I71" s="34">
        <f>+'A (2)'!I28</f>
        <v>0</v>
      </c>
      <c r="J71" s="34">
        <f>+'A (2)'!J28</f>
        <v>0</v>
      </c>
      <c r="K71" s="583">
        <f>+'A (2)'!K28</f>
        <v>942</v>
      </c>
      <c r="L71">
        <f>+'A (2)'!L28</f>
        <v>22</v>
      </c>
      <c r="M71">
        <f>+'A (2)'!M28</f>
        <v>333</v>
      </c>
      <c r="N71" s="20">
        <f>+'A (2)'!N28</f>
        <v>17</v>
      </c>
      <c r="O71">
        <f>+'A (2)'!O28</f>
        <v>107</v>
      </c>
      <c r="P71">
        <f>+'A (2)'!P28</f>
        <v>9</v>
      </c>
      <c r="Q71">
        <f>+'A (2)'!Q28</f>
        <v>313</v>
      </c>
      <c r="R71">
        <f>+'A (2)'!R28</f>
        <v>270</v>
      </c>
      <c r="S71">
        <f>+'A (2)'!S28</f>
        <v>280</v>
      </c>
      <c r="T71">
        <f>+'A (2)'!T28</f>
        <v>277</v>
      </c>
      <c r="U71">
        <f>+'A (2)'!U28</f>
        <v>247</v>
      </c>
      <c r="V71">
        <f>+'A (2)'!V28</f>
        <v>258</v>
      </c>
      <c r="W71">
        <f>+'A (2)'!W28</f>
        <v>267</v>
      </c>
      <c r="X71">
        <f>+'A (2)'!X28</f>
        <v>292</v>
      </c>
      <c r="Y71">
        <f>+'A (2)'!Y28</f>
        <v>40</v>
      </c>
      <c r="Z71" s="103">
        <f>+'A (2)'!Z28</f>
        <v>0</v>
      </c>
      <c r="AA71" s="164">
        <f>+'A (2)'!AA28</f>
        <v>39.1</v>
      </c>
      <c r="AB71">
        <f>+'A (2)'!AB28</f>
        <v>0</v>
      </c>
      <c r="AC71">
        <f>+'A (2)'!AC28</f>
        <v>1</v>
      </c>
      <c r="AD71">
        <f>+'A (2)'!AD28</f>
        <v>389</v>
      </c>
      <c r="AE71">
        <f>+'A (2)'!AE28</f>
        <v>1</v>
      </c>
      <c r="AF71">
        <f>+'A (2)'!AF28</f>
        <v>63</v>
      </c>
      <c r="AG71">
        <f>+'A (2)'!AG28</f>
        <v>1115</v>
      </c>
      <c r="AH71">
        <f>+'A (2)'!AH28</f>
        <v>28</v>
      </c>
      <c r="AI71">
        <f>+'A (2)'!AI28</f>
        <v>48</v>
      </c>
      <c r="AJ71">
        <f>+'A (2)'!AJ28</f>
        <v>165</v>
      </c>
      <c r="AK71">
        <f>+'A (2)'!AK28</f>
        <v>390</v>
      </c>
      <c r="AL71">
        <f>+'A (2)'!AL28</f>
        <v>22</v>
      </c>
      <c r="AM71">
        <f>+'A (2)'!AM28</f>
        <v>37</v>
      </c>
      <c r="AN71" s="34">
        <f>+'A (2)'!AN28</f>
        <v>88</v>
      </c>
      <c r="AO71" s="61">
        <f>+'A (2)'!AO28</f>
        <v>4</v>
      </c>
      <c r="AP71" s="39">
        <f>+'A (2)'!AP28</f>
        <v>27</v>
      </c>
      <c r="AQ71" s="34">
        <f>+'A (2)'!AQ28</f>
        <v>101</v>
      </c>
      <c r="AR71" s="34">
        <f>+'A (2)'!AR28</f>
        <v>278</v>
      </c>
      <c r="AS71" s="34">
        <f>+'A (2)'!AS28</f>
        <v>170</v>
      </c>
      <c r="AT71" s="34">
        <f>+'A (2)'!AT28</f>
        <v>376</v>
      </c>
      <c r="AU71" s="34">
        <f>+'A (2)'!AU28</f>
        <v>67</v>
      </c>
      <c r="AV71" s="34">
        <f>+'A (2)'!AV28</f>
        <v>821</v>
      </c>
      <c r="AW71" s="34">
        <f>+'A (2)'!AW28</f>
        <v>82</v>
      </c>
      <c r="AX71" s="34">
        <f>+'A (2)'!AX28</f>
        <v>403</v>
      </c>
      <c r="AY71" s="34">
        <f>+'A (2)'!AY28</f>
        <v>1</v>
      </c>
      <c r="AZ71" s="61">
        <f>+'A (2)'!AZ28</f>
        <v>25</v>
      </c>
      <c r="BA71" s="39">
        <f>+'A (2)'!BA28</f>
        <v>1063</v>
      </c>
      <c r="BB71" s="34">
        <f>+'A (2)'!BB28</f>
        <v>498</v>
      </c>
      <c r="BC71" s="34">
        <f>+'A (2)'!BC28</f>
        <v>175</v>
      </c>
      <c r="BD71" s="34">
        <f>+'A (2)'!BD28</f>
        <v>114</v>
      </c>
      <c r="BE71" s="34">
        <f>+'A (2)'!BE28</f>
        <v>249</v>
      </c>
      <c r="BF71" s="61">
        <f>+'A (2)'!BF28</f>
        <v>252</v>
      </c>
      <c r="BG71" s="39">
        <f>+'A (2)'!BG28</f>
        <v>658</v>
      </c>
      <c r="BH71" s="114">
        <f>+'A (2)'!BH28</f>
        <v>280</v>
      </c>
      <c r="BI71" s="34">
        <f>+'A (2)'!BI28</f>
        <v>0</v>
      </c>
      <c r="BJ71" s="39">
        <f>+'A (2)'!BJ28</f>
        <v>0</v>
      </c>
      <c r="BK71" s="114">
        <f>+'A (2)'!BK28</f>
        <v>0</v>
      </c>
      <c r="BL71" s="34">
        <f>+'A (2)'!BL28</f>
        <v>634</v>
      </c>
      <c r="BM71" s="34">
        <f>+'A (2)'!BM28</f>
        <v>208</v>
      </c>
      <c r="BN71" s="34">
        <f>+'A (2)'!BN28</f>
        <v>50</v>
      </c>
      <c r="BO71" s="34">
        <f>+'A (2)'!BO28</f>
        <v>15</v>
      </c>
      <c r="BP71" s="34">
        <f>+'A (2)'!BP28</f>
        <v>7</v>
      </c>
      <c r="BQ71" s="61">
        <f>+'A (2)'!BQ28</f>
        <v>0</v>
      </c>
      <c r="BR71" s="39">
        <f>+'A (2)'!BR28</f>
        <v>3</v>
      </c>
      <c r="BS71" s="34">
        <f>+'A (2)'!BS28</f>
        <v>10</v>
      </c>
      <c r="BT71" s="34">
        <f>+'A (2)'!BT28</f>
        <v>345</v>
      </c>
      <c r="BU71" s="34">
        <f>+'A (2)'!BU28</f>
        <v>108</v>
      </c>
      <c r="BV71" s="34">
        <f>+'A (2)'!BV28</f>
        <v>96</v>
      </c>
      <c r="BW71" s="34">
        <f>+'A (2)'!BW28</f>
        <v>77</v>
      </c>
      <c r="BX71" s="34">
        <f>+'A (2)'!BX28</f>
        <v>94</v>
      </c>
      <c r="BY71" s="34">
        <f>+'A (2)'!BY28</f>
        <v>58</v>
      </c>
      <c r="BZ71" s="34">
        <f>+'A (2)'!BZ28</f>
        <v>34</v>
      </c>
      <c r="CA71" s="34">
        <f>+'A (2)'!CA28</f>
        <v>36</v>
      </c>
      <c r="CB71" s="34">
        <f>+'A (2)'!CB28</f>
        <v>20</v>
      </c>
      <c r="CC71" s="20">
        <f>+'A (2)'!CC28</f>
        <v>33</v>
      </c>
      <c r="CD71" s="110">
        <f>+'A (2)'!CD28</f>
        <v>5234</v>
      </c>
      <c r="CE71" s="34">
        <f>+'A (2)'!CE28</f>
        <v>10</v>
      </c>
      <c r="CF71" s="13">
        <f>+'A (2)'!CF28</f>
        <v>0</v>
      </c>
      <c r="CG71">
        <f>+'A (2)'!CG28</f>
        <v>1133</v>
      </c>
      <c r="CH71">
        <f>+'A (2)'!CH28</f>
        <v>196</v>
      </c>
      <c r="CI71" s="583">
        <f>+'A (2)'!CI28</f>
        <v>0</v>
      </c>
      <c r="CJ71" s="34">
        <f>+'A (2)'!CJ28</f>
        <v>66</v>
      </c>
      <c r="CK71" s="34">
        <f>+'A (2)'!CK28</f>
        <v>17</v>
      </c>
      <c r="CL71" s="34">
        <f>+'A (2)'!CL28</f>
        <v>74</v>
      </c>
      <c r="CM71" s="34">
        <f>+'A (2)'!CM28</f>
        <v>39</v>
      </c>
      <c r="CN71" s="34">
        <f>+'A (2)'!CN28</f>
        <v>0</v>
      </c>
      <c r="CO71" s="34">
        <f>+'A (2)'!CO28</f>
        <v>0</v>
      </c>
      <c r="CP71">
        <f>+'A (2)'!CP28</f>
        <v>591</v>
      </c>
      <c r="CQ71">
        <f>+'A (2)'!CQ28</f>
        <v>22</v>
      </c>
      <c r="CR71" s="34">
        <f>+'A (2)'!CR28</f>
        <v>327</v>
      </c>
      <c r="CS71" s="61">
        <f>+'A (2)'!CS28</f>
        <v>10</v>
      </c>
      <c r="CT71" s="34">
        <f>+'A (2)'!CT28</f>
        <v>51</v>
      </c>
      <c r="CU71" s="34">
        <f>+'A (2)'!CU28</f>
        <v>4</v>
      </c>
      <c r="CV71" s="34">
        <f>+'A (2)'!CV28</f>
        <v>164</v>
      </c>
      <c r="CW71" s="34">
        <f>+'A (2)'!CW28</f>
        <v>122</v>
      </c>
      <c r="CX71" s="34">
        <f>+'A (2)'!CX28</f>
        <v>138</v>
      </c>
      <c r="CY71" s="34">
        <f>+'A (2)'!CY28</f>
        <v>149</v>
      </c>
      <c r="CZ71" s="34">
        <f>+'A (2)'!CZ28</f>
        <v>130</v>
      </c>
      <c r="DA71" s="34">
        <f>+'A (2)'!DA28</f>
        <v>131</v>
      </c>
      <c r="DB71" s="34">
        <f>+'A (2)'!DB28</f>
        <v>131</v>
      </c>
      <c r="DC71" s="34">
        <f>+'A (2)'!DC28</f>
        <v>113</v>
      </c>
      <c r="DD71" s="112">
        <f>+'A (2)'!DD28</f>
        <v>4</v>
      </c>
      <c r="DE71" s="61">
        <f>+'A (2)'!DE28</f>
        <v>0</v>
      </c>
      <c r="DF71" s="162">
        <f>+'A (2)'!DF28</f>
        <v>38.200000000000003</v>
      </c>
      <c r="DG71" s="39">
        <f>+'A (2)'!DG28</f>
        <v>0</v>
      </c>
      <c r="DH71" s="39">
        <f>+'A (2)'!DH28</f>
        <v>0</v>
      </c>
      <c r="DI71" s="39">
        <f>+'A (2)'!DI28</f>
        <v>197</v>
      </c>
      <c r="DJ71" s="39">
        <f>+'A (2)'!DJ28</f>
        <v>1</v>
      </c>
      <c r="DK71" s="39">
        <f>+'A (2)'!DK28</f>
        <v>33</v>
      </c>
      <c r="DL71" s="39">
        <f>+'A (2)'!DL28</f>
        <v>445</v>
      </c>
      <c r="DM71" s="39">
        <f>+'A (2)'!DM28</f>
        <v>15</v>
      </c>
      <c r="DN71" s="39">
        <f>+'A (2)'!DN28</f>
        <v>33</v>
      </c>
      <c r="DO71" s="39">
        <f>+'A (2)'!DO28</f>
        <v>84</v>
      </c>
      <c r="DP71" s="39">
        <f>+'A (2)'!DP28</f>
        <v>234</v>
      </c>
      <c r="DQ71" s="39">
        <f>+'A (2)'!DQ28</f>
        <v>14</v>
      </c>
      <c r="DR71" s="39">
        <f>+'A (2)'!DR28</f>
        <v>29</v>
      </c>
      <c r="DS71" s="39">
        <f>+'A (2)'!DS28</f>
        <v>46</v>
      </c>
      <c r="DT71" s="114">
        <f>+'A (2)'!DT28</f>
        <v>2</v>
      </c>
      <c r="DU71" s="39">
        <f>+'A (2)'!DU28</f>
        <v>19</v>
      </c>
      <c r="DV71" s="39">
        <f>+'A (2)'!DV28</f>
        <v>58</v>
      </c>
      <c r="DW71" s="39">
        <f>+'A (2)'!DW28</f>
        <v>144</v>
      </c>
      <c r="DX71" s="39">
        <f>+'A (2)'!DX28</f>
        <v>131</v>
      </c>
      <c r="DY71" s="39">
        <f>+'A (2)'!DY28</f>
        <v>274</v>
      </c>
      <c r="DZ71" s="39">
        <f>+'A (2)'!DZ28</f>
        <v>43</v>
      </c>
      <c r="EA71" s="39">
        <f>+'A (2)'!EA28</f>
        <v>189</v>
      </c>
      <c r="EB71" s="39">
        <f>+'A (2)'!EB28</f>
        <v>60</v>
      </c>
      <c r="EC71" s="39">
        <f>+'A (2)'!EC28</f>
        <v>207</v>
      </c>
      <c r="ED71" s="39">
        <f>+'A (2)'!ED28</f>
        <v>0</v>
      </c>
      <c r="EE71" s="114">
        <f>+'A (2)'!EE28</f>
        <v>8</v>
      </c>
      <c r="EF71" s="39">
        <f>+'A (2)'!EF28</f>
        <v>368</v>
      </c>
      <c r="EG71" s="39">
        <f>+'A (2)'!EG28</f>
        <v>276</v>
      </c>
      <c r="EH71" s="39">
        <f>+'A (2)'!EH28</f>
        <v>114</v>
      </c>
      <c r="EI71" s="39">
        <f>+'A (2)'!EI28</f>
        <v>62</v>
      </c>
      <c r="EJ71" s="39">
        <f>+'A (2)'!EJ28</f>
        <v>154</v>
      </c>
      <c r="EK71" s="39">
        <f>+'A (2)'!EK28</f>
        <v>159</v>
      </c>
      <c r="EL71" s="446">
        <f>+'A (2)'!EL28</f>
        <v>388</v>
      </c>
      <c r="EM71" s="114">
        <f>+'A (2)'!EM28</f>
        <v>343</v>
      </c>
      <c r="EN71" s="39">
        <f>+'A (2)'!EN28</f>
        <v>0</v>
      </c>
      <c r="EO71" s="39">
        <f>+'A (2)'!EO28</f>
        <v>0</v>
      </c>
      <c r="EP71" s="114">
        <f>+'A (2)'!EP28</f>
        <v>0</v>
      </c>
      <c r="EQ71" s="39">
        <f>+'A (2)'!EQ28</f>
        <v>186</v>
      </c>
      <c r="ER71" s="39">
        <f>+'A (2)'!ER28</f>
        <v>116</v>
      </c>
      <c r="ES71" s="39">
        <f>+'A (2)'!ES28</f>
        <v>31</v>
      </c>
      <c r="ET71" s="39">
        <f>+'A (2)'!ET28</f>
        <v>7</v>
      </c>
      <c r="EU71" s="39">
        <f>+'A (2)'!EU28</f>
        <v>4</v>
      </c>
      <c r="EV71" s="114">
        <f>+'A (2)'!EV28</f>
        <v>0</v>
      </c>
      <c r="EW71" s="1">
        <f>+'A (2)'!EW28</f>
        <v>2</v>
      </c>
      <c r="EX71" s="1">
        <f>+'A (2)'!EX28</f>
        <v>6</v>
      </c>
      <c r="EY71" s="1">
        <f>+'A (2)'!EY28</f>
        <v>117</v>
      </c>
      <c r="EZ71" s="1">
        <f>+'A (2)'!EZ28</f>
        <v>52</v>
      </c>
      <c r="FA71" s="1">
        <f>+'A (2)'!FA28</f>
        <v>54</v>
      </c>
      <c r="FB71" s="1">
        <f>+'A (2)'!FB28</f>
        <v>44</v>
      </c>
      <c r="FC71" s="1">
        <f>+'A (2)'!FC28</f>
        <v>28</v>
      </c>
      <c r="FD71" s="1">
        <f>+'A (2)'!FD28</f>
        <v>15</v>
      </c>
      <c r="FE71" s="1">
        <f>+'A (2)'!FE28</f>
        <v>11</v>
      </c>
      <c r="FF71" s="39">
        <f>+'A (2)'!FF28</f>
        <v>6</v>
      </c>
      <c r="FG71" s="39">
        <f>+'A (2)'!FG28</f>
        <v>1</v>
      </c>
      <c r="FH71" s="114">
        <f>+'A (2)'!FH28</f>
        <v>8</v>
      </c>
      <c r="FI71" s="114">
        <f>+'A (2)'!FI28</f>
        <v>4844</v>
      </c>
      <c r="FJ71" s="39">
        <f>+'A (2)'!FJ28</f>
        <v>2</v>
      </c>
      <c r="FK71" s="447">
        <f>+'A (2)'!FK28</f>
        <v>0</v>
      </c>
      <c r="FL71" s="34"/>
      <c r="FM71" s="34"/>
      <c r="FN71" s="39"/>
      <c r="FO71" s="34"/>
      <c r="FP71" s="34"/>
      <c r="FQ71" s="34"/>
      <c r="FR71" s="34"/>
      <c r="FS71" s="34"/>
      <c r="FT71" s="34"/>
      <c r="FU71" s="34"/>
      <c r="FV71" s="34"/>
      <c r="FW71" s="34"/>
      <c r="FX71" s="34"/>
      <c r="FY71" s="34"/>
      <c r="FZ71" s="61"/>
      <c r="GA71" s="34"/>
      <c r="GB71" s="34"/>
      <c r="GC71" s="34"/>
      <c r="GD71" s="34"/>
      <c r="GE71" s="34"/>
      <c r="GF71" s="34"/>
      <c r="GG71" s="34"/>
      <c r="GH71" s="34"/>
      <c r="GI71" s="34"/>
      <c r="GJ71" s="52"/>
      <c r="GK71" s="142"/>
      <c r="GL71" s="34"/>
      <c r="GM71" s="34"/>
      <c r="GN71" s="34"/>
      <c r="GO71" s="34"/>
      <c r="GP71" s="34"/>
      <c r="GQ71" s="34"/>
      <c r="GR71" s="52"/>
      <c r="GT71">
        <f>+BL71+BM71+BN71+BO71+BP71+BQ71</f>
        <v>914</v>
      </c>
      <c r="GU71">
        <f>+GT71*CD71</f>
        <v>4783876</v>
      </c>
      <c r="GW71">
        <f>+EU71+EV71+EQ71+ER71+ES71+ET71</f>
        <v>344</v>
      </c>
      <c r="GX71">
        <f>+GW71*FI71</f>
        <v>1666336</v>
      </c>
      <c r="GZ71">
        <f t="shared" si="72"/>
        <v>2351</v>
      </c>
      <c r="HA71">
        <f>+GZ71*AA71</f>
        <v>91924.1</v>
      </c>
      <c r="HB71" s="125"/>
      <c r="HC71">
        <f t="shared" si="73"/>
        <v>1133</v>
      </c>
      <c r="HD71">
        <f>+HC71*DF71</f>
        <v>43280.600000000006</v>
      </c>
      <c r="HE71" s="125"/>
      <c r="HH71" s="53">
        <f t="shared" si="44"/>
        <v>0</v>
      </c>
      <c r="HJ71" s="7" t="s">
        <v>129</v>
      </c>
      <c r="HK71" s="53">
        <v>51.484357524046906</v>
      </c>
      <c r="HL71" s="190" t="s">
        <v>75</v>
      </c>
      <c r="HM71" s="34">
        <f t="shared" si="45"/>
        <v>0</v>
      </c>
      <c r="HN71" s="34">
        <f>+SUM([1]NUTS3!$EN71:$FB71)</f>
        <v>314</v>
      </c>
      <c r="HO71" s="34">
        <f t="shared" si="46"/>
        <v>-314</v>
      </c>
      <c r="HP71" s="184">
        <f t="shared" si="47"/>
        <v>-100</v>
      </c>
      <c r="HR71" s="7" t="s">
        <v>103</v>
      </c>
      <c r="HS71" s="53">
        <v>3.4482758620689724</v>
      </c>
    </row>
    <row r="72" spans="1:227" x14ac:dyDescent="0.2">
      <c r="A72" s="7" t="s">
        <v>123</v>
      </c>
      <c r="B72" s="7">
        <f>+'A (2)'!B76</f>
        <v>7547</v>
      </c>
      <c r="C72">
        <f>+'A (2)'!C76</f>
        <v>805</v>
      </c>
      <c r="D72" s="583">
        <f>+'A (2)'!D76</f>
        <v>0</v>
      </c>
      <c r="E72" s="34">
        <f>+'A (2)'!E76</f>
        <v>113</v>
      </c>
      <c r="F72" s="34">
        <f>+'A (2)'!F76</f>
        <v>128</v>
      </c>
      <c r="G72" s="34">
        <f>+'A (2)'!G76</f>
        <v>375</v>
      </c>
      <c r="H72" s="34">
        <f>+'A (2)'!H76</f>
        <v>186</v>
      </c>
      <c r="I72" s="34">
        <f>+'A (2)'!I76</f>
        <v>0</v>
      </c>
      <c r="J72" s="34">
        <f>+'A (2)'!J76</f>
        <v>3</v>
      </c>
      <c r="K72" s="583">
        <f>+'A (2)'!K76</f>
        <v>4314</v>
      </c>
      <c r="L72">
        <f>+'A (2)'!L76</f>
        <v>57</v>
      </c>
      <c r="M72">
        <f>+'A (2)'!M76</f>
        <v>813</v>
      </c>
      <c r="N72" s="20">
        <f>+'A (2)'!N76</f>
        <v>62</v>
      </c>
      <c r="O72">
        <f>+'A (2)'!O76</f>
        <v>287</v>
      </c>
      <c r="P72">
        <f>+'A (2)'!P76</f>
        <v>31</v>
      </c>
      <c r="Q72">
        <f>+'A (2)'!Q76</f>
        <v>1066</v>
      </c>
      <c r="R72">
        <f>+'A (2)'!R76</f>
        <v>794</v>
      </c>
      <c r="S72">
        <f>+'A (2)'!S76</f>
        <v>801</v>
      </c>
      <c r="T72">
        <f>+'A (2)'!T76</f>
        <v>995</v>
      </c>
      <c r="U72">
        <f>+'A (2)'!U76</f>
        <v>830</v>
      </c>
      <c r="V72">
        <f>+'A (2)'!V76</f>
        <v>844</v>
      </c>
      <c r="W72">
        <f>+'A (2)'!W76</f>
        <v>983</v>
      </c>
      <c r="X72">
        <f>+'A (2)'!X76</f>
        <v>878</v>
      </c>
      <c r="Y72">
        <f>+'A (2)'!Y76</f>
        <v>67</v>
      </c>
      <c r="Z72" s="103">
        <f>+'A (2)'!Z76</f>
        <v>2</v>
      </c>
      <c r="AA72" s="164">
        <f>+'A (2)'!AA76</f>
        <v>39.200000000000003</v>
      </c>
      <c r="AB72">
        <f>+'A (2)'!AB76</f>
        <v>2</v>
      </c>
      <c r="AC72">
        <f>+'A (2)'!AC76</f>
        <v>4</v>
      </c>
      <c r="AD72">
        <f>+'A (2)'!AD76</f>
        <v>1279</v>
      </c>
      <c r="AE72">
        <f>+'A (2)'!AE76</f>
        <v>1</v>
      </c>
      <c r="AF72">
        <f>+'A (2)'!AF76</f>
        <v>158</v>
      </c>
      <c r="AG72">
        <f>+'A (2)'!AG76</f>
        <v>3855</v>
      </c>
      <c r="AH72">
        <f>+'A (2)'!AH76</f>
        <v>51</v>
      </c>
      <c r="AI72">
        <f>+'A (2)'!AI76</f>
        <v>167</v>
      </c>
      <c r="AJ72">
        <f>+'A (2)'!AJ76</f>
        <v>402</v>
      </c>
      <c r="AK72">
        <f>+'A (2)'!AK76</f>
        <v>1235</v>
      </c>
      <c r="AL72">
        <f>+'A (2)'!AL76</f>
        <v>46</v>
      </c>
      <c r="AM72">
        <f>+'A (2)'!AM76</f>
        <v>98</v>
      </c>
      <c r="AN72" s="34">
        <f>+'A (2)'!AN76</f>
        <v>237</v>
      </c>
      <c r="AO72" s="61">
        <f>+'A (2)'!AO76</f>
        <v>12</v>
      </c>
      <c r="AP72" s="34">
        <f>+'A (2)'!AP76</f>
        <v>45</v>
      </c>
      <c r="AQ72" s="34">
        <f>+'A (2)'!AQ76</f>
        <v>278</v>
      </c>
      <c r="AR72" s="34">
        <f>+'A (2)'!AR76</f>
        <v>535</v>
      </c>
      <c r="AS72" s="34">
        <f>+'A (2)'!AS76</f>
        <v>762</v>
      </c>
      <c r="AT72" s="34">
        <f>+'A (2)'!AT76</f>
        <v>1425</v>
      </c>
      <c r="AU72" s="34">
        <f>+'A (2)'!AU76</f>
        <v>254</v>
      </c>
      <c r="AV72" s="34">
        <f>+'A (2)'!AV76</f>
        <v>1683</v>
      </c>
      <c r="AW72" s="34">
        <f>+'A (2)'!AW76</f>
        <v>718</v>
      </c>
      <c r="AX72" s="34">
        <f>+'A (2)'!AX76</f>
        <v>1627</v>
      </c>
      <c r="AY72" s="34">
        <f>+'A (2)'!AY76</f>
        <v>1</v>
      </c>
      <c r="AZ72" s="61">
        <f>+'A (2)'!AZ76</f>
        <v>219</v>
      </c>
      <c r="BA72" s="34">
        <f>+'A (2)'!BA76</f>
        <v>2369</v>
      </c>
      <c r="BB72" s="34">
        <f>+'A (2)'!BB76</f>
        <v>1234</v>
      </c>
      <c r="BC72" s="34">
        <f>+'A (2)'!BC76</f>
        <v>544</v>
      </c>
      <c r="BD72" s="34">
        <f>+'A (2)'!BD76</f>
        <v>424</v>
      </c>
      <c r="BE72" s="34">
        <f>+'A (2)'!BE76</f>
        <v>1283</v>
      </c>
      <c r="BF72" s="61">
        <f>+'A (2)'!BF76</f>
        <v>1693</v>
      </c>
      <c r="BG72" s="39">
        <f>+'A (2)'!BG76</f>
        <v>3990</v>
      </c>
      <c r="BH72" s="114">
        <f>+'A (2)'!BH76</f>
        <v>529</v>
      </c>
      <c r="BI72" s="34">
        <f>+'A (2)'!BI76</f>
        <v>0</v>
      </c>
      <c r="BJ72" s="39">
        <f>+'A (2)'!BJ76</f>
        <v>0</v>
      </c>
      <c r="BK72" s="114">
        <f>+'A (2)'!BK76</f>
        <v>0</v>
      </c>
      <c r="BL72" s="34">
        <f>+'A (2)'!BL76</f>
        <v>1633</v>
      </c>
      <c r="BM72" s="34">
        <f>+'A (2)'!BM76</f>
        <v>492</v>
      </c>
      <c r="BN72" s="34">
        <f>+'A (2)'!BN76</f>
        <v>124</v>
      </c>
      <c r="BO72" s="34">
        <f>+'A (2)'!BO76</f>
        <v>34</v>
      </c>
      <c r="BP72" s="34">
        <f>+'A (2)'!BP76</f>
        <v>9</v>
      </c>
      <c r="BQ72" s="61">
        <f>+'A (2)'!BQ76</f>
        <v>0</v>
      </c>
      <c r="BR72" s="34">
        <f>+'A (2)'!BR76</f>
        <v>12</v>
      </c>
      <c r="BS72" s="34">
        <f>+'A (2)'!BS76</f>
        <v>26</v>
      </c>
      <c r="BT72" s="34">
        <f>+'A (2)'!BT76</f>
        <v>633</v>
      </c>
      <c r="BU72" s="34">
        <f>+'A (2)'!BU76</f>
        <v>373</v>
      </c>
      <c r="BV72" s="34">
        <f>+'A (2)'!BV76</f>
        <v>325</v>
      </c>
      <c r="BW72" s="34">
        <f>+'A (2)'!BW76</f>
        <v>261</v>
      </c>
      <c r="BX72" s="34">
        <f>+'A (2)'!BX76</f>
        <v>186</v>
      </c>
      <c r="BY72" s="34">
        <f>+'A (2)'!BY76</f>
        <v>150</v>
      </c>
      <c r="BZ72" s="34">
        <f>+'A (2)'!BZ76</f>
        <v>93</v>
      </c>
      <c r="CA72" s="34">
        <f>+'A (2)'!CA76</f>
        <v>89</v>
      </c>
      <c r="CB72" s="34">
        <f>+'A (2)'!CB76</f>
        <v>73</v>
      </c>
      <c r="CC72" s="20">
        <f>+'A (2)'!CC76</f>
        <v>71</v>
      </c>
      <c r="CD72" s="107">
        <f>+'A (2)'!CD76</f>
        <v>5437</v>
      </c>
      <c r="CE72" s="34">
        <f>+'A (2)'!CE76</f>
        <v>36</v>
      </c>
      <c r="CF72" s="13">
        <f>+'A (2)'!CF76</f>
        <v>0</v>
      </c>
      <c r="CG72">
        <f>+'A (2)'!CG76</f>
        <v>3750</v>
      </c>
      <c r="CH72">
        <f>+'A (2)'!CH76</f>
        <v>396</v>
      </c>
      <c r="CI72" s="583">
        <f>+'A (2)'!CI76</f>
        <v>0</v>
      </c>
      <c r="CJ72" s="34">
        <f>+'A (2)'!CJ76</f>
        <v>53</v>
      </c>
      <c r="CK72" s="34">
        <f>+'A (2)'!CK76</f>
        <v>75</v>
      </c>
      <c r="CL72" s="34">
        <f>+'A (2)'!CL76</f>
        <v>192</v>
      </c>
      <c r="CM72" s="34">
        <f>+'A (2)'!CM76</f>
        <v>74</v>
      </c>
      <c r="CN72" s="34">
        <f>+'A (2)'!CN76</f>
        <v>0</v>
      </c>
      <c r="CO72" s="34">
        <f>+'A (2)'!CO76</f>
        <v>2</v>
      </c>
      <c r="CP72">
        <f>+'A (2)'!CP76</f>
        <v>2444</v>
      </c>
      <c r="CQ72">
        <f>+'A (2)'!CQ76</f>
        <v>57</v>
      </c>
      <c r="CR72" s="34">
        <f>+'A (2)'!CR76</f>
        <v>808</v>
      </c>
      <c r="CS72" s="61">
        <f>+'A (2)'!CS76</f>
        <v>17</v>
      </c>
      <c r="CT72" s="34">
        <f>+'A (2)'!CT76</f>
        <v>115</v>
      </c>
      <c r="CU72" s="34">
        <f>+'A (2)'!CU76</f>
        <v>13</v>
      </c>
      <c r="CV72" s="34">
        <f>+'A (2)'!CV76</f>
        <v>472</v>
      </c>
      <c r="CW72" s="34">
        <f>+'A (2)'!CW76</f>
        <v>356</v>
      </c>
      <c r="CX72" s="34">
        <f>+'A (2)'!CX76</f>
        <v>432</v>
      </c>
      <c r="CY72" s="34">
        <f>+'A (2)'!CY76</f>
        <v>596</v>
      </c>
      <c r="CZ72" s="34">
        <f>+'A (2)'!CZ76</f>
        <v>468</v>
      </c>
      <c r="DA72" s="34">
        <f>+'A (2)'!DA76</f>
        <v>458</v>
      </c>
      <c r="DB72" s="34">
        <f>+'A (2)'!DB76</f>
        <v>524</v>
      </c>
      <c r="DC72" s="34">
        <f>+'A (2)'!DC76</f>
        <v>325</v>
      </c>
      <c r="DD72" s="112">
        <f>+'A (2)'!DD76</f>
        <v>3</v>
      </c>
      <c r="DE72" s="61">
        <f>+'A (2)'!DE76</f>
        <v>1</v>
      </c>
      <c r="DF72" s="162">
        <f>+'A (2)'!DF76</f>
        <v>39.1</v>
      </c>
      <c r="DG72" s="34">
        <f>+'A (2)'!DG76</f>
        <v>1</v>
      </c>
      <c r="DH72" s="34">
        <f>+'A (2)'!DH76</f>
        <v>3</v>
      </c>
      <c r="DI72" s="34">
        <f>+'A (2)'!DI76</f>
        <v>677</v>
      </c>
      <c r="DJ72" s="34">
        <f>+'A (2)'!DJ76</f>
        <v>1</v>
      </c>
      <c r="DK72" s="34">
        <f>+'A (2)'!DK76</f>
        <v>76</v>
      </c>
      <c r="DL72" s="34">
        <f>+'A (2)'!DL76</f>
        <v>1636</v>
      </c>
      <c r="DM72" s="34">
        <f>+'A (2)'!DM76</f>
        <v>47</v>
      </c>
      <c r="DN72" s="34">
        <f>+'A (2)'!DN76</f>
        <v>110</v>
      </c>
      <c r="DO72" s="34">
        <f>+'A (2)'!DO76</f>
        <v>173</v>
      </c>
      <c r="DP72" s="34">
        <f>+'A (2)'!DP76</f>
        <v>793</v>
      </c>
      <c r="DQ72" s="34">
        <f>+'A (2)'!DQ76</f>
        <v>37</v>
      </c>
      <c r="DR72" s="34">
        <f>+'A (2)'!DR76</f>
        <v>70</v>
      </c>
      <c r="DS72" s="34">
        <f>+'A (2)'!DS76</f>
        <v>121</v>
      </c>
      <c r="DT72" s="61">
        <f>+'A (2)'!DT76</f>
        <v>5</v>
      </c>
      <c r="DU72" s="34">
        <f>+'A (2)'!DU76</f>
        <v>10</v>
      </c>
      <c r="DV72" s="34">
        <f>+'A (2)'!DV76</f>
        <v>148</v>
      </c>
      <c r="DW72" s="34">
        <f>+'A (2)'!DW76</f>
        <v>282</v>
      </c>
      <c r="DX72" s="34">
        <f>+'A (2)'!DX76</f>
        <v>594</v>
      </c>
      <c r="DY72" s="34">
        <f>+'A (2)'!DY76</f>
        <v>1122</v>
      </c>
      <c r="DZ72" s="34">
        <f>+'A (2)'!DZ76</f>
        <v>120</v>
      </c>
      <c r="EA72" s="34">
        <f>+'A (2)'!EA76</f>
        <v>229</v>
      </c>
      <c r="EB72" s="34">
        <f>+'A (2)'!EB76</f>
        <v>162</v>
      </c>
      <c r="EC72" s="34">
        <f>+'A (2)'!EC76</f>
        <v>990</v>
      </c>
      <c r="ED72" s="34">
        <f>+'A (2)'!ED76</f>
        <v>0</v>
      </c>
      <c r="EE72" s="61">
        <f>+'A (2)'!EE76</f>
        <v>93</v>
      </c>
      <c r="EF72" s="34">
        <f>+'A (2)'!EF76</f>
        <v>851</v>
      </c>
      <c r="EG72" s="34">
        <f>+'A (2)'!EG76</f>
        <v>663</v>
      </c>
      <c r="EH72" s="34">
        <f>+'A (2)'!EH76</f>
        <v>307</v>
      </c>
      <c r="EI72" s="34">
        <f>+'A (2)'!EI76</f>
        <v>232</v>
      </c>
      <c r="EJ72" s="34">
        <f>+'A (2)'!EJ76</f>
        <v>713</v>
      </c>
      <c r="EK72" s="39">
        <f>+'A (2)'!EK76</f>
        <v>984</v>
      </c>
      <c r="EL72" s="24">
        <f>+'A (2)'!EL76</f>
        <v>2334</v>
      </c>
      <c r="EM72" s="114">
        <f>+'A (2)'!EM76</f>
        <v>622</v>
      </c>
      <c r="EN72" s="39">
        <f>+'A (2)'!EN76</f>
        <v>0</v>
      </c>
      <c r="EO72" s="34">
        <f>+'A (2)'!EO76</f>
        <v>0</v>
      </c>
      <c r="EP72" s="114">
        <f>+'A (2)'!EP76</f>
        <v>0</v>
      </c>
      <c r="EQ72" s="34">
        <f>+'A (2)'!EQ76</f>
        <v>553</v>
      </c>
      <c r="ER72" s="34">
        <f>+'A (2)'!ER76</f>
        <v>294</v>
      </c>
      <c r="ES72" s="34">
        <f>+'A (2)'!ES76</f>
        <v>70</v>
      </c>
      <c r="ET72" s="34">
        <f>+'A (2)'!ET76</f>
        <v>17</v>
      </c>
      <c r="EU72" s="34">
        <f>+'A (2)'!EU76</f>
        <v>7</v>
      </c>
      <c r="EV72" s="61">
        <f>+'A (2)'!EV76</f>
        <v>0</v>
      </c>
      <c r="EW72">
        <f>+'A (2)'!EW76</f>
        <v>8</v>
      </c>
      <c r="EX72">
        <f>+'A (2)'!EX76</f>
        <v>13</v>
      </c>
      <c r="EY72">
        <f>+'A (2)'!EY76</f>
        <v>273</v>
      </c>
      <c r="EZ72">
        <f>+'A (2)'!EZ76</f>
        <v>209</v>
      </c>
      <c r="FA72">
        <f>+'A (2)'!FA76</f>
        <v>181</v>
      </c>
      <c r="FB72">
        <f>+'A (2)'!FB76</f>
        <v>86</v>
      </c>
      <c r="FC72">
        <f>+'A (2)'!FC76</f>
        <v>61</v>
      </c>
      <c r="FD72">
        <f>+'A (2)'!FD76</f>
        <v>42</v>
      </c>
      <c r="FE72">
        <f>+'A (2)'!FE76</f>
        <v>22</v>
      </c>
      <c r="FF72" s="34">
        <f>+'A (2)'!FF76</f>
        <v>12</v>
      </c>
      <c r="FG72" s="39">
        <f>+'A (2)'!FG76</f>
        <v>15</v>
      </c>
      <c r="FH72" s="114">
        <f>+'A (2)'!FH76</f>
        <v>19</v>
      </c>
      <c r="FI72" s="114">
        <f>+'A (2)'!FI76</f>
        <v>4807</v>
      </c>
      <c r="FJ72" s="39">
        <f>+'A (2)'!FJ76</f>
        <v>9</v>
      </c>
      <c r="FK72" s="447">
        <f>+'A (2)'!FK76</f>
        <v>0</v>
      </c>
      <c r="FL72" s="34"/>
      <c r="FM72" s="34"/>
      <c r="FN72" s="39"/>
      <c r="FO72" s="34"/>
      <c r="FP72" s="34"/>
      <c r="FQ72" s="34"/>
      <c r="FR72" s="34"/>
      <c r="FS72" s="34"/>
      <c r="FT72" s="34"/>
      <c r="FU72" s="34"/>
      <c r="FV72" s="34"/>
      <c r="FW72" s="34"/>
      <c r="FX72" s="34"/>
      <c r="FY72" s="34"/>
      <c r="FZ72" s="61"/>
      <c r="GA72" s="34"/>
      <c r="GB72" s="34"/>
      <c r="GC72" s="34"/>
      <c r="GD72" s="34"/>
      <c r="GE72" s="34"/>
      <c r="GF72" s="34"/>
      <c r="GG72" s="34"/>
      <c r="GH72" s="34"/>
      <c r="GI72" s="34"/>
      <c r="GJ72" s="52"/>
      <c r="GK72" s="142"/>
      <c r="GL72" s="34"/>
      <c r="GM72" s="34"/>
      <c r="GN72" s="34"/>
      <c r="GO72" s="34"/>
      <c r="GP72" s="34"/>
      <c r="GQ72" s="34"/>
      <c r="GR72" s="52"/>
      <c r="GT72">
        <f>+BL72+BM72+BN72+BO72+BP72+BQ72</f>
        <v>2292</v>
      </c>
      <c r="GU72">
        <f>+GT72*CD72</f>
        <v>12461604</v>
      </c>
      <c r="GW72">
        <f>+EU72+EV72+EQ72+ER72+ES72+ET72</f>
        <v>941</v>
      </c>
      <c r="GX72">
        <f>+GW72*FI72</f>
        <v>4523387</v>
      </c>
      <c r="GZ72">
        <f t="shared" si="72"/>
        <v>7547</v>
      </c>
      <c r="HA72">
        <f>+GZ72*AA72</f>
        <v>295842.40000000002</v>
      </c>
      <c r="HB72" s="125"/>
      <c r="HC72">
        <f t="shared" si="73"/>
        <v>3750</v>
      </c>
      <c r="HD72">
        <f>+HC72*DF72</f>
        <v>146625</v>
      </c>
      <c r="HE72" s="125"/>
      <c r="HH72" s="53">
        <f t="shared" si="44"/>
        <v>0</v>
      </c>
      <c r="HJ72" s="7" t="s">
        <v>121</v>
      </c>
      <c r="HK72" s="53">
        <v>51.424717585567358</v>
      </c>
      <c r="HL72" s="190" t="s">
        <v>123</v>
      </c>
      <c r="HM72" s="34">
        <f t="shared" si="45"/>
        <v>0</v>
      </c>
      <c r="HN72" s="34">
        <f>+SUM([1]NUTS3!$EN72:$FB72)</f>
        <v>221</v>
      </c>
      <c r="HO72" s="34">
        <f t="shared" si="46"/>
        <v>-221</v>
      </c>
      <c r="HP72" s="184">
        <f t="shared" si="47"/>
        <v>-100</v>
      </c>
      <c r="HR72" s="7" t="s">
        <v>69</v>
      </c>
      <c r="HS72" s="53">
        <v>3.436988543371533</v>
      </c>
    </row>
    <row r="73" spans="1:227" x14ac:dyDescent="0.2">
      <c r="A73" s="7" t="s">
        <v>128</v>
      </c>
      <c r="B73" s="7">
        <f>+'A (2)'!B81</f>
        <v>5906</v>
      </c>
      <c r="C73">
        <f>+'A (2)'!C81</f>
        <v>1180</v>
      </c>
      <c r="D73" s="583">
        <f>+'A (2)'!D81</f>
        <v>1</v>
      </c>
      <c r="E73" s="34">
        <f>+'A (2)'!E81</f>
        <v>46</v>
      </c>
      <c r="F73" s="34">
        <f>+'A (2)'!F81</f>
        <v>35</v>
      </c>
      <c r="G73" s="34">
        <f>+'A (2)'!G81</f>
        <v>755</v>
      </c>
      <c r="H73" s="34">
        <f>+'A (2)'!H81</f>
        <v>335</v>
      </c>
      <c r="I73" s="34">
        <f>+'A (2)'!I81</f>
        <v>1</v>
      </c>
      <c r="J73" s="34">
        <f>+'A (2)'!J81</f>
        <v>7</v>
      </c>
      <c r="K73" s="583">
        <f>+'A (2)'!K81</f>
        <v>3488</v>
      </c>
      <c r="L73">
        <f>+'A (2)'!L81</f>
        <v>38</v>
      </c>
      <c r="M73">
        <f>+'A (2)'!M81</f>
        <v>630</v>
      </c>
      <c r="N73" s="20">
        <f>+'A (2)'!N81</f>
        <v>72</v>
      </c>
      <c r="O73">
        <f>+'A (2)'!O81</f>
        <v>233</v>
      </c>
      <c r="P73">
        <f>+'A (2)'!P81</f>
        <v>19</v>
      </c>
      <c r="Q73">
        <f>+'A (2)'!Q81</f>
        <v>899</v>
      </c>
      <c r="R73">
        <f>+'A (2)'!R81</f>
        <v>687</v>
      </c>
      <c r="S73">
        <f>+'A (2)'!S81</f>
        <v>659</v>
      </c>
      <c r="T73">
        <f>+'A (2)'!T81</f>
        <v>677</v>
      </c>
      <c r="U73">
        <f>+'A (2)'!U81</f>
        <v>635</v>
      </c>
      <c r="V73">
        <f>+'A (2)'!V81</f>
        <v>645</v>
      </c>
      <c r="W73">
        <f>+'A (2)'!W81</f>
        <v>753</v>
      </c>
      <c r="X73">
        <f>+'A (2)'!X81</f>
        <v>645</v>
      </c>
      <c r="Y73">
        <f>+'A (2)'!Y81</f>
        <v>72</v>
      </c>
      <c r="Z73" s="103">
        <f>+'A (2)'!Z81</f>
        <v>1</v>
      </c>
      <c r="AA73" s="164">
        <f>+'A (2)'!AA81</f>
        <v>38.700000000000003</v>
      </c>
      <c r="AB73">
        <f>+'A (2)'!AB81</f>
        <v>1</v>
      </c>
      <c r="AC73">
        <f>+'A (2)'!AC81</f>
        <v>0</v>
      </c>
      <c r="AD73">
        <f>+'A (2)'!AD81</f>
        <v>915</v>
      </c>
      <c r="AE73">
        <f>+'A (2)'!AE81</f>
        <v>2</v>
      </c>
      <c r="AF73">
        <f>+'A (2)'!AF81</f>
        <v>109</v>
      </c>
      <c r="AG73">
        <f>+'A (2)'!AG81</f>
        <v>2935</v>
      </c>
      <c r="AH73">
        <f>+'A (2)'!AH81</f>
        <v>53</v>
      </c>
      <c r="AI73">
        <f>+'A (2)'!AI81</f>
        <v>168</v>
      </c>
      <c r="AJ73">
        <f>+'A (2)'!AJ81</f>
        <v>337</v>
      </c>
      <c r="AK73">
        <f>+'A (2)'!AK81</f>
        <v>960</v>
      </c>
      <c r="AL73">
        <f>+'A (2)'!AL81</f>
        <v>90</v>
      </c>
      <c r="AM73">
        <f>+'A (2)'!AM81</f>
        <v>62</v>
      </c>
      <c r="AN73" s="34">
        <f>+'A (2)'!AN81</f>
        <v>267</v>
      </c>
      <c r="AO73" s="61">
        <f>+'A (2)'!AO81</f>
        <v>7</v>
      </c>
      <c r="AP73" s="34">
        <f>+'A (2)'!AP81</f>
        <v>47</v>
      </c>
      <c r="AQ73" s="34">
        <f>+'A (2)'!AQ81</f>
        <v>299</v>
      </c>
      <c r="AR73" s="34">
        <f>+'A (2)'!AR81</f>
        <v>512</v>
      </c>
      <c r="AS73" s="34">
        <f>+'A (2)'!AS81</f>
        <v>598</v>
      </c>
      <c r="AT73" s="34">
        <f>+'A (2)'!AT81</f>
        <v>1121</v>
      </c>
      <c r="AU73" s="34">
        <f>+'A (2)'!AU81</f>
        <v>114</v>
      </c>
      <c r="AV73" s="34">
        <f>+'A (2)'!AV81</f>
        <v>1188</v>
      </c>
      <c r="AW73" s="34">
        <f>+'A (2)'!AW81</f>
        <v>946</v>
      </c>
      <c r="AX73" s="34">
        <f>+'A (2)'!AX81</f>
        <v>978</v>
      </c>
      <c r="AY73" s="34">
        <f>+'A (2)'!AY81</f>
        <v>0</v>
      </c>
      <c r="AZ73" s="61">
        <f>+'A (2)'!AZ81</f>
        <v>103</v>
      </c>
      <c r="BA73" s="34">
        <f>+'A (2)'!BA81</f>
        <v>1798</v>
      </c>
      <c r="BB73" s="34">
        <f>+'A (2)'!BB81</f>
        <v>966</v>
      </c>
      <c r="BC73" s="34">
        <f>+'A (2)'!BC81</f>
        <v>484</v>
      </c>
      <c r="BD73" s="34">
        <f>+'A (2)'!BD81</f>
        <v>322</v>
      </c>
      <c r="BE73" s="34">
        <f>+'A (2)'!BE81</f>
        <v>905</v>
      </c>
      <c r="BF73" s="61">
        <f>+'A (2)'!BF81</f>
        <v>1431</v>
      </c>
      <c r="BG73" s="39">
        <f>+'A (2)'!BG81</f>
        <v>3616</v>
      </c>
      <c r="BH73" s="114">
        <f>+'A (2)'!BH81</f>
        <v>612</v>
      </c>
      <c r="BI73" s="34">
        <f>+'A (2)'!BI81</f>
        <v>0</v>
      </c>
      <c r="BJ73" s="39">
        <f>+'A (2)'!BJ81</f>
        <v>0</v>
      </c>
      <c r="BK73" s="114">
        <f>+'A (2)'!BK81</f>
        <v>0</v>
      </c>
      <c r="BL73" s="34">
        <f>+'A (2)'!BL81</f>
        <v>1211</v>
      </c>
      <c r="BM73" s="34">
        <f>+'A (2)'!BM81</f>
        <v>368</v>
      </c>
      <c r="BN73" s="34">
        <f>+'A (2)'!BN81</f>
        <v>137</v>
      </c>
      <c r="BO73" s="34">
        <f>+'A (2)'!BO81</f>
        <v>28</v>
      </c>
      <c r="BP73" s="34">
        <f>+'A (2)'!BP81</f>
        <v>4</v>
      </c>
      <c r="BQ73" s="61">
        <f>+'A (2)'!BQ81</f>
        <v>0</v>
      </c>
      <c r="BR73" s="34">
        <f>+'A (2)'!BR81</f>
        <v>6</v>
      </c>
      <c r="BS73" s="34">
        <f>+'A (2)'!BS81</f>
        <v>18</v>
      </c>
      <c r="BT73" s="34">
        <f>+'A (2)'!BT81</f>
        <v>509</v>
      </c>
      <c r="BU73" s="34">
        <f>+'A (2)'!BU81</f>
        <v>227</v>
      </c>
      <c r="BV73" s="34">
        <f>+'A (2)'!BV81</f>
        <v>236</v>
      </c>
      <c r="BW73" s="34">
        <f>+'A (2)'!BW81</f>
        <v>216</v>
      </c>
      <c r="BX73" s="34">
        <f>+'A (2)'!BX81</f>
        <v>140</v>
      </c>
      <c r="BY73" s="34">
        <f>+'A (2)'!BY81</f>
        <v>131</v>
      </c>
      <c r="BZ73" s="34">
        <f>+'A (2)'!BZ81</f>
        <v>95</v>
      </c>
      <c r="CA73" s="34">
        <f>+'A (2)'!CA81</f>
        <v>63</v>
      </c>
      <c r="CB73" s="34">
        <f>+'A (2)'!CB81</f>
        <v>40</v>
      </c>
      <c r="CC73" s="20">
        <f>+'A (2)'!CC81</f>
        <v>67</v>
      </c>
      <c r="CD73" s="107">
        <f>+'A (2)'!CD81</f>
        <v>5530</v>
      </c>
      <c r="CE73" s="34">
        <f>+'A (2)'!CE81</f>
        <v>30</v>
      </c>
      <c r="CF73" s="13">
        <f>+'A (2)'!CF81</f>
        <v>0</v>
      </c>
      <c r="CG73">
        <f>+'A (2)'!CG81</f>
        <v>2873</v>
      </c>
      <c r="CH73">
        <f>+'A (2)'!CH81</f>
        <v>586</v>
      </c>
      <c r="CI73" s="583">
        <f>+'A (2)'!CI81</f>
        <v>0</v>
      </c>
      <c r="CJ73" s="34">
        <f>+'A (2)'!CJ81</f>
        <v>17</v>
      </c>
      <c r="CK73" s="34">
        <f>+'A (2)'!CK81</f>
        <v>20</v>
      </c>
      <c r="CL73" s="34">
        <f>+'A (2)'!CL81</f>
        <v>407</v>
      </c>
      <c r="CM73" s="34">
        <f>+'A (2)'!CM81</f>
        <v>140</v>
      </c>
      <c r="CN73" s="34">
        <f>+'A (2)'!CN81</f>
        <v>0</v>
      </c>
      <c r="CO73" s="34">
        <f>+'A (2)'!CO81</f>
        <v>2</v>
      </c>
      <c r="CP73">
        <f>+'A (2)'!CP81</f>
        <v>1912</v>
      </c>
      <c r="CQ73">
        <f>+'A (2)'!CQ81</f>
        <v>38</v>
      </c>
      <c r="CR73" s="34">
        <f>+'A (2)'!CR81</f>
        <v>516</v>
      </c>
      <c r="CS73" s="61">
        <f>+'A (2)'!CS81</f>
        <v>25</v>
      </c>
      <c r="CT73" s="34">
        <f>+'A (2)'!CT81</f>
        <v>112</v>
      </c>
      <c r="CU73" s="34">
        <f>+'A (2)'!CU81</f>
        <v>12</v>
      </c>
      <c r="CV73" s="34">
        <f>+'A (2)'!CV81</f>
        <v>390</v>
      </c>
      <c r="CW73" s="34">
        <f>+'A (2)'!CW81</f>
        <v>288</v>
      </c>
      <c r="CX73" s="34">
        <f>+'A (2)'!CX81</f>
        <v>326</v>
      </c>
      <c r="CY73" s="34">
        <f>+'A (2)'!CY81</f>
        <v>372</v>
      </c>
      <c r="CZ73" s="34">
        <f>+'A (2)'!CZ81</f>
        <v>349</v>
      </c>
      <c r="DA73" s="34">
        <f>+'A (2)'!DA81</f>
        <v>332</v>
      </c>
      <c r="DB73" s="34">
        <f>+'A (2)'!DB81</f>
        <v>429</v>
      </c>
      <c r="DC73" s="34">
        <f>+'A (2)'!DC81</f>
        <v>270</v>
      </c>
      <c r="DD73" s="112">
        <f>+'A (2)'!DD81</f>
        <v>4</v>
      </c>
      <c r="DE73" s="61">
        <f>+'A (2)'!DE81</f>
        <v>1</v>
      </c>
      <c r="DF73" s="162">
        <f>+'A (2)'!DF81</f>
        <v>39</v>
      </c>
      <c r="DG73" s="34">
        <f>+'A (2)'!DG81</f>
        <v>0</v>
      </c>
      <c r="DH73" s="34">
        <f>+'A (2)'!DH81</f>
        <v>0</v>
      </c>
      <c r="DI73" s="34">
        <f>+'A (2)'!DI81</f>
        <v>519</v>
      </c>
      <c r="DJ73" s="34">
        <f>+'A (2)'!DJ81</f>
        <v>0</v>
      </c>
      <c r="DK73" s="34">
        <f>+'A (2)'!DK81</f>
        <v>43</v>
      </c>
      <c r="DL73" s="34">
        <f>+'A (2)'!DL81</f>
        <v>1207</v>
      </c>
      <c r="DM73" s="34">
        <f>+'A (2)'!DM81</f>
        <v>37</v>
      </c>
      <c r="DN73" s="34">
        <f>+'A (2)'!DN81</f>
        <v>112</v>
      </c>
      <c r="DO73" s="34">
        <f>+'A (2)'!DO81</f>
        <v>157</v>
      </c>
      <c r="DP73" s="34">
        <f>+'A (2)'!DP81</f>
        <v>580</v>
      </c>
      <c r="DQ73" s="34">
        <f>+'A (2)'!DQ81</f>
        <v>54</v>
      </c>
      <c r="DR73" s="34">
        <f>+'A (2)'!DR81</f>
        <v>36</v>
      </c>
      <c r="DS73" s="34">
        <f>+'A (2)'!DS81</f>
        <v>125</v>
      </c>
      <c r="DT73" s="61">
        <f>+'A (2)'!DT81</f>
        <v>3</v>
      </c>
      <c r="DU73" s="34">
        <f>+'A (2)'!DU81</f>
        <v>14</v>
      </c>
      <c r="DV73" s="34">
        <f>+'A (2)'!DV81</f>
        <v>157</v>
      </c>
      <c r="DW73" s="34">
        <f>+'A (2)'!DW81</f>
        <v>249</v>
      </c>
      <c r="DX73" s="34">
        <f>+'A (2)'!DX81</f>
        <v>481</v>
      </c>
      <c r="DY73" s="34">
        <f>+'A (2)'!DY81</f>
        <v>814</v>
      </c>
      <c r="DZ73" s="34">
        <f>+'A (2)'!DZ81</f>
        <v>59</v>
      </c>
      <c r="EA73" s="34">
        <f>+'A (2)'!EA81</f>
        <v>156</v>
      </c>
      <c r="EB73" s="34">
        <f>+'A (2)'!EB81</f>
        <v>381</v>
      </c>
      <c r="EC73" s="34">
        <f>+'A (2)'!EC81</f>
        <v>526</v>
      </c>
      <c r="ED73" s="34">
        <f>+'A (2)'!ED81</f>
        <v>0</v>
      </c>
      <c r="EE73" s="61">
        <f>+'A (2)'!EE81</f>
        <v>36</v>
      </c>
      <c r="EF73" s="34">
        <f>+'A (2)'!EF81</f>
        <v>655</v>
      </c>
      <c r="EG73" s="34">
        <f>+'A (2)'!EG81</f>
        <v>500</v>
      </c>
      <c r="EH73" s="34">
        <f>+'A (2)'!EH81</f>
        <v>285</v>
      </c>
      <c r="EI73" s="34">
        <f>+'A (2)'!EI81</f>
        <v>172</v>
      </c>
      <c r="EJ73" s="34">
        <f>+'A (2)'!EJ81</f>
        <v>498</v>
      </c>
      <c r="EK73" s="39">
        <f>+'A (2)'!EK81</f>
        <v>763</v>
      </c>
      <c r="EL73" s="24">
        <f>+'A (2)'!EL81</f>
        <v>1871</v>
      </c>
      <c r="EM73" s="114">
        <f>+'A (2)'!EM81</f>
        <v>651</v>
      </c>
      <c r="EN73" s="39">
        <f>+'A (2)'!EN81</f>
        <v>0</v>
      </c>
      <c r="EO73" s="34">
        <f>+'A (2)'!EO81</f>
        <v>0</v>
      </c>
      <c r="EP73" s="114">
        <f>+'A (2)'!EP81</f>
        <v>0</v>
      </c>
      <c r="EQ73" s="34">
        <f>+'A (2)'!EQ81</f>
        <v>440</v>
      </c>
      <c r="ER73" s="34">
        <f>+'A (2)'!ER81</f>
        <v>212</v>
      </c>
      <c r="ES73" s="34">
        <f>+'A (2)'!ES81</f>
        <v>105</v>
      </c>
      <c r="ET73" s="34">
        <f>+'A (2)'!ET81</f>
        <v>12</v>
      </c>
      <c r="EU73" s="34">
        <f>+'A (2)'!EU81</f>
        <v>2</v>
      </c>
      <c r="EV73" s="61">
        <f>+'A (2)'!EV81</f>
        <v>0</v>
      </c>
      <c r="EW73">
        <f>+'A (2)'!EW81</f>
        <v>2</v>
      </c>
      <c r="EX73">
        <f>+'A (2)'!EX81</f>
        <v>8</v>
      </c>
      <c r="EY73">
        <f>+'A (2)'!EY81</f>
        <v>210</v>
      </c>
      <c r="EZ73">
        <f>+'A (2)'!EZ81</f>
        <v>132</v>
      </c>
      <c r="FA73">
        <f>+'A (2)'!FA81</f>
        <v>155</v>
      </c>
      <c r="FB73">
        <f>+'A (2)'!FB81</f>
        <v>110</v>
      </c>
      <c r="FC73">
        <f>+'A (2)'!FC81</f>
        <v>52</v>
      </c>
      <c r="FD73">
        <f>+'A (2)'!FD81</f>
        <v>45</v>
      </c>
      <c r="FE73">
        <f>+'A (2)'!FE81</f>
        <v>21</v>
      </c>
      <c r="FF73" s="34">
        <f>+'A (2)'!FF81</f>
        <v>8</v>
      </c>
      <c r="FG73" s="39">
        <f>+'A (2)'!FG81</f>
        <v>10</v>
      </c>
      <c r="FH73" s="114">
        <f>+'A (2)'!FH81</f>
        <v>18</v>
      </c>
      <c r="FI73" s="114">
        <f>+'A (2)'!FI81</f>
        <v>5052</v>
      </c>
      <c r="FJ73" s="39">
        <f>+'A (2)'!FJ81</f>
        <v>7</v>
      </c>
      <c r="FK73" s="447">
        <f>+'A (2)'!FK81</f>
        <v>0</v>
      </c>
      <c r="FL73" s="34"/>
      <c r="FM73" s="34"/>
      <c r="FN73" s="39"/>
      <c r="FO73" s="34"/>
      <c r="FP73" s="34"/>
      <c r="FQ73" s="34"/>
      <c r="FR73" s="34"/>
      <c r="FS73" s="34"/>
      <c r="FT73" s="34"/>
      <c r="FU73" s="34"/>
      <c r="FV73" s="34"/>
      <c r="FW73" s="34"/>
      <c r="FX73" s="34"/>
      <c r="FY73" s="34"/>
      <c r="FZ73" s="61"/>
      <c r="GA73" s="34"/>
      <c r="GB73" s="34"/>
      <c r="GC73" s="34"/>
      <c r="GD73" s="34"/>
      <c r="GE73" s="34"/>
      <c r="GF73" s="34"/>
      <c r="GG73" s="34"/>
      <c r="GH73" s="34"/>
      <c r="GI73" s="34"/>
      <c r="GJ73" s="52"/>
      <c r="GK73" s="142"/>
      <c r="GL73" s="34"/>
      <c r="GM73" s="34"/>
      <c r="GN73" s="34"/>
      <c r="GO73" s="34"/>
      <c r="GP73" s="34"/>
      <c r="GQ73" s="34"/>
      <c r="GR73" s="52"/>
      <c r="GT73">
        <f>+BL73+BM73+BN73+BO73+BP73+BQ73</f>
        <v>1748</v>
      </c>
      <c r="GU73">
        <f>+GT73*CD73</f>
        <v>9666440</v>
      </c>
      <c r="GW73">
        <f>+EU73+EV73+EQ73+ER73+ES73+ET73</f>
        <v>771</v>
      </c>
      <c r="GX73">
        <f>+GW73*FI73</f>
        <v>3895092</v>
      </c>
      <c r="GZ73">
        <f t="shared" si="72"/>
        <v>5906</v>
      </c>
      <c r="HA73">
        <f>+GZ73*AA73</f>
        <v>228562.2</v>
      </c>
      <c r="HB73" s="125"/>
      <c r="HC73">
        <f t="shared" si="73"/>
        <v>2873</v>
      </c>
      <c r="HD73">
        <f>+HC73*DF73</f>
        <v>112047</v>
      </c>
      <c r="HE73" s="125"/>
      <c r="HH73" s="53">
        <f t="shared" si="44"/>
        <v>0</v>
      </c>
      <c r="HJ73" s="7" t="s">
        <v>135</v>
      </c>
      <c r="HK73" s="53">
        <v>51.4142259414226</v>
      </c>
      <c r="HL73" s="190" t="s">
        <v>128</v>
      </c>
      <c r="HM73" s="34">
        <f t="shared" si="45"/>
        <v>0</v>
      </c>
      <c r="HN73" s="34">
        <f>+SUM([1]NUTS3!$EN73:$FB73)</f>
        <v>191</v>
      </c>
      <c r="HO73" s="34">
        <f t="shared" si="46"/>
        <v>-191</v>
      </c>
      <c r="HP73" s="184">
        <f t="shared" si="47"/>
        <v>-100</v>
      </c>
      <c r="HR73" s="7" t="s">
        <v>180</v>
      </c>
      <c r="HS73" s="53">
        <v>0.80224628961091948</v>
      </c>
    </row>
    <row r="74" spans="1:227" x14ac:dyDescent="0.2">
      <c r="A74" s="5" t="s">
        <v>184</v>
      </c>
      <c r="B74" s="5">
        <f t="shared" ref="B74:Z74" si="86">SUM(B69:B73)</f>
        <v>25187</v>
      </c>
      <c r="C74" s="14">
        <f t="shared" si="86"/>
        <v>3619</v>
      </c>
      <c r="D74" s="582">
        <f t="shared" si="86"/>
        <v>1</v>
      </c>
      <c r="E74" s="14">
        <f t="shared" si="86"/>
        <v>347</v>
      </c>
      <c r="F74" s="14">
        <f t="shared" si="86"/>
        <v>282</v>
      </c>
      <c r="G74" s="14">
        <f>SUM(G69:G73)</f>
        <v>1961</v>
      </c>
      <c r="H74" s="14">
        <f>SUM(H69:H73)</f>
        <v>1007</v>
      </c>
      <c r="I74" s="14">
        <f>SUM(I69:I73)</f>
        <v>8</v>
      </c>
      <c r="J74" s="14">
        <f>SUM(J69:J73)</f>
        <v>13</v>
      </c>
      <c r="K74" s="582">
        <f t="shared" si="86"/>
        <v>13176</v>
      </c>
      <c r="L74" s="14">
        <f t="shared" si="86"/>
        <v>186</v>
      </c>
      <c r="M74" s="14">
        <f t="shared" si="86"/>
        <v>2869</v>
      </c>
      <c r="N74" s="19">
        <f t="shared" si="86"/>
        <v>235</v>
      </c>
      <c r="O74" s="14">
        <f t="shared" si="86"/>
        <v>1080</v>
      </c>
      <c r="P74" s="14">
        <f t="shared" si="86"/>
        <v>106</v>
      </c>
      <c r="Q74" s="14">
        <f t="shared" si="86"/>
        <v>3617</v>
      </c>
      <c r="R74" s="14">
        <f t="shared" si="86"/>
        <v>2794</v>
      </c>
      <c r="S74" s="14">
        <f t="shared" si="86"/>
        <v>2815</v>
      </c>
      <c r="T74" s="14">
        <f t="shared" si="86"/>
        <v>3111</v>
      </c>
      <c r="U74" s="14">
        <f t="shared" si="86"/>
        <v>2648</v>
      </c>
      <c r="V74" s="14">
        <f t="shared" si="86"/>
        <v>2642</v>
      </c>
      <c r="W74" s="14">
        <f t="shared" si="86"/>
        <v>3148</v>
      </c>
      <c r="X74" s="14">
        <f t="shared" si="86"/>
        <v>3016</v>
      </c>
      <c r="Y74" s="14">
        <f t="shared" si="86"/>
        <v>310</v>
      </c>
      <c r="Z74" s="102">
        <f t="shared" si="86"/>
        <v>6</v>
      </c>
      <c r="AA74" s="163">
        <f>+HB74</f>
        <v>38.978119664906494</v>
      </c>
      <c r="AB74" s="14">
        <f t="shared" ref="AB74:BG74" si="87">SUM(AB69:AB73)</f>
        <v>3</v>
      </c>
      <c r="AC74" s="14">
        <f t="shared" si="87"/>
        <v>8</v>
      </c>
      <c r="AD74" s="14">
        <f t="shared" si="87"/>
        <v>4523</v>
      </c>
      <c r="AE74" s="14">
        <f t="shared" si="87"/>
        <v>7</v>
      </c>
      <c r="AF74" s="14">
        <f t="shared" si="87"/>
        <v>544</v>
      </c>
      <c r="AG74" s="14">
        <f t="shared" si="87"/>
        <v>12137</v>
      </c>
      <c r="AH74" s="14">
        <f t="shared" si="87"/>
        <v>185</v>
      </c>
      <c r="AI74" s="14">
        <f t="shared" si="87"/>
        <v>619</v>
      </c>
      <c r="AJ74" s="14">
        <f t="shared" si="87"/>
        <v>1412</v>
      </c>
      <c r="AK74" s="14">
        <f t="shared" si="87"/>
        <v>4219</v>
      </c>
      <c r="AL74" s="14">
        <f t="shared" si="87"/>
        <v>241</v>
      </c>
      <c r="AM74" s="14">
        <f t="shared" si="87"/>
        <v>344</v>
      </c>
      <c r="AN74" s="14">
        <f t="shared" si="87"/>
        <v>914</v>
      </c>
      <c r="AO74" s="60">
        <f t="shared" si="87"/>
        <v>31</v>
      </c>
      <c r="AP74" s="14">
        <f t="shared" si="87"/>
        <v>182</v>
      </c>
      <c r="AQ74" s="14">
        <f t="shared" si="87"/>
        <v>1042</v>
      </c>
      <c r="AR74" s="14">
        <f t="shared" si="87"/>
        <v>2106</v>
      </c>
      <c r="AS74" s="14">
        <f t="shared" si="87"/>
        <v>2423</v>
      </c>
      <c r="AT74" s="14">
        <f t="shared" si="87"/>
        <v>4707</v>
      </c>
      <c r="AU74" s="14">
        <f t="shared" si="87"/>
        <v>609</v>
      </c>
      <c r="AV74" s="14">
        <f t="shared" si="87"/>
        <v>5566</v>
      </c>
      <c r="AW74" s="14">
        <f t="shared" si="87"/>
        <v>2638</v>
      </c>
      <c r="AX74" s="14">
        <f t="shared" si="87"/>
        <v>5049</v>
      </c>
      <c r="AY74" s="14">
        <f t="shared" si="87"/>
        <v>4</v>
      </c>
      <c r="AZ74" s="60">
        <f t="shared" si="87"/>
        <v>861</v>
      </c>
      <c r="BA74" s="14">
        <f t="shared" si="87"/>
        <v>8484</v>
      </c>
      <c r="BB74" s="14">
        <f t="shared" si="87"/>
        <v>4372</v>
      </c>
      <c r="BC74" s="14">
        <f t="shared" si="87"/>
        <v>1914</v>
      </c>
      <c r="BD74" s="14">
        <f t="shared" si="87"/>
        <v>1380</v>
      </c>
      <c r="BE74" s="14">
        <f t="shared" si="87"/>
        <v>3861</v>
      </c>
      <c r="BF74" s="60">
        <f t="shared" si="87"/>
        <v>5176</v>
      </c>
      <c r="BG74" s="28">
        <f t="shared" si="87"/>
        <v>12462</v>
      </c>
      <c r="BH74" s="154">
        <f>+BG74*1000/B74</f>
        <v>494.77905268590939</v>
      </c>
      <c r="BI74" s="14">
        <f>SUM(BI69:BI73)</f>
        <v>0</v>
      </c>
      <c r="BJ74" s="28">
        <f>SUM(BJ69:BJ73)</f>
        <v>0</v>
      </c>
      <c r="BK74" s="101" t="e">
        <f>+BJ74*1000/BI74</f>
        <v>#DIV/0!</v>
      </c>
      <c r="BL74" s="14">
        <f t="shared" ref="BL74:CC74" si="88">SUM(BL69:BL73)</f>
        <v>5501</v>
      </c>
      <c r="BM74" s="14">
        <f t="shared" si="88"/>
        <v>1724</v>
      </c>
      <c r="BN74" s="14">
        <f t="shared" si="88"/>
        <v>468</v>
      </c>
      <c r="BO74" s="14">
        <f t="shared" si="88"/>
        <v>122</v>
      </c>
      <c r="BP74" s="14">
        <f t="shared" si="88"/>
        <v>28</v>
      </c>
      <c r="BQ74" s="60">
        <f t="shared" si="88"/>
        <v>0</v>
      </c>
      <c r="BR74" s="14">
        <f t="shared" si="88"/>
        <v>33</v>
      </c>
      <c r="BS74" s="14">
        <f t="shared" si="88"/>
        <v>91</v>
      </c>
      <c r="BT74" s="14">
        <f t="shared" si="88"/>
        <v>2157</v>
      </c>
      <c r="BU74" s="14">
        <f t="shared" si="88"/>
        <v>1018</v>
      </c>
      <c r="BV74" s="14">
        <f t="shared" si="88"/>
        <v>1013</v>
      </c>
      <c r="BW74" s="14">
        <f t="shared" si="88"/>
        <v>914</v>
      </c>
      <c r="BX74" s="14">
        <f t="shared" si="88"/>
        <v>736</v>
      </c>
      <c r="BY74" s="14">
        <f t="shared" si="88"/>
        <v>586</v>
      </c>
      <c r="BZ74" s="14">
        <f t="shared" si="88"/>
        <v>398</v>
      </c>
      <c r="CA74" s="14">
        <f t="shared" si="88"/>
        <v>374</v>
      </c>
      <c r="CB74" s="14">
        <f t="shared" si="88"/>
        <v>242</v>
      </c>
      <c r="CC74" s="31">
        <f t="shared" si="88"/>
        <v>281</v>
      </c>
      <c r="CD74" s="109">
        <f>+GV74</f>
        <v>5650</v>
      </c>
      <c r="CE74" s="14">
        <f t="shared" ref="CE74:DE74" si="89">SUM(CE69:CE73)</f>
        <v>127</v>
      </c>
      <c r="CF74" s="15">
        <f t="shared" si="89"/>
        <v>0</v>
      </c>
      <c r="CG74" s="14">
        <f t="shared" si="89"/>
        <v>12207</v>
      </c>
      <c r="CH74" s="14">
        <f t="shared" si="89"/>
        <v>1830</v>
      </c>
      <c r="CI74" s="582">
        <f t="shared" si="89"/>
        <v>0</v>
      </c>
      <c r="CJ74" s="14">
        <f t="shared" si="89"/>
        <v>171</v>
      </c>
      <c r="CK74" s="14">
        <f t="shared" si="89"/>
        <v>156</v>
      </c>
      <c r="CL74" s="14">
        <f>SUM(CL69:CL73)</f>
        <v>1056</v>
      </c>
      <c r="CM74" s="14">
        <f>SUM(CM69:CM73)</f>
        <v>440</v>
      </c>
      <c r="CN74" s="14">
        <f>SUM(CN69:CN73)</f>
        <v>2</v>
      </c>
      <c r="CO74" s="14">
        <f>SUM(CO69:CO73)</f>
        <v>5</v>
      </c>
      <c r="CP74" s="14">
        <f t="shared" si="89"/>
        <v>7412</v>
      </c>
      <c r="CQ74" s="14">
        <f t="shared" si="89"/>
        <v>186</v>
      </c>
      <c r="CR74" s="14">
        <f t="shared" si="89"/>
        <v>2737</v>
      </c>
      <c r="CS74" s="60">
        <f t="shared" si="89"/>
        <v>80</v>
      </c>
      <c r="CT74" s="14">
        <f t="shared" si="89"/>
        <v>477</v>
      </c>
      <c r="CU74" s="14">
        <f t="shared" si="89"/>
        <v>52</v>
      </c>
      <c r="CV74" s="14">
        <f t="shared" si="89"/>
        <v>1578</v>
      </c>
      <c r="CW74" s="14">
        <f t="shared" si="89"/>
        <v>1225</v>
      </c>
      <c r="CX74" s="14">
        <f t="shared" si="89"/>
        <v>1478</v>
      </c>
      <c r="CY74" s="14">
        <f t="shared" si="89"/>
        <v>1786</v>
      </c>
      <c r="CZ74" s="14">
        <f t="shared" si="89"/>
        <v>1437</v>
      </c>
      <c r="DA74" s="14">
        <f t="shared" si="89"/>
        <v>1389</v>
      </c>
      <c r="DB74" s="14">
        <f t="shared" si="89"/>
        <v>1662</v>
      </c>
      <c r="DC74" s="14">
        <f t="shared" si="89"/>
        <v>1150</v>
      </c>
      <c r="DD74" s="111">
        <f t="shared" si="89"/>
        <v>21</v>
      </c>
      <c r="DE74" s="60">
        <f t="shared" si="89"/>
        <v>4</v>
      </c>
      <c r="DF74" s="161">
        <f>+HE74</f>
        <v>38.817408044564594</v>
      </c>
      <c r="DG74" s="14">
        <f t="shared" ref="DG74:EL74" si="90">SUM(DG69:DG73)</f>
        <v>1</v>
      </c>
      <c r="DH74" s="14">
        <f t="shared" si="90"/>
        <v>6</v>
      </c>
      <c r="DI74" s="14">
        <f t="shared" si="90"/>
        <v>2343</v>
      </c>
      <c r="DJ74" s="14">
        <f t="shared" si="90"/>
        <v>5</v>
      </c>
      <c r="DK74" s="14">
        <f t="shared" si="90"/>
        <v>227</v>
      </c>
      <c r="DL74" s="14">
        <f t="shared" si="90"/>
        <v>4996</v>
      </c>
      <c r="DM74" s="14">
        <f t="shared" si="90"/>
        <v>145</v>
      </c>
      <c r="DN74" s="14">
        <f t="shared" si="90"/>
        <v>403</v>
      </c>
      <c r="DO74" s="14">
        <f t="shared" si="90"/>
        <v>629</v>
      </c>
      <c r="DP74" s="14">
        <f t="shared" si="90"/>
        <v>2590</v>
      </c>
      <c r="DQ74" s="14">
        <f t="shared" si="90"/>
        <v>163</v>
      </c>
      <c r="DR74" s="14">
        <f t="shared" si="90"/>
        <v>239</v>
      </c>
      <c r="DS74" s="14">
        <f t="shared" si="90"/>
        <v>446</v>
      </c>
      <c r="DT74" s="60">
        <f t="shared" si="90"/>
        <v>14</v>
      </c>
      <c r="DU74" s="14">
        <f t="shared" si="90"/>
        <v>61</v>
      </c>
      <c r="DV74" s="14">
        <f t="shared" si="90"/>
        <v>551</v>
      </c>
      <c r="DW74" s="14">
        <f t="shared" si="90"/>
        <v>1025</v>
      </c>
      <c r="DX74" s="14">
        <f t="shared" si="90"/>
        <v>1932</v>
      </c>
      <c r="DY74" s="14">
        <f t="shared" si="90"/>
        <v>3470</v>
      </c>
      <c r="DZ74" s="14">
        <f t="shared" si="90"/>
        <v>321</v>
      </c>
      <c r="EA74" s="14">
        <f t="shared" si="90"/>
        <v>888</v>
      </c>
      <c r="EB74" s="14">
        <f t="shared" si="90"/>
        <v>830</v>
      </c>
      <c r="EC74" s="14">
        <f t="shared" si="90"/>
        <v>2767</v>
      </c>
      <c r="ED74" s="14">
        <f t="shared" si="90"/>
        <v>1</v>
      </c>
      <c r="EE74" s="60">
        <f t="shared" si="90"/>
        <v>361</v>
      </c>
      <c r="EF74" s="14">
        <f t="shared" si="90"/>
        <v>3021</v>
      </c>
      <c r="EG74" s="14">
        <f t="shared" si="90"/>
        <v>2271</v>
      </c>
      <c r="EH74" s="14">
        <f t="shared" si="90"/>
        <v>1068</v>
      </c>
      <c r="EI74" s="14">
        <f t="shared" si="90"/>
        <v>754</v>
      </c>
      <c r="EJ74" s="14">
        <f t="shared" si="90"/>
        <v>2123</v>
      </c>
      <c r="EK74" s="28">
        <f t="shared" si="90"/>
        <v>2970</v>
      </c>
      <c r="EL74" s="23">
        <f t="shared" si="90"/>
        <v>6994</v>
      </c>
      <c r="EM74" s="154">
        <f>+EL74*1000/CG74</f>
        <v>572.94994675186365</v>
      </c>
      <c r="EN74" s="28">
        <f>SUM(EN69:EN73)</f>
        <v>0</v>
      </c>
      <c r="EO74" s="14">
        <f>SUM(EO69:EO73)</f>
        <v>0</v>
      </c>
      <c r="EP74" s="31" t="e">
        <f>EO74*1000/EN74</f>
        <v>#DIV/0!</v>
      </c>
      <c r="EQ74" s="14">
        <f t="shared" ref="EQ74:FH74" si="91">SUM(EQ69:EQ73)</f>
        <v>1853</v>
      </c>
      <c r="ER74" s="14">
        <f t="shared" si="91"/>
        <v>955</v>
      </c>
      <c r="ES74" s="14">
        <f t="shared" si="91"/>
        <v>282</v>
      </c>
      <c r="ET74" s="14">
        <f t="shared" si="91"/>
        <v>55</v>
      </c>
      <c r="EU74" s="14">
        <f t="shared" si="91"/>
        <v>16</v>
      </c>
      <c r="EV74" s="60">
        <f t="shared" si="91"/>
        <v>0</v>
      </c>
      <c r="EW74" s="14">
        <f t="shared" si="91"/>
        <v>16</v>
      </c>
      <c r="EX74" s="14">
        <f t="shared" si="91"/>
        <v>51</v>
      </c>
      <c r="EY74" s="14">
        <f t="shared" si="91"/>
        <v>903</v>
      </c>
      <c r="EZ74" s="14">
        <f t="shared" si="91"/>
        <v>585</v>
      </c>
      <c r="FA74" s="14">
        <f t="shared" si="91"/>
        <v>574</v>
      </c>
      <c r="FB74" s="14">
        <f t="shared" si="91"/>
        <v>390</v>
      </c>
      <c r="FC74" s="14">
        <f t="shared" si="91"/>
        <v>241</v>
      </c>
      <c r="FD74" s="14">
        <f t="shared" si="91"/>
        <v>154</v>
      </c>
      <c r="FE74" s="14">
        <f t="shared" si="91"/>
        <v>85</v>
      </c>
      <c r="FF74" s="14">
        <f t="shared" si="91"/>
        <v>56</v>
      </c>
      <c r="FG74" s="28">
        <f t="shared" si="91"/>
        <v>43</v>
      </c>
      <c r="FH74" s="113">
        <f t="shared" si="91"/>
        <v>63</v>
      </c>
      <c r="FI74" s="113">
        <f>+GY74</f>
        <v>4963</v>
      </c>
      <c r="FJ74" s="14">
        <f>SUM(FJ69:FJ73)</f>
        <v>25</v>
      </c>
      <c r="FK74" s="15">
        <f>SUM(FK69:FK73)</f>
        <v>0</v>
      </c>
      <c r="FL74" s="14"/>
      <c r="FM74" s="14"/>
      <c r="FN74" s="14"/>
      <c r="FO74" s="14"/>
      <c r="FP74" s="14"/>
      <c r="FQ74" s="14"/>
      <c r="FR74" s="14"/>
      <c r="FS74" s="14"/>
      <c r="FT74" s="14"/>
      <c r="FU74" s="14"/>
      <c r="FV74" s="14"/>
      <c r="FW74" s="14"/>
      <c r="FX74" s="14"/>
      <c r="FY74" s="14"/>
      <c r="FZ74" s="60"/>
      <c r="GA74" s="14"/>
      <c r="GB74" s="14"/>
      <c r="GC74" s="14"/>
      <c r="GD74" s="14"/>
      <c r="GE74" s="14"/>
      <c r="GF74" s="14"/>
      <c r="GG74" s="14"/>
      <c r="GH74" s="14"/>
      <c r="GI74" s="123"/>
      <c r="GJ74" s="124"/>
      <c r="GK74" s="140"/>
      <c r="GL74" s="14"/>
      <c r="GM74" s="14"/>
      <c r="GN74" s="14"/>
      <c r="GO74" s="14"/>
      <c r="GP74" s="14"/>
      <c r="GQ74" s="14"/>
      <c r="GR74" s="141"/>
      <c r="GT74">
        <f>SUM(GT69:GT73)</f>
        <v>7843</v>
      </c>
      <c r="GU74">
        <f>SUM(GU69:GU73)</f>
        <v>44309898</v>
      </c>
      <c r="GV74">
        <f>+ROUND(GU74/GT74,0)</f>
        <v>5650</v>
      </c>
      <c r="GW74">
        <f>SUM(GW69:GW73)</f>
        <v>3161</v>
      </c>
      <c r="GX74">
        <f>SUM(GX69:GX73)</f>
        <v>15687707</v>
      </c>
      <c r="GY74">
        <f>+ROUND(GX74/GW74,0)</f>
        <v>4963</v>
      </c>
      <c r="GZ74">
        <f t="shared" si="72"/>
        <v>25187</v>
      </c>
      <c r="HA74">
        <f>SUM(HA69:HA73)</f>
        <v>981741.89999999991</v>
      </c>
      <c r="HB74">
        <f>+HA74/GZ74</f>
        <v>38.978119664906494</v>
      </c>
      <c r="HC74">
        <f t="shared" si="73"/>
        <v>12207</v>
      </c>
      <c r="HD74">
        <f>SUM(HD69:HD73)</f>
        <v>473844.1</v>
      </c>
      <c r="HE74">
        <f>+HD74/HC74</f>
        <v>38.817408044564594</v>
      </c>
      <c r="HH74" s="53">
        <f t="shared" si="44"/>
        <v>0</v>
      </c>
      <c r="HJ74" s="5" t="s">
        <v>134</v>
      </c>
      <c r="HK74" s="53">
        <v>50.986811336638297</v>
      </c>
      <c r="HL74" s="188" t="s">
        <v>184</v>
      </c>
      <c r="HM74" s="34">
        <f t="shared" si="45"/>
        <v>0</v>
      </c>
      <c r="HN74" s="34">
        <f>+SUM([1]NUTS3!$EN74:$FB74)</f>
        <v>1317</v>
      </c>
      <c r="HO74" s="34">
        <f t="shared" si="46"/>
        <v>-1317</v>
      </c>
      <c r="HP74" s="184">
        <f t="shared" si="47"/>
        <v>-100</v>
      </c>
      <c r="HR74" s="5" t="s">
        <v>99</v>
      </c>
      <c r="HS74" s="53">
        <v>0.72463768115942351</v>
      </c>
    </row>
    <row r="75" spans="1:227" x14ac:dyDescent="0.2">
      <c r="A75" s="7" t="s">
        <v>115</v>
      </c>
      <c r="B75" s="7">
        <f>+'A (2)'!B68</f>
        <v>4802</v>
      </c>
      <c r="C75">
        <f>+'A (2)'!C68</f>
        <v>804</v>
      </c>
      <c r="D75" s="583">
        <f>+'A (2)'!D68</f>
        <v>0</v>
      </c>
      <c r="E75" s="34">
        <f>+'A (2)'!E68</f>
        <v>30</v>
      </c>
      <c r="F75" s="34">
        <f>+'A (2)'!F68</f>
        <v>40</v>
      </c>
      <c r="G75" s="34">
        <f>+'A (2)'!G68</f>
        <v>548</v>
      </c>
      <c r="H75" s="34">
        <f>+'A (2)'!H68</f>
        <v>185</v>
      </c>
      <c r="I75" s="34">
        <f>+'A (2)'!I68</f>
        <v>0</v>
      </c>
      <c r="J75" s="34">
        <f>+'A (2)'!J68</f>
        <v>1</v>
      </c>
      <c r="K75" s="583">
        <f>+'A (2)'!K68</f>
        <v>2673</v>
      </c>
      <c r="L75">
        <f>+'A (2)'!L68</f>
        <v>29</v>
      </c>
      <c r="M75">
        <f>+'A (2)'!M68</f>
        <v>933</v>
      </c>
      <c r="N75" s="20">
        <f>+'A (2)'!N68</f>
        <v>0</v>
      </c>
      <c r="O75">
        <f>+'A (2)'!O68</f>
        <v>180</v>
      </c>
      <c r="P75">
        <f>+'A (2)'!P68</f>
        <v>11</v>
      </c>
      <c r="Q75">
        <f>+'A (2)'!Q68</f>
        <v>709</v>
      </c>
      <c r="R75">
        <f>+'A (2)'!R68</f>
        <v>552</v>
      </c>
      <c r="S75">
        <f>+'A (2)'!S68</f>
        <v>520</v>
      </c>
      <c r="T75">
        <f>+'A (2)'!T68</f>
        <v>600</v>
      </c>
      <c r="U75">
        <f>+'A (2)'!U68</f>
        <v>470</v>
      </c>
      <c r="V75">
        <f>+'A (2)'!V68</f>
        <v>518</v>
      </c>
      <c r="W75">
        <f>+'A (2)'!W68</f>
        <v>577</v>
      </c>
      <c r="X75">
        <f>+'A (2)'!X68</f>
        <v>607</v>
      </c>
      <c r="Y75">
        <f>+'A (2)'!Y68</f>
        <v>68</v>
      </c>
      <c r="Z75" s="103">
        <f>+'A (2)'!Z68</f>
        <v>1</v>
      </c>
      <c r="AA75" s="164">
        <f>+'A (2)'!AA68</f>
        <v>39.1</v>
      </c>
      <c r="AB75">
        <f>+'A (2)'!AB68</f>
        <v>0</v>
      </c>
      <c r="AC75">
        <f>+'A (2)'!AC68</f>
        <v>0</v>
      </c>
      <c r="AD75">
        <f>+'A (2)'!AD68</f>
        <v>979</v>
      </c>
      <c r="AE75">
        <f>+'A (2)'!AE68</f>
        <v>5</v>
      </c>
      <c r="AF75">
        <f>+'A (2)'!AF68</f>
        <v>103</v>
      </c>
      <c r="AG75">
        <f>+'A (2)'!AG68</f>
        <v>2079</v>
      </c>
      <c r="AH75">
        <f>+'A (2)'!AH68</f>
        <v>27</v>
      </c>
      <c r="AI75">
        <f>+'A (2)'!AI68</f>
        <v>144</v>
      </c>
      <c r="AJ75">
        <f>+'A (2)'!AJ68</f>
        <v>339</v>
      </c>
      <c r="AK75">
        <f>+'A (2)'!AK68</f>
        <v>815</v>
      </c>
      <c r="AL75">
        <f>+'A (2)'!AL68</f>
        <v>44</v>
      </c>
      <c r="AM75">
        <f>+'A (2)'!AM68</f>
        <v>57</v>
      </c>
      <c r="AN75" s="34">
        <f>+'A (2)'!AN68</f>
        <v>199</v>
      </c>
      <c r="AO75" s="61">
        <f>+'A (2)'!AO68</f>
        <v>11</v>
      </c>
      <c r="AP75" s="34">
        <f>+'A (2)'!AP68</f>
        <v>47</v>
      </c>
      <c r="AQ75" s="34">
        <f>+'A (2)'!AQ68</f>
        <v>231</v>
      </c>
      <c r="AR75" s="34">
        <f>+'A (2)'!AR68</f>
        <v>453</v>
      </c>
      <c r="AS75" s="34">
        <f>+'A (2)'!AS68</f>
        <v>510</v>
      </c>
      <c r="AT75" s="34">
        <f>+'A (2)'!AT68</f>
        <v>1050</v>
      </c>
      <c r="AU75" s="34">
        <f>+'A (2)'!AU68</f>
        <v>96</v>
      </c>
      <c r="AV75" s="34">
        <f>+'A (2)'!AV68</f>
        <v>1016</v>
      </c>
      <c r="AW75" s="34">
        <f>+'A (2)'!AW68</f>
        <v>447</v>
      </c>
      <c r="AX75" s="34">
        <f>+'A (2)'!AX68</f>
        <v>916</v>
      </c>
      <c r="AY75" s="34">
        <f>+'A (2)'!AY68</f>
        <v>0</v>
      </c>
      <c r="AZ75" s="61">
        <f>+'A (2)'!AZ68</f>
        <v>36</v>
      </c>
      <c r="BA75" s="34">
        <f>+'A (2)'!BA68</f>
        <v>1460</v>
      </c>
      <c r="BB75" s="34">
        <f>+'A (2)'!BB68</f>
        <v>860</v>
      </c>
      <c r="BC75" s="34">
        <f>+'A (2)'!BC68</f>
        <v>419</v>
      </c>
      <c r="BD75" s="34">
        <f>+'A (2)'!BD68</f>
        <v>307</v>
      </c>
      <c r="BE75" s="34">
        <f>+'A (2)'!BE68</f>
        <v>725</v>
      </c>
      <c r="BF75" s="61">
        <f>+'A (2)'!BF68</f>
        <v>1031</v>
      </c>
      <c r="BG75" s="39">
        <f>+'A (2)'!BG68</f>
        <v>2290</v>
      </c>
      <c r="BH75" s="114">
        <f>+'A (2)'!BH68</f>
        <v>477</v>
      </c>
      <c r="BI75" s="34">
        <f>+'A (2)'!BI68</f>
        <v>0</v>
      </c>
      <c r="BJ75" s="39">
        <f>+'A (2)'!BJ68</f>
        <v>0</v>
      </c>
      <c r="BK75" s="114">
        <f>+'A (2)'!BK68</f>
        <v>0</v>
      </c>
      <c r="BL75" s="34">
        <f>+'A (2)'!BL68</f>
        <v>834</v>
      </c>
      <c r="BM75" s="34">
        <f>+'A (2)'!BM68</f>
        <v>359</v>
      </c>
      <c r="BN75" s="34">
        <f>+'A (2)'!BN68</f>
        <v>94</v>
      </c>
      <c r="BO75" s="34">
        <f>+'A (2)'!BO68</f>
        <v>31</v>
      </c>
      <c r="BP75" s="34">
        <f>+'A (2)'!BP68</f>
        <v>3</v>
      </c>
      <c r="BQ75" s="61">
        <f>+'A (2)'!BQ68</f>
        <v>0</v>
      </c>
      <c r="BR75" s="34">
        <f>+'A (2)'!BR68</f>
        <v>12</v>
      </c>
      <c r="BS75" s="34">
        <f>+'A (2)'!BS68</f>
        <v>29</v>
      </c>
      <c r="BT75" s="34">
        <f>+'A (2)'!BT68</f>
        <v>362</v>
      </c>
      <c r="BU75" s="34">
        <f>+'A (2)'!BU68</f>
        <v>195</v>
      </c>
      <c r="BV75" s="34">
        <f>+'A (2)'!BV68</f>
        <v>178</v>
      </c>
      <c r="BW75" s="34">
        <f>+'A (2)'!BW68</f>
        <v>163</v>
      </c>
      <c r="BX75" s="34">
        <f>+'A (2)'!BX68</f>
        <v>157</v>
      </c>
      <c r="BY75" s="34">
        <f>+'A (2)'!BY68</f>
        <v>84</v>
      </c>
      <c r="BZ75" s="34">
        <f>+'A (2)'!BZ68</f>
        <v>49</v>
      </c>
      <c r="CA75" s="34">
        <f>+'A (2)'!CA68</f>
        <v>36</v>
      </c>
      <c r="CB75" s="34">
        <f>+'A (2)'!CB68</f>
        <v>17</v>
      </c>
      <c r="CC75" s="20">
        <f>+'A (2)'!CC68</f>
        <v>39</v>
      </c>
      <c r="CD75" s="107">
        <f>+'A (2)'!CD68</f>
        <v>5293</v>
      </c>
      <c r="CE75" s="34">
        <f>+'A (2)'!CE68</f>
        <v>26</v>
      </c>
      <c r="CF75" s="13">
        <f>+'A (2)'!CF68</f>
        <v>0</v>
      </c>
      <c r="CG75">
        <f>+'A (2)'!CG68</f>
        <v>2393</v>
      </c>
      <c r="CH75">
        <f>+'A (2)'!CH68</f>
        <v>416</v>
      </c>
      <c r="CI75" s="583">
        <f>+'A (2)'!CI68</f>
        <v>0</v>
      </c>
      <c r="CJ75" s="34">
        <f>+'A (2)'!CJ68</f>
        <v>14</v>
      </c>
      <c r="CK75" s="34">
        <f>+'A (2)'!CK68</f>
        <v>23</v>
      </c>
      <c r="CL75" s="34">
        <f>+'A (2)'!CL68</f>
        <v>290</v>
      </c>
      <c r="CM75" s="34">
        <f>+'A (2)'!CM68</f>
        <v>88</v>
      </c>
      <c r="CN75" s="34">
        <f>+'A (2)'!CN68</f>
        <v>0</v>
      </c>
      <c r="CO75" s="34">
        <f>+'A (2)'!CO68</f>
        <v>1</v>
      </c>
      <c r="CP75">
        <f>+'A (2)'!CP68</f>
        <v>1439</v>
      </c>
      <c r="CQ75">
        <f>+'A (2)'!CQ68</f>
        <v>29</v>
      </c>
      <c r="CR75" s="34">
        <f>+'A (2)'!CR68</f>
        <v>804</v>
      </c>
      <c r="CS75" s="61">
        <f>+'A (2)'!CS68</f>
        <v>0</v>
      </c>
      <c r="CT75" s="34">
        <f>+'A (2)'!CT68</f>
        <v>76</v>
      </c>
      <c r="CU75" s="34">
        <f>+'A (2)'!CU68</f>
        <v>6</v>
      </c>
      <c r="CV75" s="34">
        <f>+'A (2)'!CV68</f>
        <v>274</v>
      </c>
      <c r="CW75" s="34">
        <f>+'A (2)'!CW68</f>
        <v>263</v>
      </c>
      <c r="CX75" s="34">
        <f>+'A (2)'!CX68</f>
        <v>294</v>
      </c>
      <c r="CY75" s="34">
        <f>+'A (2)'!CY68</f>
        <v>367</v>
      </c>
      <c r="CZ75" s="34">
        <f>+'A (2)'!CZ68</f>
        <v>289</v>
      </c>
      <c r="DA75" s="34">
        <f>+'A (2)'!DA68</f>
        <v>267</v>
      </c>
      <c r="DB75" s="34">
        <f>+'A (2)'!DB68</f>
        <v>312</v>
      </c>
      <c r="DC75" s="34">
        <f>+'A (2)'!DC68</f>
        <v>248</v>
      </c>
      <c r="DD75" s="112">
        <f>+'A (2)'!DD68</f>
        <v>3</v>
      </c>
      <c r="DE75" s="61">
        <f>+'A (2)'!DE68</f>
        <v>0</v>
      </c>
      <c r="DF75" s="162">
        <f>+'A (2)'!DF68</f>
        <v>39.200000000000003</v>
      </c>
      <c r="DG75" s="34">
        <f>+'A (2)'!DG68</f>
        <v>0</v>
      </c>
      <c r="DH75" s="34">
        <f>+'A (2)'!DH68</f>
        <v>0</v>
      </c>
      <c r="DI75" s="34">
        <f>+'A (2)'!DI68</f>
        <v>498</v>
      </c>
      <c r="DJ75" s="34">
        <f>+'A (2)'!DJ68</f>
        <v>5</v>
      </c>
      <c r="DK75" s="34">
        <f>+'A (2)'!DK68</f>
        <v>43</v>
      </c>
      <c r="DL75" s="34">
        <f>+'A (2)'!DL68</f>
        <v>933</v>
      </c>
      <c r="DM75" s="34">
        <f>+'A (2)'!DM68</f>
        <v>22</v>
      </c>
      <c r="DN75" s="34">
        <f>+'A (2)'!DN68</f>
        <v>90</v>
      </c>
      <c r="DO75" s="34">
        <f>+'A (2)'!DO68</f>
        <v>139</v>
      </c>
      <c r="DP75" s="34">
        <f>+'A (2)'!DP68</f>
        <v>492</v>
      </c>
      <c r="DQ75" s="34">
        <f>+'A (2)'!DQ68</f>
        <v>31</v>
      </c>
      <c r="DR75" s="34">
        <f>+'A (2)'!DR68</f>
        <v>38</v>
      </c>
      <c r="DS75" s="34">
        <f>+'A (2)'!DS68</f>
        <v>98</v>
      </c>
      <c r="DT75" s="61">
        <f>+'A (2)'!DT68</f>
        <v>4</v>
      </c>
      <c r="DU75" s="34">
        <f>+'A (2)'!DU68</f>
        <v>11</v>
      </c>
      <c r="DV75" s="34">
        <f>+'A (2)'!DV68</f>
        <v>129</v>
      </c>
      <c r="DW75" s="34">
        <f>+'A (2)'!DW68</f>
        <v>219</v>
      </c>
      <c r="DX75" s="34">
        <f>+'A (2)'!DX68</f>
        <v>401</v>
      </c>
      <c r="DY75" s="34">
        <f>+'A (2)'!DY68</f>
        <v>727</v>
      </c>
      <c r="DZ75" s="34">
        <f>+'A (2)'!DZ68</f>
        <v>56</v>
      </c>
      <c r="EA75" s="34">
        <f>+'A (2)'!EA68</f>
        <v>221</v>
      </c>
      <c r="EB75" s="34">
        <f>+'A (2)'!EB68</f>
        <v>125</v>
      </c>
      <c r="EC75" s="34">
        <f>+'A (2)'!EC68</f>
        <v>488</v>
      </c>
      <c r="ED75" s="34">
        <f>+'A (2)'!ED68</f>
        <v>0</v>
      </c>
      <c r="EE75" s="61">
        <f>+'A (2)'!EE68</f>
        <v>16</v>
      </c>
      <c r="EF75" s="34">
        <f>+'A (2)'!EF68</f>
        <v>620</v>
      </c>
      <c r="EG75" s="34">
        <f>+'A (2)'!EG68</f>
        <v>433</v>
      </c>
      <c r="EH75" s="34">
        <f>+'A (2)'!EH68</f>
        <v>207</v>
      </c>
      <c r="EI75" s="34">
        <f>+'A (2)'!EI68</f>
        <v>153</v>
      </c>
      <c r="EJ75" s="34">
        <f>+'A (2)'!EJ68</f>
        <v>384</v>
      </c>
      <c r="EK75" s="39">
        <f>+'A (2)'!EK68</f>
        <v>596</v>
      </c>
      <c r="EL75" s="24">
        <f>+'A (2)'!EL68</f>
        <v>1260</v>
      </c>
      <c r="EM75" s="114">
        <f>+'A (2)'!EM68</f>
        <v>527</v>
      </c>
      <c r="EN75" s="39">
        <f>+'A (2)'!EN68</f>
        <v>0</v>
      </c>
      <c r="EO75" s="34">
        <f>+'A (2)'!EO68</f>
        <v>0</v>
      </c>
      <c r="EP75" s="114">
        <f>+'A (2)'!EP68</f>
        <v>0</v>
      </c>
      <c r="EQ75" s="34">
        <f>+'A (2)'!EQ68</f>
        <v>371</v>
      </c>
      <c r="ER75" s="34">
        <f>+'A (2)'!ER68</f>
        <v>203</v>
      </c>
      <c r="ES75" s="34">
        <f>+'A (2)'!ES68</f>
        <v>44</v>
      </c>
      <c r="ET75" s="34">
        <f>+'A (2)'!ET68</f>
        <v>15</v>
      </c>
      <c r="EU75" s="34">
        <f>+'A (2)'!EU68</f>
        <v>2</v>
      </c>
      <c r="EV75" s="61">
        <f>+'A (2)'!EV68</f>
        <v>0</v>
      </c>
      <c r="EW75">
        <f>+'A (2)'!EW68</f>
        <v>5</v>
      </c>
      <c r="EX75">
        <f>+'A (2)'!EX68</f>
        <v>18</v>
      </c>
      <c r="EY75">
        <f>+'A (2)'!EY68</f>
        <v>210</v>
      </c>
      <c r="EZ75">
        <f>+'A (2)'!EZ68</f>
        <v>108</v>
      </c>
      <c r="FA75">
        <f>+'A (2)'!FA68</f>
        <v>95</v>
      </c>
      <c r="FB75">
        <f>+'A (2)'!FB68</f>
        <v>73</v>
      </c>
      <c r="FC75">
        <f>+'A (2)'!FC68</f>
        <v>70</v>
      </c>
      <c r="FD75">
        <f>+'A (2)'!FD68</f>
        <v>21</v>
      </c>
      <c r="FE75">
        <f>+'A (2)'!FE68</f>
        <v>11</v>
      </c>
      <c r="FF75" s="34">
        <f>+'A (2)'!FF68</f>
        <v>10</v>
      </c>
      <c r="FG75" s="39">
        <f>+'A (2)'!FG68</f>
        <v>5</v>
      </c>
      <c r="FH75" s="114">
        <f>+'A (2)'!FH68</f>
        <v>9</v>
      </c>
      <c r="FI75" s="114">
        <f>+'A (2)'!FI68</f>
        <v>4725</v>
      </c>
      <c r="FJ75" s="39">
        <f>+'A (2)'!FJ68</f>
        <v>6</v>
      </c>
      <c r="FK75" s="447">
        <f>+'A (2)'!FK68</f>
        <v>0</v>
      </c>
      <c r="FL75" s="34"/>
      <c r="FM75" s="34"/>
      <c r="FN75" s="39"/>
      <c r="FO75" s="34"/>
      <c r="FP75" s="34"/>
      <c r="FQ75" s="34"/>
      <c r="FR75" s="34"/>
      <c r="FS75" s="34"/>
      <c r="FT75" s="34"/>
      <c r="FU75" s="34"/>
      <c r="FV75" s="34"/>
      <c r="FW75" s="34"/>
      <c r="FX75" s="34"/>
      <c r="FY75" s="34"/>
      <c r="FZ75" s="61"/>
      <c r="GA75" s="34"/>
      <c r="GB75" s="34"/>
      <c r="GC75" s="34"/>
      <c r="GD75" s="34"/>
      <c r="GE75" s="34"/>
      <c r="GF75" s="34"/>
      <c r="GG75" s="34"/>
      <c r="GH75" s="34"/>
      <c r="GI75" s="34"/>
      <c r="GJ75" s="52"/>
      <c r="GK75" s="142"/>
      <c r="GL75" s="34"/>
      <c r="GM75" s="34"/>
      <c r="GN75" s="34"/>
      <c r="GO75" s="34"/>
      <c r="GP75" s="34"/>
      <c r="GQ75" s="34"/>
      <c r="GR75" s="52"/>
      <c r="GT75">
        <f t="shared" ref="GT75:GT81" si="92">+BL75+BM75+BN75+BO75+BP75+BQ75</f>
        <v>1321</v>
      </c>
      <c r="GU75">
        <f t="shared" ref="GU75:GU81" si="93">+GT75*CD75</f>
        <v>6992053</v>
      </c>
      <c r="GW75">
        <f t="shared" ref="GW75:GW81" si="94">+EU75+EV75+EQ75+ER75+ES75+ET75</f>
        <v>635</v>
      </c>
      <c r="GX75">
        <f t="shared" ref="GX75:GX81" si="95">+GW75*FI75</f>
        <v>3000375</v>
      </c>
      <c r="GZ75">
        <f t="shared" si="72"/>
        <v>4802</v>
      </c>
      <c r="HA75">
        <f t="shared" ref="HA75:HA81" si="96">+GZ75*AA75</f>
        <v>187758.2</v>
      </c>
      <c r="HB75" s="125"/>
      <c r="HC75">
        <f t="shared" si="73"/>
        <v>2393</v>
      </c>
      <c r="HD75">
        <f t="shared" ref="HD75:HD81" si="97">+HC75*DF75</f>
        <v>93805.6</v>
      </c>
      <c r="HE75" s="125"/>
      <c r="HH75" s="53">
        <f t="shared" ref="HH75:HH101" si="98">+CF75/B75*100</f>
        <v>0</v>
      </c>
      <c r="HJ75" s="7" t="s">
        <v>98</v>
      </c>
      <c r="HK75" s="53">
        <v>50.965086573942664</v>
      </c>
      <c r="HL75" s="190" t="s">
        <v>115</v>
      </c>
      <c r="HM75" s="34">
        <f t="shared" ref="HM75:HM101" si="99">+SUM(FL75:FZ75)</f>
        <v>0</v>
      </c>
      <c r="HN75" s="34">
        <f>+SUM([1]NUTS3!$EN75:$FB75)</f>
        <v>588</v>
      </c>
      <c r="HO75" s="34">
        <f t="shared" ref="HO75:HO101" si="100">+HM75-HN75</f>
        <v>-588</v>
      </c>
      <c r="HP75" s="184">
        <f t="shared" ref="HP75:HP101" si="101">+(HM75/HN75-1)*100</f>
        <v>-100</v>
      </c>
      <c r="HR75" s="7" t="s">
        <v>89</v>
      </c>
      <c r="HS75" s="53">
        <v>-0.60975609756097615</v>
      </c>
    </row>
    <row r="76" spans="1:227" x14ac:dyDescent="0.2">
      <c r="A76" s="7" t="s">
        <v>116</v>
      </c>
      <c r="B76" s="7">
        <f>+'A (2)'!B69</f>
        <v>17854</v>
      </c>
      <c r="C76">
        <f>+'A (2)'!C69</f>
        <v>1799</v>
      </c>
      <c r="D76" s="583">
        <f>+'A (2)'!D69</f>
        <v>4</v>
      </c>
      <c r="E76" s="34">
        <f>+'A (2)'!E69</f>
        <v>93</v>
      </c>
      <c r="F76" s="34">
        <f>+'A (2)'!F69</f>
        <v>310</v>
      </c>
      <c r="G76" s="34">
        <f>+'A (2)'!G69</f>
        <v>924</v>
      </c>
      <c r="H76" s="34">
        <f>+'A (2)'!H69</f>
        <v>462</v>
      </c>
      <c r="I76" s="34">
        <f>+'A (2)'!I69</f>
        <v>3</v>
      </c>
      <c r="J76" s="34">
        <f>+'A (2)'!J69</f>
        <v>3</v>
      </c>
      <c r="K76" s="583">
        <f>+'A (2)'!K69</f>
        <v>10965</v>
      </c>
      <c r="L76">
        <f>+'A (2)'!L69</f>
        <v>100</v>
      </c>
      <c r="M76">
        <f>+'A (2)'!M69</f>
        <v>867</v>
      </c>
      <c r="N76" s="20">
        <f>+'A (2)'!N69</f>
        <v>308</v>
      </c>
      <c r="O76">
        <f>+'A (2)'!O69</f>
        <v>658</v>
      </c>
      <c r="P76">
        <f>+'A (2)'!P69</f>
        <v>140</v>
      </c>
      <c r="Q76">
        <f>+'A (2)'!Q69</f>
        <v>2389</v>
      </c>
      <c r="R76">
        <f>+'A (2)'!R69</f>
        <v>2432</v>
      </c>
      <c r="S76">
        <f>+'A (2)'!S69</f>
        <v>2258</v>
      </c>
      <c r="T76">
        <f>+'A (2)'!T69</f>
        <v>2315</v>
      </c>
      <c r="U76">
        <f>+'A (2)'!U69</f>
        <v>1833</v>
      </c>
      <c r="V76">
        <f>+'A (2)'!V69</f>
        <v>1725</v>
      </c>
      <c r="W76">
        <f>+'A (2)'!W69</f>
        <v>1833</v>
      </c>
      <c r="X76">
        <f>+'A (2)'!X69</f>
        <v>2062</v>
      </c>
      <c r="Y76">
        <f>+'A (2)'!Y69</f>
        <v>330</v>
      </c>
      <c r="Z76" s="103">
        <f>+'A (2)'!Z69</f>
        <v>19</v>
      </c>
      <c r="AA76" s="164">
        <f>+'A (2)'!AA69</f>
        <v>38.6</v>
      </c>
      <c r="AB76">
        <f>+'A (2)'!AB69</f>
        <v>12</v>
      </c>
      <c r="AC76">
        <f>+'A (2)'!AC69</f>
        <v>10</v>
      </c>
      <c r="AD76">
        <f>+'A (2)'!AD69</f>
        <v>4533</v>
      </c>
      <c r="AE76">
        <f>+'A (2)'!AE69</f>
        <v>8</v>
      </c>
      <c r="AF76">
        <f>+'A (2)'!AF69</f>
        <v>179</v>
      </c>
      <c r="AG76">
        <f>+'A (2)'!AG69</f>
        <v>5453</v>
      </c>
      <c r="AH76">
        <f>+'A (2)'!AH69</f>
        <v>91</v>
      </c>
      <c r="AI76">
        <f>+'A (2)'!AI69</f>
        <v>781</v>
      </c>
      <c r="AJ76">
        <f>+'A (2)'!AJ69</f>
        <v>904</v>
      </c>
      <c r="AK76">
        <f>+'A (2)'!AK69</f>
        <v>3541</v>
      </c>
      <c r="AL76">
        <f>+'A (2)'!AL69</f>
        <v>166</v>
      </c>
      <c r="AM76">
        <f>+'A (2)'!AM69</f>
        <v>362</v>
      </c>
      <c r="AN76" s="34">
        <f>+'A (2)'!AN69</f>
        <v>1773</v>
      </c>
      <c r="AO76" s="61">
        <f>+'A (2)'!AO69</f>
        <v>41</v>
      </c>
      <c r="AP76" s="34">
        <f>+'A (2)'!AP69</f>
        <v>344</v>
      </c>
      <c r="AQ76" s="34">
        <f>+'A (2)'!AQ69</f>
        <v>1493</v>
      </c>
      <c r="AR76" s="34">
        <f>+'A (2)'!AR69</f>
        <v>2301</v>
      </c>
      <c r="AS76" s="34">
        <f>+'A (2)'!AS69</f>
        <v>2571</v>
      </c>
      <c r="AT76" s="34">
        <f>+'A (2)'!AT69</f>
        <v>3837</v>
      </c>
      <c r="AU76" s="34">
        <f>+'A (2)'!AU69</f>
        <v>89</v>
      </c>
      <c r="AV76" s="34">
        <f>+'A (2)'!AV69</f>
        <v>1809</v>
      </c>
      <c r="AW76" s="34">
        <f>+'A (2)'!AW69</f>
        <v>1366</v>
      </c>
      <c r="AX76" s="34">
        <f>+'A (2)'!AX69</f>
        <v>3240</v>
      </c>
      <c r="AY76" s="34">
        <f>+'A (2)'!AY69</f>
        <v>1</v>
      </c>
      <c r="AZ76" s="61">
        <f>+'A (2)'!AZ69</f>
        <v>803</v>
      </c>
      <c r="BA76" s="34">
        <f>+'A (2)'!BA69</f>
        <v>4181</v>
      </c>
      <c r="BB76" s="34">
        <f>+'A (2)'!BB69</f>
        <v>3505</v>
      </c>
      <c r="BC76" s="34">
        <f>+'A (2)'!BC69</f>
        <v>1870</v>
      </c>
      <c r="BD76" s="34">
        <f>+'A (2)'!BD69</f>
        <v>1313</v>
      </c>
      <c r="BE76" s="34">
        <f>+'A (2)'!BE69</f>
        <v>3195</v>
      </c>
      <c r="BF76" s="61">
        <f>+'A (2)'!BF69</f>
        <v>3790</v>
      </c>
      <c r="BG76" s="39">
        <f>+'A (2)'!BG69</f>
        <v>9687</v>
      </c>
      <c r="BH76" s="114">
        <f>+'A (2)'!BH69</f>
        <v>543</v>
      </c>
      <c r="BI76" s="34">
        <f>+'A (2)'!BI69</f>
        <v>0</v>
      </c>
      <c r="BJ76" s="39">
        <f>+'A (2)'!BJ69</f>
        <v>0</v>
      </c>
      <c r="BK76" s="114">
        <f>+'A (2)'!BK69</f>
        <v>0</v>
      </c>
      <c r="BL76" s="34">
        <f>+'A (2)'!BL69</f>
        <v>1944</v>
      </c>
      <c r="BM76" s="34">
        <f>+'A (2)'!BM69</f>
        <v>1388</v>
      </c>
      <c r="BN76" s="34">
        <f>+'A (2)'!BN69</f>
        <v>345</v>
      </c>
      <c r="BO76" s="34">
        <f>+'A (2)'!BO69</f>
        <v>113</v>
      </c>
      <c r="BP76" s="34">
        <f>+'A (2)'!BP69</f>
        <v>3</v>
      </c>
      <c r="BQ76" s="61">
        <f>+'A (2)'!BQ69</f>
        <v>0</v>
      </c>
      <c r="BR76" s="34">
        <f>+'A (2)'!BR69</f>
        <v>23</v>
      </c>
      <c r="BS76" s="34">
        <f>+'A (2)'!BS69</f>
        <v>91</v>
      </c>
      <c r="BT76" s="34">
        <f>+'A (2)'!BT69</f>
        <v>869</v>
      </c>
      <c r="BU76" s="34">
        <f>+'A (2)'!BU69</f>
        <v>519</v>
      </c>
      <c r="BV76" s="34">
        <f>+'A (2)'!BV69</f>
        <v>426</v>
      </c>
      <c r="BW76" s="34">
        <f>+'A (2)'!BW69</f>
        <v>451</v>
      </c>
      <c r="BX76" s="34">
        <f>+'A (2)'!BX69</f>
        <v>387</v>
      </c>
      <c r="BY76" s="34">
        <f>+'A (2)'!BY69</f>
        <v>309</v>
      </c>
      <c r="BZ76" s="34">
        <f>+'A (2)'!BZ69</f>
        <v>190</v>
      </c>
      <c r="CA76" s="34">
        <f>+'A (2)'!CA69</f>
        <v>143</v>
      </c>
      <c r="CB76" s="34">
        <f>+'A (2)'!CB69</f>
        <v>92</v>
      </c>
      <c r="CC76" s="20">
        <f>+'A (2)'!CC69</f>
        <v>293</v>
      </c>
      <c r="CD76" s="107">
        <f>+'A (2)'!CD69</f>
        <v>5996</v>
      </c>
      <c r="CE76" s="34">
        <f>+'A (2)'!CE69</f>
        <v>185</v>
      </c>
      <c r="CF76" s="13">
        <f>+'A (2)'!CF69</f>
        <v>0</v>
      </c>
      <c r="CG76">
        <f>+'A (2)'!CG69</f>
        <v>9051</v>
      </c>
      <c r="CH76">
        <f>+'A (2)'!CH69</f>
        <v>911</v>
      </c>
      <c r="CI76" s="583">
        <f>+'A (2)'!CI69</f>
        <v>3</v>
      </c>
      <c r="CJ76" s="34">
        <f>+'A (2)'!CJ69</f>
        <v>49</v>
      </c>
      <c r="CK76" s="34">
        <f>+'A (2)'!CK69</f>
        <v>182</v>
      </c>
      <c r="CL76" s="34">
        <f>+'A (2)'!CL69</f>
        <v>447</v>
      </c>
      <c r="CM76" s="34">
        <f>+'A (2)'!CM69</f>
        <v>227</v>
      </c>
      <c r="CN76" s="34">
        <f>+'A (2)'!CN69</f>
        <v>2</v>
      </c>
      <c r="CO76" s="34">
        <f>+'A (2)'!CO69</f>
        <v>1</v>
      </c>
      <c r="CP76">
        <f>+'A (2)'!CP69</f>
        <v>5779</v>
      </c>
      <c r="CQ76">
        <f>+'A (2)'!CQ69</f>
        <v>100</v>
      </c>
      <c r="CR76" s="34">
        <f>+'A (2)'!CR69</f>
        <v>855</v>
      </c>
      <c r="CS76" s="61">
        <f>+'A (2)'!CS69</f>
        <v>42</v>
      </c>
      <c r="CT76" s="34">
        <f>+'A (2)'!CT69</f>
        <v>327</v>
      </c>
      <c r="CU76" s="34">
        <f>+'A (2)'!CU69</f>
        <v>74</v>
      </c>
      <c r="CV76" s="34">
        <f>+'A (2)'!CV69</f>
        <v>1053</v>
      </c>
      <c r="CW76" s="34">
        <f>+'A (2)'!CW69</f>
        <v>1156</v>
      </c>
      <c r="CX76" s="34">
        <f>+'A (2)'!CX69</f>
        <v>1227</v>
      </c>
      <c r="CY76" s="34">
        <f>+'A (2)'!CY69</f>
        <v>1363</v>
      </c>
      <c r="CZ76" s="34">
        <f>+'A (2)'!CZ69</f>
        <v>1073</v>
      </c>
      <c r="DA76" s="34">
        <f>+'A (2)'!DA69</f>
        <v>900</v>
      </c>
      <c r="DB76" s="34">
        <f>+'A (2)'!DB69</f>
        <v>974</v>
      </c>
      <c r="DC76" s="34">
        <f>+'A (2)'!DC69</f>
        <v>912</v>
      </c>
      <c r="DD76" s="112">
        <f>+'A (2)'!DD69</f>
        <v>61</v>
      </c>
      <c r="DE76" s="61">
        <f>+'A (2)'!DE69</f>
        <v>5</v>
      </c>
      <c r="DF76" s="162">
        <f>+'A (2)'!DF69</f>
        <v>38.4</v>
      </c>
      <c r="DG76" s="34">
        <f>+'A (2)'!DG69</f>
        <v>7</v>
      </c>
      <c r="DH76" s="34">
        <f>+'A (2)'!DH69</f>
        <v>4</v>
      </c>
      <c r="DI76" s="34">
        <f>+'A (2)'!DI69</f>
        <v>2238</v>
      </c>
      <c r="DJ76" s="34">
        <f>+'A (2)'!DJ69</f>
        <v>7</v>
      </c>
      <c r="DK76" s="34">
        <f>+'A (2)'!DK69</f>
        <v>72</v>
      </c>
      <c r="DL76" s="34">
        <f>+'A (2)'!DL69</f>
        <v>2421</v>
      </c>
      <c r="DM76" s="34">
        <f>+'A (2)'!DM69</f>
        <v>65</v>
      </c>
      <c r="DN76" s="34">
        <f>+'A (2)'!DN69</f>
        <v>448</v>
      </c>
      <c r="DO76" s="34">
        <f>+'A (2)'!DO69</f>
        <v>410</v>
      </c>
      <c r="DP76" s="34">
        <f>+'A (2)'!DP69</f>
        <v>2148</v>
      </c>
      <c r="DQ76" s="34">
        <f>+'A (2)'!DQ69</f>
        <v>111</v>
      </c>
      <c r="DR76" s="34">
        <f>+'A (2)'!DR69</f>
        <v>202</v>
      </c>
      <c r="DS76" s="34">
        <f>+'A (2)'!DS69</f>
        <v>899</v>
      </c>
      <c r="DT76" s="61">
        <f>+'A (2)'!DT69</f>
        <v>19</v>
      </c>
      <c r="DU76" s="34">
        <f>+'A (2)'!DU69</f>
        <v>85</v>
      </c>
      <c r="DV76" s="34">
        <f>+'A (2)'!DV69</f>
        <v>784</v>
      </c>
      <c r="DW76" s="34">
        <f>+'A (2)'!DW69</f>
        <v>1154</v>
      </c>
      <c r="DX76" s="34">
        <f>+'A (2)'!DX69</f>
        <v>1937</v>
      </c>
      <c r="DY76" s="34">
        <f>+'A (2)'!DY69</f>
        <v>2646</v>
      </c>
      <c r="DZ76" s="34">
        <f>+'A (2)'!DZ69</f>
        <v>48</v>
      </c>
      <c r="EA76" s="34">
        <f>+'A (2)'!EA69</f>
        <v>256</v>
      </c>
      <c r="EB76" s="34">
        <f>+'A (2)'!EB69</f>
        <v>161</v>
      </c>
      <c r="EC76" s="34">
        <f>+'A (2)'!EC69</f>
        <v>1631</v>
      </c>
      <c r="ED76" s="34">
        <f>+'A (2)'!ED69</f>
        <v>0</v>
      </c>
      <c r="EE76" s="61">
        <f>+'A (2)'!EE69</f>
        <v>349</v>
      </c>
      <c r="EF76" s="34">
        <f>+'A (2)'!EF69</f>
        <v>1855</v>
      </c>
      <c r="EG76" s="34">
        <f>+'A (2)'!EG69</f>
        <v>1813</v>
      </c>
      <c r="EH76" s="34">
        <f>+'A (2)'!EH69</f>
        <v>949</v>
      </c>
      <c r="EI76" s="34">
        <f>+'A (2)'!EI69</f>
        <v>652</v>
      </c>
      <c r="EJ76" s="34">
        <f>+'A (2)'!EJ69</f>
        <v>1669</v>
      </c>
      <c r="EK76" s="39">
        <f>+'A (2)'!EK69</f>
        <v>2113</v>
      </c>
      <c r="EL76" s="24">
        <f>+'A (2)'!EL69</f>
        <v>5339</v>
      </c>
      <c r="EM76" s="114">
        <f>+'A (2)'!EM69</f>
        <v>590</v>
      </c>
      <c r="EN76" s="39">
        <f>+'A (2)'!EN69</f>
        <v>0</v>
      </c>
      <c r="EO76" s="34">
        <f>+'A (2)'!EO69</f>
        <v>0</v>
      </c>
      <c r="EP76" s="114">
        <f>+'A (2)'!EP69</f>
        <v>0</v>
      </c>
      <c r="EQ76" s="34">
        <f>+'A (2)'!EQ69</f>
        <v>954</v>
      </c>
      <c r="ER76" s="34">
        <f>+'A (2)'!ER69</f>
        <v>788</v>
      </c>
      <c r="ES76" s="34">
        <f>+'A (2)'!ES69</f>
        <v>178</v>
      </c>
      <c r="ET76" s="34">
        <f>+'A (2)'!ET69</f>
        <v>41</v>
      </c>
      <c r="EU76" s="34">
        <f>+'A (2)'!EU69</f>
        <v>2</v>
      </c>
      <c r="EV76" s="61">
        <f>+'A (2)'!EV69</f>
        <v>0</v>
      </c>
      <c r="EW76">
        <f>+'A (2)'!EW69</f>
        <v>10</v>
      </c>
      <c r="EX76">
        <f>+'A (2)'!EX69</f>
        <v>57</v>
      </c>
      <c r="EY76">
        <f>+'A (2)'!EY69</f>
        <v>604</v>
      </c>
      <c r="EZ76">
        <f>+'A (2)'!EZ69</f>
        <v>234</v>
      </c>
      <c r="FA76">
        <f>+'A (2)'!FA69</f>
        <v>250</v>
      </c>
      <c r="FB76">
        <f>+'A (2)'!FB69</f>
        <v>231</v>
      </c>
      <c r="FC76">
        <f>+'A (2)'!FC69</f>
        <v>176</v>
      </c>
      <c r="FD76">
        <f>+'A (2)'!FD69</f>
        <v>123</v>
      </c>
      <c r="FE76">
        <f>+'A (2)'!FE69</f>
        <v>77</v>
      </c>
      <c r="FF76" s="34">
        <f>+'A (2)'!FF69</f>
        <v>63</v>
      </c>
      <c r="FG76" s="39">
        <f>+'A (2)'!FG69</f>
        <v>33</v>
      </c>
      <c r="FH76" s="114">
        <f>+'A (2)'!FH69</f>
        <v>105</v>
      </c>
      <c r="FI76" s="114">
        <f>+'A (2)'!FI69</f>
        <v>5426</v>
      </c>
      <c r="FJ76" s="39">
        <f>+'A (2)'!FJ69</f>
        <v>60</v>
      </c>
      <c r="FK76" s="447">
        <f>+'A (2)'!FK69</f>
        <v>0</v>
      </c>
      <c r="FL76" s="34"/>
      <c r="FM76" s="34"/>
      <c r="FN76" s="39"/>
      <c r="FO76" s="34"/>
      <c r="FP76" s="34"/>
      <c r="FQ76" s="34"/>
      <c r="FR76" s="34"/>
      <c r="FS76" s="34"/>
      <c r="FT76" s="34"/>
      <c r="FU76" s="34"/>
      <c r="FV76" s="34"/>
      <c r="FW76" s="34"/>
      <c r="FX76" s="34"/>
      <c r="FY76" s="34"/>
      <c r="FZ76" s="61"/>
      <c r="GA76" s="34"/>
      <c r="GB76" s="34"/>
      <c r="GC76" s="34"/>
      <c r="GD76" s="34"/>
      <c r="GE76" s="34"/>
      <c r="GF76" s="34"/>
      <c r="GG76" s="34"/>
      <c r="GH76" s="34"/>
      <c r="GI76" s="34"/>
      <c r="GJ76" s="52"/>
      <c r="GK76" s="142"/>
      <c r="GL76" s="34"/>
      <c r="GM76" s="34"/>
      <c r="GN76" s="34"/>
      <c r="GO76" s="34"/>
      <c r="GP76" s="34"/>
      <c r="GQ76" s="34"/>
      <c r="GR76" s="52"/>
      <c r="GT76">
        <f t="shared" si="92"/>
        <v>3793</v>
      </c>
      <c r="GU76">
        <f t="shared" si="93"/>
        <v>22742828</v>
      </c>
      <c r="GW76">
        <f t="shared" si="94"/>
        <v>1963</v>
      </c>
      <c r="GX76">
        <f t="shared" si="95"/>
        <v>10651238</v>
      </c>
      <c r="GZ76">
        <f t="shared" si="72"/>
        <v>17854</v>
      </c>
      <c r="HA76">
        <f t="shared" si="96"/>
        <v>689164.4</v>
      </c>
      <c r="HB76" s="125"/>
      <c r="HC76">
        <f t="shared" si="73"/>
        <v>9051</v>
      </c>
      <c r="HD76">
        <f t="shared" si="97"/>
        <v>347558.39999999997</v>
      </c>
      <c r="HE76" s="125"/>
      <c r="HH76" s="53">
        <f t="shared" si="98"/>
        <v>0</v>
      </c>
      <c r="HJ76" s="7" t="s">
        <v>61</v>
      </c>
      <c r="HK76" s="53">
        <v>50.922131147540981</v>
      </c>
      <c r="HL76" s="190" t="s">
        <v>116</v>
      </c>
      <c r="HM76" s="34">
        <f t="shared" si="99"/>
        <v>0</v>
      </c>
      <c r="HN76" s="34">
        <f>+SUM([1]NUTS3!$EN76:$FB76)</f>
        <v>816</v>
      </c>
      <c r="HO76" s="34">
        <f t="shared" si="100"/>
        <v>-816</v>
      </c>
      <c r="HP76" s="184">
        <f t="shared" si="101"/>
        <v>-100</v>
      </c>
      <c r="HR76" s="7" t="s">
        <v>68</v>
      </c>
      <c r="HS76" s="53">
        <v>-0.63999999999999613</v>
      </c>
    </row>
    <row r="77" spans="1:227" x14ac:dyDescent="0.2">
      <c r="A77" s="7" t="s">
        <v>117</v>
      </c>
      <c r="B77" s="7">
        <f>+'A (2)'!B70</f>
        <v>7951</v>
      </c>
      <c r="C77">
        <f>+'A (2)'!C70</f>
        <v>1166</v>
      </c>
      <c r="D77" s="583">
        <f>+'A (2)'!D70</f>
        <v>2</v>
      </c>
      <c r="E77" s="34">
        <f>+'A (2)'!E70</f>
        <v>51</v>
      </c>
      <c r="F77" s="34">
        <f>+'A (2)'!F70</f>
        <v>120</v>
      </c>
      <c r="G77" s="34">
        <f>+'A (2)'!G70</f>
        <v>623</v>
      </c>
      <c r="H77" s="34">
        <f>+'A (2)'!H70</f>
        <v>368</v>
      </c>
      <c r="I77" s="34">
        <f>+'A (2)'!I70</f>
        <v>0</v>
      </c>
      <c r="J77" s="34">
        <f>+'A (2)'!J70</f>
        <v>2</v>
      </c>
      <c r="K77" s="583">
        <f>+'A (2)'!K70</f>
        <v>4394</v>
      </c>
      <c r="L77">
        <f>+'A (2)'!L70</f>
        <v>57</v>
      </c>
      <c r="M77">
        <f>+'A (2)'!M70</f>
        <v>1251</v>
      </c>
      <c r="N77" s="20">
        <f>+'A (2)'!N70</f>
        <v>32</v>
      </c>
      <c r="O77">
        <f>+'A (2)'!O70</f>
        <v>393</v>
      </c>
      <c r="P77">
        <f>+'A (2)'!P70</f>
        <v>38</v>
      </c>
      <c r="Q77">
        <f>+'A (2)'!Q70</f>
        <v>1282</v>
      </c>
      <c r="R77">
        <f>+'A (2)'!R70</f>
        <v>893</v>
      </c>
      <c r="S77">
        <f>+'A (2)'!S70</f>
        <v>944</v>
      </c>
      <c r="T77">
        <f>+'A (2)'!T70</f>
        <v>1011</v>
      </c>
      <c r="U77">
        <f>+'A (2)'!U70</f>
        <v>815</v>
      </c>
      <c r="V77">
        <f>+'A (2)'!V70</f>
        <v>787</v>
      </c>
      <c r="W77">
        <f>+'A (2)'!W70</f>
        <v>802</v>
      </c>
      <c r="X77">
        <f>+'A (2)'!X70</f>
        <v>880</v>
      </c>
      <c r="Y77">
        <f>+'A (2)'!Y70</f>
        <v>135</v>
      </c>
      <c r="Z77" s="103">
        <f>+'A (2)'!Z70</f>
        <v>9</v>
      </c>
      <c r="AA77" s="164">
        <f>+'A (2)'!AA70</f>
        <v>38.1</v>
      </c>
      <c r="AB77">
        <f>+'A (2)'!AB70</f>
        <v>1</v>
      </c>
      <c r="AC77">
        <f>+'A (2)'!AC70</f>
        <v>4</v>
      </c>
      <c r="AD77">
        <f>+'A (2)'!AD70</f>
        <v>1664</v>
      </c>
      <c r="AE77">
        <f>+'A (2)'!AE70</f>
        <v>6</v>
      </c>
      <c r="AF77">
        <f>+'A (2)'!AF70</f>
        <v>200</v>
      </c>
      <c r="AG77">
        <f>+'A (2)'!AG70</f>
        <v>3265</v>
      </c>
      <c r="AH77">
        <f>+'A (2)'!AH70</f>
        <v>43</v>
      </c>
      <c r="AI77">
        <f>+'A (2)'!AI70</f>
        <v>255</v>
      </c>
      <c r="AJ77">
        <f>+'A (2)'!AJ70</f>
        <v>474</v>
      </c>
      <c r="AK77">
        <f>+'A (2)'!AK70</f>
        <v>1445</v>
      </c>
      <c r="AL77">
        <f>+'A (2)'!AL70</f>
        <v>64</v>
      </c>
      <c r="AM77">
        <f>+'A (2)'!AM70</f>
        <v>111</v>
      </c>
      <c r="AN77" s="34">
        <f>+'A (2)'!AN70</f>
        <v>403</v>
      </c>
      <c r="AO77" s="61">
        <f>+'A (2)'!AO70</f>
        <v>16</v>
      </c>
      <c r="AP77" s="34">
        <f>+'A (2)'!AP70</f>
        <v>79</v>
      </c>
      <c r="AQ77" s="34">
        <f>+'A (2)'!AQ70</f>
        <v>355</v>
      </c>
      <c r="AR77" s="34">
        <f>+'A (2)'!AR70</f>
        <v>677</v>
      </c>
      <c r="AS77" s="34">
        <f>+'A (2)'!AS70</f>
        <v>1123</v>
      </c>
      <c r="AT77" s="34">
        <f>+'A (2)'!AT70</f>
        <v>1691</v>
      </c>
      <c r="AU77" s="34">
        <f>+'A (2)'!AU70</f>
        <v>100</v>
      </c>
      <c r="AV77" s="34">
        <f>+'A (2)'!AV70</f>
        <v>1301</v>
      </c>
      <c r="AW77" s="34">
        <f>+'A (2)'!AW70</f>
        <v>740</v>
      </c>
      <c r="AX77" s="34">
        <f>+'A (2)'!AX70</f>
        <v>1640</v>
      </c>
      <c r="AY77" s="34">
        <f>+'A (2)'!AY70</f>
        <v>0</v>
      </c>
      <c r="AZ77" s="61">
        <f>+'A (2)'!AZ70</f>
        <v>245</v>
      </c>
      <c r="BA77" s="34">
        <f>+'A (2)'!BA70</f>
        <v>2377</v>
      </c>
      <c r="BB77" s="34">
        <f>+'A (2)'!BB70</f>
        <v>1733</v>
      </c>
      <c r="BC77" s="34">
        <f>+'A (2)'!BC70</f>
        <v>779</v>
      </c>
      <c r="BD77" s="34">
        <f>+'A (2)'!BD70</f>
        <v>528</v>
      </c>
      <c r="BE77" s="34">
        <f>+'A (2)'!BE70</f>
        <v>1260</v>
      </c>
      <c r="BF77" s="61">
        <f>+'A (2)'!BF70</f>
        <v>1274</v>
      </c>
      <c r="BG77" s="39">
        <f>+'A (2)'!BG70</f>
        <v>3267</v>
      </c>
      <c r="BH77" s="114">
        <f>+'A (2)'!BH70</f>
        <v>411</v>
      </c>
      <c r="BI77" s="34">
        <f>+'A (2)'!BI70</f>
        <v>0</v>
      </c>
      <c r="BJ77" s="39">
        <f>+'A (2)'!BJ70</f>
        <v>0</v>
      </c>
      <c r="BK77" s="114">
        <f>+'A (2)'!BK70</f>
        <v>0</v>
      </c>
      <c r="BL77" s="34">
        <f>+'A (2)'!BL70</f>
        <v>1305</v>
      </c>
      <c r="BM77" s="34">
        <f>+'A (2)'!BM70</f>
        <v>696</v>
      </c>
      <c r="BN77" s="34">
        <f>+'A (2)'!BN70</f>
        <v>145</v>
      </c>
      <c r="BO77" s="34">
        <f>+'A (2)'!BO70</f>
        <v>43</v>
      </c>
      <c r="BP77" s="34">
        <f>+'A (2)'!BP70</f>
        <v>4</v>
      </c>
      <c r="BQ77" s="61">
        <f>+'A (2)'!BQ70</f>
        <v>0</v>
      </c>
      <c r="BR77" s="34">
        <f>+'A (2)'!BR70</f>
        <v>17</v>
      </c>
      <c r="BS77" s="34">
        <f>+'A (2)'!BS70</f>
        <v>41</v>
      </c>
      <c r="BT77" s="34">
        <f>+'A (2)'!BT70</f>
        <v>632</v>
      </c>
      <c r="BU77" s="34">
        <f>+'A (2)'!BU70</f>
        <v>310</v>
      </c>
      <c r="BV77" s="34">
        <f>+'A (2)'!BV70</f>
        <v>299</v>
      </c>
      <c r="BW77" s="34">
        <f>+'A (2)'!BW70</f>
        <v>268</v>
      </c>
      <c r="BX77" s="34">
        <f>+'A (2)'!BX70</f>
        <v>218</v>
      </c>
      <c r="BY77" s="34">
        <f>+'A (2)'!BY70</f>
        <v>150</v>
      </c>
      <c r="BZ77" s="34">
        <f>+'A (2)'!BZ70</f>
        <v>84</v>
      </c>
      <c r="CA77" s="34">
        <f>+'A (2)'!CA70</f>
        <v>65</v>
      </c>
      <c r="CB77" s="34">
        <f>+'A (2)'!CB70</f>
        <v>34</v>
      </c>
      <c r="CC77" s="20">
        <f>+'A (2)'!CC70</f>
        <v>75</v>
      </c>
      <c r="CD77" s="107">
        <f>+'A (2)'!CD70</f>
        <v>5334</v>
      </c>
      <c r="CE77" s="34">
        <f>+'A (2)'!CE70</f>
        <v>46</v>
      </c>
      <c r="CF77" s="13">
        <f>+'A (2)'!CF70</f>
        <v>0</v>
      </c>
      <c r="CG77">
        <f>+'A (2)'!CG70</f>
        <v>4016</v>
      </c>
      <c r="CH77">
        <f>+'A (2)'!CH70</f>
        <v>562</v>
      </c>
      <c r="CI77" s="583">
        <f>+'A (2)'!CI70</f>
        <v>0</v>
      </c>
      <c r="CJ77" s="34">
        <f>+'A (2)'!CJ70</f>
        <v>18</v>
      </c>
      <c r="CK77" s="34">
        <f>+'A (2)'!CK70</f>
        <v>75</v>
      </c>
      <c r="CL77" s="34">
        <f>+'A (2)'!CL70</f>
        <v>292</v>
      </c>
      <c r="CM77" s="34">
        <f>+'A (2)'!CM70</f>
        <v>176</v>
      </c>
      <c r="CN77" s="34">
        <f>+'A (2)'!CN70</f>
        <v>0</v>
      </c>
      <c r="CO77" s="34">
        <f>+'A (2)'!CO70</f>
        <v>1</v>
      </c>
      <c r="CP77">
        <f>+'A (2)'!CP70</f>
        <v>2369</v>
      </c>
      <c r="CQ77">
        <f>+'A (2)'!CQ70</f>
        <v>57</v>
      </c>
      <c r="CR77" s="34">
        <f>+'A (2)'!CR70</f>
        <v>1242</v>
      </c>
      <c r="CS77" s="61">
        <f>+'A (2)'!CS70</f>
        <v>10</v>
      </c>
      <c r="CT77" s="34">
        <f>+'A (2)'!CT70</f>
        <v>167</v>
      </c>
      <c r="CU77" s="34">
        <f>+'A (2)'!CU70</f>
        <v>18</v>
      </c>
      <c r="CV77" s="34">
        <f>+'A (2)'!CV70</f>
        <v>593</v>
      </c>
      <c r="CW77" s="34">
        <f>+'A (2)'!CW70</f>
        <v>435</v>
      </c>
      <c r="CX77" s="34">
        <f>+'A (2)'!CX70</f>
        <v>548</v>
      </c>
      <c r="CY77" s="34">
        <f>+'A (2)'!CY70</f>
        <v>640</v>
      </c>
      <c r="CZ77" s="34">
        <f>+'A (2)'!CZ70</f>
        <v>457</v>
      </c>
      <c r="DA77" s="34">
        <f>+'A (2)'!DA70</f>
        <v>413</v>
      </c>
      <c r="DB77" s="34">
        <f>+'A (2)'!DB70</f>
        <v>405</v>
      </c>
      <c r="DC77" s="34">
        <f>+'A (2)'!DC70</f>
        <v>340</v>
      </c>
      <c r="DD77" s="112">
        <f>+'A (2)'!DD70</f>
        <v>15</v>
      </c>
      <c r="DE77" s="61">
        <f>+'A (2)'!DE70</f>
        <v>3</v>
      </c>
      <c r="DF77" s="162">
        <f>+'A (2)'!DF70</f>
        <v>37.6</v>
      </c>
      <c r="DG77" s="34">
        <f>+'A (2)'!DG70</f>
        <v>0</v>
      </c>
      <c r="DH77" s="34">
        <f>+'A (2)'!DH70</f>
        <v>2</v>
      </c>
      <c r="DI77" s="34">
        <f>+'A (2)'!DI70</f>
        <v>837</v>
      </c>
      <c r="DJ77" s="34">
        <f>+'A (2)'!DJ70</f>
        <v>5</v>
      </c>
      <c r="DK77" s="34">
        <f>+'A (2)'!DK70</f>
        <v>94</v>
      </c>
      <c r="DL77" s="34">
        <f>+'A (2)'!DL70</f>
        <v>1362</v>
      </c>
      <c r="DM77" s="34">
        <f>+'A (2)'!DM70</f>
        <v>35</v>
      </c>
      <c r="DN77" s="34">
        <f>+'A (2)'!DN70</f>
        <v>166</v>
      </c>
      <c r="DO77" s="34">
        <f>+'A (2)'!DO70</f>
        <v>224</v>
      </c>
      <c r="DP77" s="34">
        <f>+'A (2)'!DP70</f>
        <v>946</v>
      </c>
      <c r="DQ77" s="34">
        <f>+'A (2)'!DQ70</f>
        <v>45</v>
      </c>
      <c r="DR77" s="34">
        <f>+'A (2)'!DR70</f>
        <v>77</v>
      </c>
      <c r="DS77" s="34">
        <f>+'A (2)'!DS70</f>
        <v>213</v>
      </c>
      <c r="DT77" s="61">
        <f>+'A (2)'!DT70</f>
        <v>10</v>
      </c>
      <c r="DU77" s="34">
        <f>+'A (2)'!DU70</f>
        <v>24</v>
      </c>
      <c r="DV77" s="34">
        <f>+'A (2)'!DV70</f>
        <v>196</v>
      </c>
      <c r="DW77" s="34">
        <f>+'A (2)'!DW70</f>
        <v>336</v>
      </c>
      <c r="DX77" s="34">
        <f>+'A (2)'!DX70</f>
        <v>926</v>
      </c>
      <c r="DY77" s="34">
        <f>+'A (2)'!DY70</f>
        <v>1220</v>
      </c>
      <c r="DZ77" s="34">
        <f>+'A (2)'!DZ70</f>
        <v>58</v>
      </c>
      <c r="EA77" s="34">
        <f>+'A (2)'!EA70</f>
        <v>149</v>
      </c>
      <c r="EB77" s="34">
        <f>+'A (2)'!EB70</f>
        <v>95</v>
      </c>
      <c r="EC77" s="34">
        <f>+'A (2)'!EC70</f>
        <v>893</v>
      </c>
      <c r="ED77" s="34">
        <f>+'A (2)'!ED70</f>
        <v>0</v>
      </c>
      <c r="EE77" s="61">
        <f>+'A (2)'!EE70</f>
        <v>119</v>
      </c>
      <c r="EF77" s="34">
        <f>+'A (2)'!EF70</f>
        <v>1024</v>
      </c>
      <c r="EG77" s="34">
        <f>+'A (2)'!EG70</f>
        <v>944</v>
      </c>
      <c r="EH77" s="34">
        <f>+'A (2)'!EH70</f>
        <v>413</v>
      </c>
      <c r="EI77" s="34">
        <f>+'A (2)'!EI70</f>
        <v>268</v>
      </c>
      <c r="EJ77" s="34">
        <f>+'A (2)'!EJ70</f>
        <v>686</v>
      </c>
      <c r="EK77" s="39">
        <f>+'A (2)'!EK70</f>
        <v>681</v>
      </c>
      <c r="EL77" s="24">
        <f>+'A (2)'!EL70</f>
        <v>1748</v>
      </c>
      <c r="EM77" s="114">
        <f>+'A (2)'!EM70</f>
        <v>435</v>
      </c>
      <c r="EN77" s="39">
        <f>+'A (2)'!EN70</f>
        <v>0</v>
      </c>
      <c r="EO77" s="34">
        <f>+'A (2)'!EO70</f>
        <v>0</v>
      </c>
      <c r="EP77" s="114">
        <f>+'A (2)'!EP70</f>
        <v>0</v>
      </c>
      <c r="EQ77" s="34">
        <f>+'A (2)'!EQ70</f>
        <v>602</v>
      </c>
      <c r="ER77" s="34">
        <f>+'A (2)'!ER70</f>
        <v>423</v>
      </c>
      <c r="ES77" s="34">
        <f>+'A (2)'!ES70</f>
        <v>76</v>
      </c>
      <c r="ET77" s="34">
        <f>+'A (2)'!ET70</f>
        <v>19</v>
      </c>
      <c r="EU77" s="34">
        <f>+'A (2)'!EU70</f>
        <v>2</v>
      </c>
      <c r="EV77" s="61">
        <f>+'A (2)'!EV70</f>
        <v>0</v>
      </c>
      <c r="EW77">
        <f>+'A (2)'!EW70</f>
        <v>8</v>
      </c>
      <c r="EX77">
        <f>+'A (2)'!EX70</f>
        <v>25</v>
      </c>
      <c r="EY77">
        <f>+'A (2)'!EY70</f>
        <v>382</v>
      </c>
      <c r="EZ77">
        <f>+'A (2)'!EZ70</f>
        <v>168</v>
      </c>
      <c r="FA77">
        <f>+'A (2)'!FA70</f>
        <v>172</v>
      </c>
      <c r="FB77">
        <f>+'A (2)'!FB70</f>
        <v>139</v>
      </c>
      <c r="FC77">
        <f>+'A (2)'!FC70</f>
        <v>101</v>
      </c>
      <c r="FD77">
        <f>+'A (2)'!FD70</f>
        <v>45</v>
      </c>
      <c r="FE77">
        <f>+'A (2)'!FE70</f>
        <v>30</v>
      </c>
      <c r="FF77" s="34">
        <f>+'A (2)'!FF70</f>
        <v>24</v>
      </c>
      <c r="FG77" s="39">
        <f>+'A (2)'!FG70</f>
        <v>9</v>
      </c>
      <c r="FH77" s="114">
        <f>+'A (2)'!FH70</f>
        <v>19</v>
      </c>
      <c r="FI77" s="114">
        <f>+'A (2)'!FI70</f>
        <v>4813</v>
      </c>
      <c r="FJ77" s="39">
        <f>+'A (2)'!FJ70</f>
        <v>13</v>
      </c>
      <c r="FK77" s="447">
        <f>+'A (2)'!FK70</f>
        <v>0</v>
      </c>
      <c r="FL77" s="34"/>
      <c r="FM77" s="34"/>
      <c r="FN77" s="39"/>
      <c r="FO77" s="34"/>
      <c r="FP77" s="34"/>
      <c r="FQ77" s="34"/>
      <c r="FR77" s="34"/>
      <c r="FS77" s="34"/>
      <c r="FT77" s="34"/>
      <c r="FU77" s="34"/>
      <c r="FV77" s="34"/>
      <c r="FW77" s="34"/>
      <c r="FX77" s="34"/>
      <c r="FY77" s="34"/>
      <c r="FZ77" s="61"/>
      <c r="GA77" s="34"/>
      <c r="GB77" s="34"/>
      <c r="GC77" s="34"/>
      <c r="GD77" s="34"/>
      <c r="GE77" s="34"/>
      <c r="GF77" s="34"/>
      <c r="GG77" s="34"/>
      <c r="GH77" s="34"/>
      <c r="GI77" s="34"/>
      <c r="GJ77" s="52"/>
      <c r="GK77" s="142"/>
      <c r="GL77" s="34"/>
      <c r="GM77" s="34"/>
      <c r="GN77" s="34"/>
      <c r="GO77" s="34"/>
      <c r="GP77" s="34"/>
      <c r="GQ77" s="34"/>
      <c r="GR77" s="52"/>
      <c r="GT77">
        <f t="shared" si="92"/>
        <v>2193</v>
      </c>
      <c r="GU77">
        <f t="shared" si="93"/>
        <v>11697462</v>
      </c>
      <c r="GW77">
        <f t="shared" si="94"/>
        <v>1122</v>
      </c>
      <c r="GX77">
        <f t="shared" si="95"/>
        <v>5400186</v>
      </c>
      <c r="GZ77">
        <f t="shared" si="72"/>
        <v>7951</v>
      </c>
      <c r="HA77">
        <f t="shared" si="96"/>
        <v>302933.10000000003</v>
      </c>
      <c r="HB77" s="125"/>
      <c r="HC77">
        <f t="shared" si="73"/>
        <v>4016</v>
      </c>
      <c r="HD77">
        <f t="shared" si="97"/>
        <v>151001.60000000001</v>
      </c>
      <c r="HE77" s="125"/>
      <c r="HH77" s="53">
        <f t="shared" si="98"/>
        <v>0</v>
      </c>
      <c r="HJ77" s="7" t="s">
        <v>122</v>
      </c>
      <c r="HK77" s="53">
        <v>50.869167429094233</v>
      </c>
      <c r="HL77" s="190" t="s">
        <v>117</v>
      </c>
      <c r="HM77" s="34">
        <f t="shared" si="99"/>
        <v>0</v>
      </c>
      <c r="HN77" s="34">
        <f>+SUM([1]NUTS3!$EN77:$FB77)</f>
        <v>384</v>
      </c>
      <c r="HO77" s="34">
        <f t="shared" si="100"/>
        <v>-384</v>
      </c>
      <c r="HP77" s="184">
        <f t="shared" si="101"/>
        <v>-100</v>
      </c>
      <c r="HR77" s="7" t="s">
        <v>184</v>
      </c>
      <c r="HS77" s="53">
        <v>-3.3409263477600648</v>
      </c>
    </row>
    <row r="78" spans="1:227" x14ac:dyDescent="0.2">
      <c r="A78" s="7" t="s">
        <v>118</v>
      </c>
      <c r="B78" s="7">
        <f>+'A (2)'!B71</f>
        <v>6765</v>
      </c>
      <c r="C78">
        <f>+'A (2)'!C71</f>
        <v>934</v>
      </c>
      <c r="D78" s="583">
        <f>+'A (2)'!D71</f>
        <v>0</v>
      </c>
      <c r="E78" s="34">
        <f>+'A (2)'!E71</f>
        <v>22</v>
      </c>
      <c r="F78" s="34">
        <f>+'A (2)'!F71</f>
        <v>115</v>
      </c>
      <c r="G78" s="34">
        <f>+'A (2)'!G71</f>
        <v>582</v>
      </c>
      <c r="H78" s="34">
        <f>+'A (2)'!H71</f>
        <v>212</v>
      </c>
      <c r="I78" s="34">
        <f>+'A (2)'!I71</f>
        <v>1</v>
      </c>
      <c r="J78" s="34">
        <f>+'A (2)'!J71</f>
        <v>2</v>
      </c>
      <c r="K78" s="583">
        <f>+'A (2)'!K71</f>
        <v>3617</v>
      </c>
      <c r="L78">
        <f>+'A (2)'!L71</f>
        <v>47</v>
      </c>
      <c r="M78">
        <f>+'A (2)'!M71</f>
        <v>772</v>
      </c>
      <c r="N78" s="20">
        <f>+'A (2)'!N71</f>
        <v>23</v>
      </c>
      <c r="O78">
        <f>+'A (2)'!O71</f>
        <v>346</v>
      </c>
      <c r="P78">
        <f>+'A (2)'!P71</f>
        <v>54</v>
      </c>
      <c r="Q78">
        <f>+'A (2)'!Q71</f>
        <v>1006</v>
      </c>
      <c r="R78">
        <f>+'A (2)'!R71</f>
        <v>737</v>
      </c>
      <c r="S78">
        <f>+'A (2)'!S71</f>
        <v>723</v>
      </c>
      <c r="T78">
        <f>+'A (2)'!T71</f>
        <v>816</v>
      </c>
      <c r="U78">
        <f>+'A (2)'!U71</f>
        <v>665</v>
      </c>
      <c r="V78">
        <f>+'A (2)'!V71</f>
        <v>681</v>
      </c>
      <c r="W78">
        <f>+'A (2)'!W71</f>
        <v>762</v>
      </c>
      <c r="X78">
        <f>+'A (2)'!X71</f>
        <v>907</v>
      </c>
      <c r="Y78">
        <f>+'A (2)'!Y71</f>
        <v>117</v>
      </c>
      <c r="Z78" s="103">
        <f>+'A (2)'!Z71</f>
        <v>5</v>
      </c>
      <c r="AA78" s="164">
        <f>+'A (2)'!AA71</f>
        <v>38.9</v>
      </c>
      <c r="AB78">
        <f>+'A (2)'!AB71</f>
        <v>0</v>
      </c>
      <c r="AC78">
        <f>+'A (2)'!AC71</f>
        <v>8</v>
      </c>
      <c r="AD78">
        <f>+'A (2)'!AD71</f>
        <v>1781</v>
      </c>
      <c r="AE78">
        <f>+'A (2)'!AE71</f>
        <v>3</v>
      </c>
      <c r="AF78">
        <f>+'A (2)'!AF71</f>
        <v>135</v>
      </c>
      <c r="AG78">
        <f>+'A (2)'!AG71</f>
        <v>2957</v>
      </c>
      <c r="AH78">
        <f>+'A (2)'!AH71</f>
        <v>24</v>
      </c>
      <c r="AI78">
        <f>+'A (2)'!AI71</f>
        <v>202</v>
      </c>
      <c r="AJ78">
        <f>+'A (2)'!AJ71</f>
        <v>405</v>
      </c>
      <c r="AK78">
        <f>+'A (2)'!AK71</f>
        <v>923</v>
      </c>
      <c r="AL78">
        <f>+'A (2)'!AL71</f>
        <v>41</v>
      </c>
      <c r="AM78">
        <f>+'A (2)'!AM71</f>
        <v>66</v>
      </c>
      <c r="AN78" s="34">
        <f>+'A (2)'!AN71</f>
        <v>214</v>
      </c>
      <c r="AO78" s="61">
        <f>+'A (2)'!AO71</f>
        <v>6</v>
      </c>
      <c r="AP78" s="34">
        <f>+'A (2)'!AP71</f>
        <v>19</v>
      </c>
      <c r="AQ78" s="34">
        <f>+'A (2)'!AQ71</f>
        <v>208</v>
      </c>
      <c r="AR78" s="34">
        <f>+'A (2)'!AR71</f>
        <v>379</v>
      </c>
      <c r="AS78" s="34">
        <f>+'A (2)'!AS71</f>
        <v>781</v>
      </c>
      <c r="AT78" s="34">
        <f>+'A (2)'!AT71</f>
        <v>1159</v>
      </c>
      <c r="AU78" s="34">
        <f>+'A (2)'!AU71</f>
        <v>165</v>
      </c>
      <c r="AV78" s="34">
        <f>+'A (2)'!AV71</f>
        <v>1113</v>
      </c>
      <c r="AW78" s="34">
        <f>+'A (2)'!AW71</f>
        <v>462</v>
      </c>
      <c r="AX78" s="34">
        <f>+'A (2)'!AX71</f>
        <v>2230</v>
      </c>
      <c r="AY78" s="34">
        <f>+'A (2)'!AY71</f>
        <v>2</v>
      </c>
      <c r="AZ78" s="61">
        <f>+'A (2)'!AZ71</f>
        <v>247</v>
      </c>
      <c r="BA78" s="34">
        <f>+'A (2)'!BA71</f>
        <v>2323</v>
      </c>
      <c r="BB78" s="34">
        <f>+'A (2)'!BB71</f>
        <v>1163</v>
      </c>
      <c r="BC78" s="34">
        <f>+'A (2)'!BC71</f>
        <v>609</v>
      </c>
      <c r="BD78" s="34">
        <f>+'A (2)'!BD71</f>
        <v>381</v>
      </c>
      <c r="BE78" s="34">
        <f>+'A (2)'!BE71</f>
        <v>1095</v>
      </c>
      <c r="BF78" s="61">
        <f>+'A (2)'!BF71</f>
        <v>1194</v>
      </c>
      <c r="BG78" s="39">
        <f>+'A (2)'!BG71</f>
        <v>2878</v>
      </c>
      <c r="BH78" s="114">
        <f>+'A (2)'!BH71</f>
        <v>425</v>
      </c>
      <c r="BI78" s="34">
        <f>+'A (2)'!BI71</f>
        <v>0</v>
      </c>
      <c r="BJ78" s="39">
        <f>+'A (2)'!BJ71</f>
        <v>0</v>
      </c>
      <c r="BK78" s="114">
        <f>+'A (2)'!BK71</f>
        <v>0</v>
      </c>
      <c r="BL78" s="34">
        <f>+'A (2)'!BL71</f>
        <v>1454</v>
      </c>
      <c r="BM78" s="34">
        <f>+'A (2)'!BM71</f>
        <v>426</v>
      </c>
      <c r="BN78" s="34">
        <f>+'A (2)'!BN71</f>
        <v>148</v>
      </c>
      <c r="BO78" s="34">
        <f>+'A (2)'!BO71</f>
        <v>53</v>
      </c>
      <c r="BP78" s="34">
        <f>+'A (2)'!BP71</f>
        <v>8</v>
      </c>
      <c r="BQ78" s="61">
        <f>+'A (2)'!BQ71</f>
        <v>0</v>
      </c>
      <c r="BR78" s="34">
        <f>+'A (2)'!BR71</f>
        <v>6</v>
      </c>
      <c r="BS78" s="34">
        <f>+'A (2)'!BS71</f>
        <v>37</v>
      </c>
      <c r="BT78" s="34">
        <f>+'A (2)'!BT71</f>
        <v>511</v>
      </c>
      <c r="BU78" s="34">
        <f>+'A (2)'!BU71</f>
        <v>289</v>
      </c>
      <c r="BV78" s="34">
        <f>+'A (2)'!BV71</f>
        <v>348</v>
      </c>
      <c r="BW78" s="34">
        <f>+'A (2)'!BW71</f>
        <v>296</v>
      </c>
      <c r="BX78" s="34">
        <f>+'A (2)'!BX71</f>
        <v>240</v>
      </c>
      <c r="BY78" s="34">
        <f>+'A (2)'!BY71</f>
        <v>123</v>
      </c>
      <c r="BZ78" s="34">
        <f>+'A (2)'!BZ71</f>
        <v>84</v>
      </c>
      <c r="CA78" s="34">
        <f>+'A (2)'!CA71</f>
        <v>44</v>
      </c>
      <c r="CB78" s="34">
        <f>+'A (2)'!CB71</f>
        <v>30</v>
      </c>
      <c r="CC78" s="20">
        <f>+'A (2)'!CC71</f>
        <v>81</v>
      </c>
      <c r="CD78" s="107">
        <f>+'A (2)'!CD71</f>
        <v>5470</v>
      </c>
      <c r="CE78" s="34">
        <f>+'A (2)'!CE71</f>
        <v>47</v>
      </c>
      <c r="CF78" s="13">
        <f>+'A (2)'!CF71</f>
        <v>0</v>
      </c>
      <c r="CG78">
        <f>+'A (2)'!CG71</f>
        <v>3062</v>
      </c>
      <c r="CH78">
        <f>+'A (2)'!CH71</f>
        <v>448</v>
      </c>
      <c r="CI78" s="583">
        <f>+'A (2)'!CI71</f>
        <v>0</v>
      </c>
      <c r="CJ78" s="34">
        <f>+'A (2)'!CJ71</f>
        <v>10</v>
      </c>
      <c r="CK78" s="34">
        <f>+'A (2)'!CK71</f>
        <v>58</v>
      </c>
      <c r="CL78" s="34">
        <f>+'A (2)'!CL71</f>
        <v>289</v>
      </c>
      <c r="CM78" s="34">
        <f>+'A (2)'!CM71</f>
        <v>90</v>
      </c>
      <c r="CN78" s="34">
        <f>+'A (2)'!CN71</f>
        <v>1</v>
      </c>
      <c r="CO78" s="34">
        <f>+'A (2)'!CO71</f>
        <v>0</v>
      </c>
      <c r="CP78">
        <f>+'A (2)'!CP71</f>
        <v>1782</v>
      </c>
      <c r="CQ78">
        <f>+'A (2)'!CQ71</f>
        <v>47</v>
      </c>
      <c r="CR78" s="34">
        <f>+'A (2)'!CR71</f>
        <v>766</v>
      </c>
      <c r="CS78" s="61">
        <f>+'A (2)'!CS71</f>
        <v>7</v>
      </c>
      <c r="CT78" s="34">
        <f>+'A (2)'!CT71</f>
        <v>140</v>
      </c>
      <c r="CU78" s="34">
        <f>+'A (2)'!CU71</f>
        <v>22</v>
      </c>
      <c r="CV78" s="34">
        <f>+'A (2)'!CV71</f>
        <v>394</v>
      </c>
      <c r="CW78" s="34">
        <f>+'A (2)'!CW71</f>
        <v>310</v>
      </c>
      <c r="CX78" s="34">
        <f>+'A (2)'!CX71</f>
        <v>369</v>
      </c>
      <c r="CY78" s="34">
        <f>+'A (2)'!CY71</f>
        <v>403</v>
      </c>
      <c r="CZ78" s="34">
        <f>+'A (2)'!CZ71</f>
        <v>351</v>
      </c>
      <c r="DA78" s="34">
        <f>+'A (2)'!DA71</f>
        <v>339</v>
      </c>
      <c r="DB78" s="34">
        <f>+'A (2)'!DB71</f>
        <v>390</v>
      </c>
      <c r="DC78" s="34">
        <f>+'A (2)'!DC71</f>
        <v>355</v>
      </c>
      <c r="DD78" s="112">
        <f>+'A (2)'!DD71</f>
        <v>9</v>
      </c>
      <c r="DE78" s="61">
        <f>+'A (2)'!DE71</f>
        <v>2</v>
      </c>
      <c r="DF78" s="162">
        <f>+'A (2)'!DF71</f>
        <v>39</v>
      </c>
      <c r="DG78" s="34">
        <f>+'A (2)'!DG71</f>
        <v>0</v>
      </c>
      <c r="DH78" s="34">
        <f>+'A (2)'!DH71</f>
        <v>2</v>
      </c>
      <c r="DI78" s="34">
        <f>+'A (2)'!DI71</f>
        <v>908</v>
      </c>
      <c r="DJ78" s="34">
        <f>+'A (2)'!DJ71</f>
        <v>3</v>
      </c>
      <c r="DK78" s="34">
        <f>+'A (2)'!DK71</f>
        <v>53</v>
      </c>
      <c r="DL78" s="34">
        <f>+'A (2)'!DL71</f>
        <v>1071</v>
      </c>
      <c r="DM78" s="34">
        <f>+'A (2)'!DM71</f>
        <v>19</v>
      </c>
      <c r="DN78" s="34">
        <f>+'A (2)'!DN71</f>
        <v>130</v>
      </c>
      <c r="DO78" s="34">
        <f>+'A (2)'!DO71</f>
        <v>192</v>
      </c>
      <c r="DP78" s="34">
        <f>+'A (2)'!DP71</f>
        <v>522</v>
      </c>
      <c r="DQ78" s="34">
        <f>+'A (2)'!DQ71</f>
        <v>28</v>
      </c>
      <c r="DR78" s="34">
        <f>+'A (2)'!DR71</f>
        <v>37</v>
      </c>
      <c r="DS78" s="34">
        <f>+'A (2)'!DS71</f>
        <v>95</v>
      </c>
      <c r="DT78" s="61">
        <f>+'A (2)'!DT71</f>
        <v>2</v>
      </c>
      <c r="DU78" s="34">
        <f>+'A (2)'!DU71</f>
        <v>5</v>
      </c>
      <c r="DV78" s="34">
        <f>+'A (2)'!DV71</f>
        <v>109</v>
      </c>
      <c r="DW78" s="34">
        <f>+'A (2)'!DW71</f>
        <v>150</v>
      </c>
      <c r="DX78" s="34">
        <f>+'A (2)'!DX71</f>
        <v>597</v>
      </c>
      <c r="DY78" s="34">
        <f>+'A (2)'!DY71</f>
        <v>756</v>
      </c>
      <c r="DZ78" s="34">
        <f>+'A (2)'!DZ71</f>
        <v>92</v>
      </c>
      <c r="EA78" s="34">
        <f>+'A (2)'!EA71</f>
        <v>110</v>
      </c>
      <c r="EB78" s="34">
        <f>+'A (2)'!EB71</f>
        <v>42</v>
      </c>
      <c r="EC78" s="34">
        <f>+'A (2)'!EC71</f>
        <v>1109</v>
      </c>
      <c r="ED78" s="34">
        <f>+'A (2)'!ED71</f>
        <v>0</v>
      </c>
      <c r="EE78" s="61">
        <f>+'A (2)'!EE71</f>
        <v>92</v>
      </c>
      <c r="EF78" s="34">
        <f>+'A (2)'!EF71</f>
        <v>896</v>
      </c>
      <c r="EG78" s="34">
        <f>+'A (2)'!EG71</f>
        <v>554</v>
      </c>
      <c r="EH78" s="34">
        <f>+'A (2)'!EH71</f>
        <v>291</v>
      </c>
      <c r="EI78" s="34">
        <f>+'A (2)'!EI71</f>
        <v>172</v>
      </c>
      <c r="EJ78" s="34">
        <f>+'A (2)'!EJ71</f>
        <v>533</v>
      </c>
      <c r="EK78" s="39">
        <f>+'A (2)'!EK71</f>
        <v>616</v>
      </c>
      <c r="EL78" s="24">
        <f>+'A (2)'!EL71</f>
        <v>1423</v>
      </c>
      <c r="EM78" s="114">
        <f>+'A (2)'!EM71</f>
        <v>465</v>
      </c>
      <c r="EN78" s="39">
        <f>+'A (2)'!EN71</f>
        <v>0</v>
      </c>
      <c r="EO78" s="34">
        <f>+'A (2)'!EO71</f>
        <v>0</v>
      </c>
      <c r="EP78" s="114">
        <f>+'A (2)'!EP71</f>
        <v>0</v>
      </c>
      <c r="EQ78" s="34">
        <f>+'A (2)'!EQ71</f>
        <v>567</v>
      </c>
      <c r="ER78" s="34">
        <f>+'A (2)'!ER71</f>
        <v>220</v>
      </c>
      <c r="ES78" s="34">
        <f>+'A (2)'!ES71</f>
        <v>61</v>
      </c>
      <c r="ET78" s="34">
        <f>+'A (2)'!ET71</f>
        <v>21</v>
      </c>
      <c r="EU78" s="34">
        <f>+'A (2)'!EU71</f>
        <v>5</v>
      </c>
      <c r="EV78" s="61">
        <f>+'A (2)'!EV71</f>
        <v>0</v>
      </c>
      <c r="EW78">
        <f>+'A (2)'!EW71</f>
        <v>4</v>
      </c>
      <c r="EX78">
        <f>+'A (2)'!EX71</f>
        <v>19</v>
      </c>
      <c r="EY78">
        <f>+'A (2)'!EY71</f>
        <v>223</v>
      </c>
      <c r="EZ78">
        <f>+'A (2)'!EZ71</f>
        <v>148</v>
      </c>
      <c r="FA78">
        <f>+'A (2)'!FA71</f>
        <v>163</v>
      </c>
      <c r="FB78">
        <f>+'A (2)'!FB71</f>
        <v>131</v>
      </c>
      <c r="FC78">
        <f>+'A (2)'!FC71</f>
        <v>86</v>
      </c>
      <c r="FD78">
        <f>+'A (2)'!FD71</f>
        <v>34</v>
      </c>
      <c r="FE78">
        <f>+'A (2)'!FE71</f>
        <v>22</v>
      </c>
      <c r="FF78" s="34">
        <f>+'A (2)'!FF71</f>
        <v>15</v>
      </c>
      <c r="FG78" s="39">
        <f>+'A (2)'!FG71</f>
        <v>10</v>
      </c>
      <c r="FH78" s="114">
        <f>+'A (2)'!FH71</f>
        <v>19</v>
      </c>
      <c r="FI78" s="114">
        <f>+'A (2)'!FI71</f>
        <v>5079</v>
      </c>
      <c r="FJ78" s="39">
        <f>+'A (2)'!FJ71</f>
        <v>8</v>
      </c>
      <c r="FK78" s="447">
        <f>+'A (2)'!FK71</f>
        <v>0</v>
      </c>
      <c r="FL78" s="34"/>
      <c r="FM78" s="34"/>
      <c r="FN78" s="39"/>
      <c r="FO78" s="34"/>
      <c r="FP78" s="34"/>
      <c r="FQ78" s="34"/>
      <c r="FR78" s="34"/>
      <c r="FS78" s="34"/>
      <c r="FT78" s="34"/>
      <c r="FU78" s="34"/>
      <c r="FV78" s="34"/>
      <c r="FW78" s="34"/>
      <c r="FX78" s="34"/>
      <c r="FY78" s="34"/>
      <c r="FZ78" s="61"/>
      <c r="GA78" s="34"/>
      <c r="GB78" s="34"/>
      <c r="GC78" s="34"/>
      <c r="GD78" s="34"/>
      <c r="GE78" s="34"/>
      <c r="GF78" s="34"/>
      <c r="GG78" s="34"/>
      <c r="GH78" s="34"/>
      <c r="GI78" s="34"/>
      <c r="GJ78" s="52"/>
      <c r="GK78" s="142"/>
      <c r="GL78" s="34"/>
      <c r="GM78" s="34"/>
      <c r="GN78" s="34"/>
      <c r="GO78" s="34"/>
      <c r="GP78" s="34"/>
      <c r="GQ78" s="34"/>
      <c r="GR78" s="52"/>
      <c r="GT78">
        <f t="shared" si="92"/>
        <v>2089</v>
      </c>
      <c r="GU78">
        <f t="shared" si="93"/>
        <v>11426830</v>
      </c>
      <c r="GW78">
        <f t="shared" si="94"/>
        <v>874</v>
      </c>
      <c r="GX78">
        <f t="shared" si="95"/>
        <v>4439046</v>
      </c>
      <c r="GZ78">
        <f t="shared" si="72"/>
        <v>6765</v>
      </c>
      <c r="HA78">
        <f t="shared" si="96"/>
        <v>263158.5</v>
      </c>
      <c r="HB78" s="125"/>
      <c r="HC78">
        <f t="shared" si="73"/>
        <v>3062</v>
      </c>
      <c r="HD78">
        <f t="shared" si="97"/>
        <v>119418</v>
      </c>
      <c r="HE78" s="125"/>
      <c r="HH78" s="53">
        <f t="shared" si="98"/>
        <v>0</v>
      </c>
      <c r="HJ78" s="7" t="s">
        <v>138</v>
      </c>
      <c r="HK78" s="53">
        <v>50.854605993340726</v>
      </c>
      <c r="HL78" s="190" t="s">
        <v>118</v>
      </c>
      <c r="HM78" s="34">
        <f t="shared" si="99"/>
        <v>0</v>
      </c>
      <c r="HN78" s="34">
        <f>+SUM([1]NUTS3!$EN78:$FB78)</f>
        <v>251</v>
      </c>
      <c r="HO78" s="34">
        <f t="shared" si="100"/>
        <v>-251</v>
      </c>
      <c r="HP78" s="184">
        <f t="shared" si="101"/>
        <v>-100</v>
      </c>
      <c r="HR78" s="7" t="s">
        <v>139</v>
      </c>
      <c r="HS78" s="53">
        <v>-4.8231511254019255</v>
      </c>
    </row>
    <row r="79" spans="1:227" x14ac:dyDescent="0.2">
      <c r="A79" s="7" t="s">
        <v>119</v>
      </c>
      <c r="B79" s="7">
        <f>+'A (2)'!B72</f>
        <v>11579</v>
      </c>
      <c r="C79">
        <f>+'A (2)'!C72</f>
        <v>1681</v>
      </c>
      <c r="D79" s="583">
        <f>+'A (2)'!D72</f>
        <v>0</v>
      </c>
      <c r="E79" s="34">
        <f>+'A (2)'!E72</f>
        <v>436</v>
      </c>
      <c r="F79" s="34">
        <f>+'A (2)'!F72</f>
        <v>96</v>
      </c>
      <c r="G79" s="34">
        <f>+'A (2)'!G72</f>
        <v>776</v>
      </c>
      <c r="H79" s="34">
        <f>+'A (2)'!H72</f>
        <v>367</v>
      </c>
      <c r="I79" s="34">
        <f>+'A (2)'!I72</f>
        <v>3</v>
      </c>
      <c r="J79" s="34">
        <f>+'A (2)'!J72</f>
        <v>3</v>
      </c>
      <c r="K79" s="583">
        <f>+'A (2)'!K72</f>
        <v>7066</v>
      </c>
      <c r="L79">
        <f>+'A (2)'!L72</f>
        <v>37</v>
      </c>
      <c r="M79">
        <f>+'A (2)'!M72</f>
        <v>509</v>
      </c>
      <c r="N79" s="20">
        <f>+'A (2)'!N72</f>
        <v>51</v>
      </c>
      <c r="O79">
        <f>+'A (2)'!O72</f>
        <v>504</v>
      </c>
      <c r="P79">
        <f>+'A (2)'!P72</f>
        <v>43</v>
      </c>
      <c r="Q79">
        <f>+'A (2)'!Q72</f>
        <v>1755</v>
      </c>
      <c r="R79">
        <f>+'A (2)'!R72</f>
        <v>1325</v>
      </c>
      <c r="S79">
        <f>+'A (2)'!S72</f>
        <v>1428</v>
      </c>
      <c r="T79">
        <f>+'A (2)'!T72</f>
        <v>1479</v>
      </c>
      <c r="U79">
        <f>+'A (2)'!U72</f>
        <v>1118</v>
      </c>
      <c r="V79">
        <f>+'A (2)'!V72</f>
        <v>1242</v>
      </c>
      <c r="W79">
        <f>+'A (2)'!W72</f>
        <v>1342</v>
      </c>
      <c r="X79">
        <f>+'A (2)'!X72</f>
        <v>1214</v>
      </c>
      <c r="Y79">
        <f>+'A (2)'!Y72</f>
        <v>166</v>
      </c>
      <c r="Z79" s="103">
        <f>+'A (2)'!Z72</f>
        <v>6</v>
      </c>
      <c r="AA79" s="164">
        <f>+'A (2)'!AA72</f>
        <v>38.4</v>
      </c>
      <c r="AB79">
        <f>+'A (2)'!AB72</f>
        <v>0</v>
      </c>
      <c r="AC79">
        <f>+'A (2)'!AC72</f>
        <v>7</v>
      </c>
      <c r="AD79">
        <f>+'A (2)'!AD72</f>
        <v>2378</v>
      </c>
      <c r="AE79">
        <f>+'A (2)'!AE72</f>
        <v>3</v>
      </c>
      <c r="AF79">
        <f>+'A (2)'!AF72</f>
        <v>363</v>
      </c>
      <c r="AG79">
        <f>+'A (2)'!AG72</f>
        <v>5459</v>
      </c>
      <c r="AH79">
        <f>+'A (2)'!AH72</f>
        <v>107</v>
      </c>
      <c r="AI79">
        <f>+'A (2)'!AI72</f>
        <v>215</v>
      </c>
      <c r="AJ79">
        <f>+'A (2)'!AJ72</f>
        <v>690</v>
      </c>
      <c r="AK79">
        <f>+'A (2)'!AK72</f>
        <v>1772</v>
      </c>
      <c r="AL79">
        <f>+'A (2)'!AL72</f>
        <v>62</v>
      </c>
      <c r="AM79">
        <f>+'A (2)'!AM72</f>
        <v>130</v>
      </c>
      <c r="AN79" s="34">
        <f>+'A (2)'!AN72</f>
        <v>381</v>
      </c>
      <c r="AO79" s="61">
        <f>+'A (2)'!AO72</f>
        <v>12</v>
      </c>
      <c r="AP79" s="34">
        <f>+'A (2)'!AP72</f>
        <v>98</v>
      </c>
      <c r="AQ79" s="34">
        <f>+'A (2)'!AQ72</f>
        <v>396</v>
      </c>
      <c r="AR79" s="34">
        <f>+'A (2)'!AR72</f>
        <v>940</v>
      </c>
      <c r="AS79" s="34">
        <f>+'A (2)'!AS72</f>
        <v>1000</v>
      </c>
      <c r="AT79" s="34">
        <f>+'A (2)'!AT72</f>
        <v>2354</v>
      </c>
      <c r="AU79" s="34">
        <f>+'A (2)'!AU72</f>
        <v>177</v>
      </c>
      <c r="AV79" s="34">
        <f>+'A (2)'!AV72</f>
        <v>2543</v>
      </c>
      <c r="AW79" s="34">
        <f>+'A (2)'!AW72</f>
        <v>1007</v>
      </c>
      <c r="AX79" s="34">
        <f>+'A (2)'!AX72</f>
        <v>2689</v>
      </c>
      <c r="AY79" s="34">
        <f>+'A (2)'!AY72</f>
        <v>0</v>
      </c>
      <c r="AZ79" s="61">
        <f>+'A (2)'!AZ72</f>
        <v>375</v>
      </c>
      <c r="BA79" s="34">
        <f>+'A (2)'!BA72</f>
        <v>3170</v>
      </c>
      <c r="BB79" s="34">
        <f>+'A (2)'!BB72</f>
        <v>1868</v>
      </c>
      <c r="BC79" s="34">
        <f>+'A (2)'!BC72</f>
        <v>984</v>
      </c>
      <c r="BD79" s="34">
        <f>+'A (2)'!BD72</f>
        <v>689</v>
      </c>
      <c r="BE79" s="34">
        <f>+'A (2)'!BE72</f>
        <v>1975</v>
      </c>
      <c r="BF79" s="61">
        <f>+'A (2)'!BF72</f>
        <v>2893</v>
      </c>
      <c r="BG79" s="39">
        <f>+'A (2)'!BG72</f>
        <v>6575</v>
      </c>
      <c r="BH79" s="114">
        <f>+'A (2)'!BH72</f>
        <v>568</v>
      </c>
      <c r="BI79" s="34">
        <f>+'A (2)'!BI72</f>
        <v>0</v>
      </c>
      <c r="BJ79" s="39">
        <f>+'A (2)'!BJ72</f>
        <v>0</v>
      </c>
      <c r="BK79" s="114">
        <f>+'A (2)'!BK72</f>
        <v>0</v>
      </c>
      <c r="BL79" s="34">
        <f>+'A (2)'!BL72</f>
        <v>1922</v>
      </c>
      <c r="BM79" s="34">
        <f>+'A (2)'!BM72</f>
        <v>669</v>
      </c>
      <c r="BN79" s="34">
        <f>+'A (2)'!BN72</f>
        <v>194</v>
      </c>
      <c r="BO79" s="34">
        <f>+'A (2)'!BO72</f>
        <v>48</v>
      </c>
      <c r="BP79" s="34">
        <f>+'A (2)'!BP72</f>
        <v>15</v>
      </c>
      <c r="BQ79" s="61">
        <f>+'A (2)'!BQ72</f>
        <v>0</v>
      </c>
      <c r="BR79" s="34">
        <f>+'A (2)'!BR72</f>
        <v>19</v>
      </c>
      <c r="BS79" s="34">
        <f>+'A (2)'!BS72</f>
        <v>76</v>
      </c>
      <c r="BT79" s="34">
        <f>+'A (2)'!BT72</f>
        <v>801</v>
      </c>
      <c r="BU79" s="34">
        <f>+'A (2)'!BU72</f>
        <v>442</v>
      </c>
      <c r="BV79" s="34">
        <f>+'A (2)'!BV72</f>
        <v>442</v>
      </c>
      <c r="BW79" s="34">
        <f>+'A (2)'!BW72</f>
        <v>356</v>
      </c>
      <c r="BX79" s="34">
        <f>+'A (2)'!BX72</f>
        <v>283</v>
      </c>
      <c r="BY79" s="34">
        <f>+'A (2)'!BY72</f>
        <v>169</v>
      </c>
      <c r="BZ79" s="34">
        <f>+'A (2)'!BZ72</f>
        <v>74</v>
      </c>
      <c r="CA79" s="34">
        <f>+'A (2)'!CA72</f>
        <v>59</v>
      </c>
      <c r="CB79" s="34">
        <f>+'A (2)'!CB72</f>
        <v>42</v>
      </c>
      <c r="CC79" s="20">
        <f>+'A (2)'!CC72</f>
        <v>85</v>
      </c>
      <c r="CD79" s="107">
        <f>+'A (2)'!CD72</f>
        <v>5150</v>
      </c>
      <c r="CE79" s="34">
        <f>+'A (2)'!CE72</f>
        <v>45</v>
      </c>
      <c r="CF79" s="13">
        <f>+'A (2)'!CF72</f>
        <v>0</v>
      </c>
      <c r="CG79">
        <f>+'A (2)'!CG72</f>
        <v>5115</v>
      </c>
      <c r="CH79">
        <f>+'A (2)'!CH72</f>
        <v>792</v>
      </c>
      <c r="CI79" s="583">
        <f>+'A (2)'!CI72</f>
        <v>0</v>
      </c>
      <c r="CJ79" s="34">
        <f>+'A (2)'!CJ72</f>
        <v>208</v>
      </c>
      <c r="CK79" s="34">
        <f>+'A (2)'!CK72</f>
        <v>51</v>
      </c>
      <c r="CL79" s="34">
        <f>+'A (2)'!CL72</f>
        <v>372</v>
      </c>
      <c r="CM79" s="34">
        <f>+'A (2)'!CM72</f>
        <v>159</v>
      </c>
      <c r="CN79" s="34">
        <f>+'A (2)'!CN72</f>
        <v>2</v>
      </c>
      <c r="CO79" s="34">
        <f>+'A (2)'!CO72</f>
        <v>0</v>
      </c>
      <c r="CP79">
        <f>+'A (2)'!CP72</f>
        <v>3383</v>
      </c>
      <c r="CQ79">
        <f>+'A (2)'!CQ72</f>
        <v>37</v>
      </c>
      <c r="CR79" s="34">
        <f>+'A (2)'!CR72</f>
        <v>476</v>
      </c>
      <c r="CS79" s="61">
        <f>+'A (2)'!CS72</f>
        <v>26</v>
      </c>
      <c r="CT79" s="34">
        <f>+'A (2)'!CT72</f>
        <v>189</v>
      </c>
      <c r="CU79" s="34">
        <f>+'A (2)'!CU72</f>
        <v>19</v>
      </c>
      <c r="CV79" s="34">
        <f>+'A (2)'!CV72</f>
        <v>690</v>
      </c>
      <c r="CW79" s="34">
        <f>+'A (2)'!CW72</f>
        <v>546</v>
      </c>
      <c r="CX79" s="34">
        <f>+'A (2)'!CX72</f>
        <v>668</v>
      </c>
      <c r="CY79" s="34">
        <f>+'A (2)'!CY72</f>
        <v>768</v>
      </c>
      <c r="CZ79" s="34">
        <f>+'A (2)'!CZ72</f>
        <v>562</v>
      </c>
      <c r="DA79" s="34">
        <f>+'A (2)'!DA72</f>
        <v>592</v>
      </c>
      <c r="DB79" s="34">
        <f>+'A (2)'!DB72</f>
        <v>637</v>
      </c>
      <c r="DC79" s="34">
        <f>+'A (2)'!DC72</f>
        <v>446</v>
      </c>
      <c r="DD79" s="112">
        <f>+'A (2)'!DD72</f>
        <v>15</v>
      </c>
      <c r="DE79" s="61">
        <f>+'A (2)'!DE72</f>
        <v>2</v>
      </c>
      <c r="DF79" s="162">
        <f>+'A (2)'!DF72</f>
        <v>38.4</v>
      </c>
      <c r="DG79" s="34">
        <f>+'A (2)'!DG72</f>
        <v>0</v>
      </c>
      <c r="DH79" s="34">
        <f>+'A (2)'!DH72</f>
        <v>3</v>
      </c>
      <c r="DI79" s="34">
        <f>+'A (2)'!DI72</f>
        <v>1174</v>
      </c>
      <c r="DJ79" s="34">
        <f>+'A (2)'!DJ72</f>
        <v>3</v>
      </c>
      <c r="DK79" s="34">
        <f>+'A (2)'!DK72</f>
        <v>134</v>
      </c>
      <c r="DL79" s="34">
        <f>+'A (2)'!DL72</f>
        <v>1917</v>
      </c>
      <c r="DM79" s="34">
        <f>+'A (2)'!DM72</f>
        <v>76</v>
      </c>
      <c r="DN79" s="34">
        <f>+'A (2)'!DN72</f>
        <v>113</v>
      </c>
      <c r="DO79" s="34">
        <f>+'A (2)'!DO72</f>
        <v>331</v>
      </c>
      <c r="DP79" s="34">
        <f>+'A (2)'!DP72</f>
        <v>1084</v>
      </c>
      <c r="DQ79" s="34">
        <f>+'A (2)'!DQ72</f>
        <v>39</v>
      </c>
      <c r="DR79" s="34">
        <f>+'A (2)'!DR72</f>
        <v>73</v>
      </c>
      <c r="DS79" s="34">
        <f>+'A (2)'!DS72</f>
        <v>160</v>
      </c>
      <c r="DT79" s="61">
        <f>+'A (2)'!DT72</f>
        <v>8</v>
      </c>
      <c r="DU79" s="34">
        <f>+'A (2)'!DU72</f>
        <v>24</v>
      </c>
      <c r="DV79" s="34">
        <f>+'A (2)'!DV72</f>
        <v>200</v>
      </c>
      <c r="DW79" s="34">
        <f>+'A (2)'!DW72</f>
        <v>420</v>
      </c>
      <c r="DX79" s="34">
        <f>+'A (2)'!DX72</f>
        <v>786</v>
      </c>
      <c r="DY79" s="34">
        <f>+'A (2)'!DY72</f>
        <v>1667</v>
      </c>
      <c r="DZ79" s="34">
        <f>+'A (2)'!DZ72</f>
        <v>86</v>
      </c>
      <c r="EA79" s="34">
        <f>+'A (2)'!EA72</f>
        <v>267</v>
      </c>
      <c r="EB79" s="34">
        <f>+'A (2)'!EB72</f>
        <v>171</v>
      </c>
      <c r="EC79" s="34">
        <f>+'A (2)'!EC72</f>
        <v>1368</v>
      </c>
      <c r="ED79" s="34">
        <f>+'A (2)'!ED72</f>
        <v>0</v>
      </c>
      <c r="EE79" s="61">
        <f>+'A (2)'!EE72</f>
        <v>126</v>
      </c>
      <c r="EF79" s="34">
        <f>+'A (2)'!EF72</f>
        <v>1090</v>
      </c>
      <c r="EG79" s="34">
        <f>+'A (2)'!EG72</f>
        <v>911</v>
      </c>
      <c r="EH79" s="34">
        <f>+'A (2)'!EH72</f>
        <v>490</v>
      </c>
      <c r="EI79" s="34">
        <f>+'A (2)'!EI72</f>
        <v>301</v>
      </c>
      <c r="EJ79" s="34">
        <f>+'A (2)'!EJ72</f>
        <v>911</v>
      </c>
      <c r="EK79" s="39">
        <f>+'A (2)'!EK72</f>
        <v>1412</v>
      </c>
      <c r="EL79" s="24">
        <f>+'A (2)'!EL72</f>
        <v>3248</v>
      </c>
      <c r="EM79" s="114">
        <f>+'A (2)'!EM72</f>
        <v>635</v>
      </c>
      <c r="EN79" s="39">
        <f>+'A (2)'!EN72</f>
        <v>0</v>
      </c>
      <c r="EO79" s="34">
        <f>+'A (2)'!EO72</f>
        <v>0</v>
      </c>
      <c r="EP79" s="114">
        <f>+'A (2)'!EP72</f>
        <v>0</v>
      </c>
      <c r="EQ79" s="34">
        <f>+'A (2)'!EQ72</f>
        <v>638</v>
      </c>
      <c r="ER79" s="34">
        <f>+'A (2)'!ER72</f>
        <v>350</v>
      </c>
      <c r="ES79" s="34">
        <f>+'A (2)'!ES72</f>
        <v>101</v>
      </c>
      <c r="ET79" s="34">
        <f>+'A (2)'!ET72</f>
        <v>22</v>
      </c>
      <c r="EU79" s="34">
        <f>+'A (2)'!EU72</f>
        <v>6</v>
      </c>
      <c r="EV79" s="61">
        <f>+'A (2)'!EV72</f>
        <v>0</v>
      </c>
      <c r="EW79">
        <f>+'A (2)'!EW72</f>
        <v>8</v>
      </c>
      <c r="EX79">
        <f>+'A (2)'!EX72</f>
        <v>32</v>
      </c>
      <c r="EY79">
        <f>+'A (2)'!EY72</f>
        <v>306</v>
      </c>
      <c r="EZ79">
        <f>+'A (2)'!EZ72</f>
        <v>244</v>
      </c>
      <c r="FA79">
        <f>+'A (2)'!FA72</f>
        <v>224</v>
      </c>
      <c r="FB79">
        <f>+'A (2)'!FB72</f>
        <v>121</v>
      </c>
      <c r="FC79">
        <f>+'A (2)'!FC72</f>
        <v>85</v>
      </c>
      <c r="FD79">
        <f>+'A (2)'!FD72</f>
        <v>37</v>
      </c>
      <c r="FE79">
        <f>+'A (2)'!FE72</f>
        <v>22</v>
      </c>
      <c r="FF79" s="34">
        <f>+'A (2)'!FF72</f>
        <v>17</v>
      </c>
      <c r="FG79" s="39">
        <f>+'A (2)'!FG72</f>
        <v>7</v>
      </c>
      <c r="FH79" s="114">
        <f>+'A (2)'!FH72</f>
        <v>14</v>
      </c>
      <c r="FI79" s="114">
        <f>+'A (2)'!FI72</f>
        <v>4689</v>
      </c>
      <c r="FJ79" s="39">
        <f>+'A (2)'!FJ72</f>
        <v>6</v>
      </c>
      <c r="FK79" s="447">
        <f>+'A (2)'!FK72</f>
        <v>0</v>
      </c>
      <c r="FL79" s="34"/>
      <c r="FM79" s="34"/>
      <c r="FN79" s="39"/>
      <c r="FO79" s="34"/>
      <c r="FP79" s="34"/>
      <c r="FQ79" s="34"/>
      <c r="FR79" s="34"/>
      <c r="FS79" s="34"/>
      <c r="FT79" s="34"/>
      <c r="FU79" s="34"/>
      <c r="FV79" s="34"/>
      <c r="FW79" s="34"/>
      <c r="FX79" s="34"/>
      <c r="FY79" s="34"/>
      <c r="FZ79" s="61"/>
      <c r="GA79" s="34"/>
      <c r="GB79" s="34"/>
      <c r="GC79" s="34"/>
      <c r="GD79" s="34"/>
      <c r="GE79" s="34"/>
      <c r="GF79" s="34"/>
      <c r="GG79" s="34"/>
      <c r="GH79" s="34"/>
      <c r="GI79" s="34"/>
      <c r="GJ79" s="52"/>
      <c r="GK79" s="142"/>
      <c r="GL79" s="34"/>
      <c r="GM79" s="34"/>
      <c r="GN79" s="34"/>
      <c r="GO79" s="34"/>
      <c r="GP79" s="34"/>
      <c r="GQ79" s="34"/>
      <c r="GR79" s="52"/>
      <c r="GT79">
        <f t="shared" si="92"/>
        <v>2848</v>
      </c>
      <c r="GU79">
        <f t="shared" si="93"/>
        <v>14667200</v>
      </c>
      <c r="GW79">
        <f t="shared" si="94"/>
        <v>1117</v>
      </c>
      <c r="GX79">
        <f t="shared" si="95"/>
        <v>5237613</v>
      </c>
      <c r="GZ79">
        <f t="shared" si="72"/>
        <v>11579</v>
      </c>
      <c r="HA79">
        <f t="shared" si="96"/>
        <v>444633.59999999998</v>
      </c>
      <c r="HB79" s="125"/>
      <c r="HC79">
        <f t="shared" si="73"/>
        <v>5115</v>
      </c>
      <c r="HD79">
        <f t="shared" si="97"/>
        <v>196416</v>
      </c>
      <c r="HE79" s="125"/>
      <c r="HH79" s="53">
        <f t="shared" si="98"/>
        <v>0</v>
      </c>
      <c r="HJ79" s="7" t="s">
        <v>131</v>
      </c>
      <c r="HK79" s="53">
        <v>50.849737131678687</v>
      </c>
      <c r="HL79" s="190" t="s">
        <v>119</v>
      </c>
      <c r="HM79" s="34">
        <f t="shared" si="99"/>
        <v>0</v>
      </c>
      <c r="HN79" s="34">
        <f>+SUM([1]NUTS3!$EN79:$FB79)</f>
        <v>564</v>
      </c>
      <c r="HO79" s="34">
        <f t="shared" si="100"/>
        <v>-564</v>
      </c>
      <c r="HP79" s="184">
        <f t="shared" si="101"/>
        <v>-100</v>
      </c>
      <c r="HR79" s="7" t="s">
        <v>135</v>
      </c>
      <c r="HS79" s="53">
        <v>-4.897959183673473</v>
      </c>
    </row>
    <row r="80" spans="1:227" x14ac:dyDescent="0.2">
      <c r="A80" s="7" t="s">
        <v>125</v>
      </c>
      <c r="B80" s="7">
        <f>+'A (2)'!B78</f>
        <v>4084</v>
      </c>
      <c r="C80">
        <f>+'A (2)'!C78</f>
        <v>497</v>
      </c>
      <c r="D80" s="583">
        <f>+'A (2)'!D78</f>
        <v>0</v>
      </c>
      <c r="E80" s="34">
        <f>+'A (2)'!E78</f>
        <v>6</v>
      </c>
      <c r="F80" s="34">
        <f>+'A (2)'!F78</f>
        <v>78</v>
      </c>
      <c r="G80" s="34">
        <f>+'A (2)'!G78</f>
        <v>253</v>
      </c>
      <c r="H80" s="34">
        <f>+'A (2)'!H78</f>
        <v>158</v>
      </c>
      <c r="I80" s="34">
        <f>+'A (2)'!I78</f>
        <v>0</v>
      </c>
      <c r="J80" s="34">
        <f>+'A (2)'!J78</f>
        <v>2</v>
      </c>
      <c r="K80" s="583">
        <f>+'A (2)'!K78</f>
        <v>1511</v>
      </c>
      <c r="L80">
        <f>+'A (2)'!L78</f>
        <v>43</v>
      </c>
      <c r="M80">
        <f>+'A (2)'!M78</f>
        <v>649</v>
      </c>
      <c r="N80" s="20">
        <f>+'A (2)'!N78</f>
        <v>4</v>
      </c>
      <c r="O80">
        <f>+'A (2)'!O78</f>
        <v>190</v>
      </c>
      <c r="P80">
        <f>+'A (2)'!P78</f>
        <v>22</v>
      </c>
      <c r="Q80">
        <f>+'A (2)'!Q78</f>
        <v>618</v>
      </c>
      <c r="R80">
        <f>+'A (2)'!R78</f>
        <v>523</v>
      </c>
      <c r="S80">
        <f>+'A (2)'!S78</f>
        <v>462</v>
      </c>
      <c r="T80">
        <f>+'A (2)'!T78</f>
        <v>476</v>
      </c>
      <c r="U80">
        <f>+'A (2)'!U78</f>
        <v>367</v>
      </c>
      <c r="V80">
        <f>+'A (2)'!V78</f>
        <v>410</v>
      </c>
      <c r="W80">
        <f>+'A (2)'!W78</f>
        <v>450</v>
      </c>
      <c r="X80">
        <f>+'A (2)'!X78</f>
        <v>513</v>
      </c>
      <c r="Y80">
        <f>+'A (2)'!Y78</f>
        <v>74</v>
      </c>
      <c r="Z80" s="103">
        <f>+'A (2)'!Z78</f>
        <v>1</v>
      </c>
      <c r="AA80" s="164">
        <f>+'A (2)'!AA78</f>
        <v>38.5</v>
      </c>
      <c r="AB80">
        <f>+'A (2)'!AB78</f>
        <v>0</v>
      </c>
      <c r="AC80">
        <f>+'A (2)'!AC78</f>
        <v>0</v>
      </c>
      <c r="AD80">
        <f>+'A (2)'!AD78</f>
        <v>881</v>
      </c>
      <c r="AE80">
        <f>+'A (2)'!AE78</f>
        <v>1</v>
      </c>
      <c r="AF80">
        <f>+'A (2)'!AF78</f>
        <v>136</v>
      </c>
      <c r="AG80">
        <f>+'A (2)'!AG78</f>
        <v>1702</v>
      </c>
      <c r="AH80">
        <f>+'A (2)'!AH78</f>
        <v>23</v>
      </c>
      <c r="AI80">
        <f>+'A (2)'!AI78</f>
        <v>100</v>
      </c>
      <c r="AJ80">
        <f>+'A (2)'!AJ78</f>
        <v>219</v>
      </c>
      <c r="AK80">
        <f>+'A (2)'!AK78</f>
        <v>723</v>
      </c>
      <c r="AL80">
        <f>+'A (2)'!AL78</f>
        <v>44</v>
      </c>
      <c r="AM80">
        <f>+'A (2)'!AM78</f>
        <v>60</v>
      </c>
      <c r="AN80" s="34">
        <f>+'A (2)'!AN78</f>
        <v>190</v>
      </c>
      <c r="AO80" s="61">
        <f>+'A (2)'!AO78</f>
        <v>5</v>
      </c>
      <c r="AP80" s="34">
        <f>+'A (2)'!AP78</f>
        <v>48</v>
      </c>
      <c r="AQ80" s="34">
        <f>+'A (2)'!AQ78</f>
        <v>156</v>
      </c>
      <c r="AR80" s="34">
        <f>+'A (2)'!AR78</f>
        <v>338</v>
      </c>
      <c r="AS80" s="34">
        <f>+'A (2)'!AS78</f>
        <v>539</v>
      </c>
      <c r="AT80" s="34">
        <f>+'A (2)'!AT78</f>
        <v>776</v>
      </c>
      <c r="AU80" s="34">
        <f>+'A (2)'!AU78</f>
        <v>61</v>
      </c>
      <c r="AV80" s="34">
        <f>+'A (2)'!AV78</f>
        <v>749</v>
      </c>
      <c r="AW80" s="34">
        <f>+'A (2)'!AW78</f>
        <v>392</v>
      </c>
      <c r="AX80" s="34">
        <f>+'A (2)'!AX78</f>
        <v>998</v>
      </c>
      <c r="AY80" s="34">
        <f>+'A (2)'!AY78</f>
        <v>1</v>
      </c>
      <c r="AZ80" s="61">
        <f>+'A (2)'!AZ78</f>
        <v>26</v>
      </c>
      <c r="BA80" s="34">
        <f>+'A (2)'!BA78</f>
        <v>1297</v>
      </c>
      <c r="BB80" s="34">
        <f>+'A (2)'!BB78</f>
        <v>928</v>
      </c>
      <c r="BC80" s="34">
        <f>+'A (2)'!BC78</f>
        <v>387</v>
      </c>
      <c r="BD80" s="34">
        <f>+'A (2)'!BD78</f>
        <v>274</v>
      </c>
      <c r="BE80" s="34">
        <f>+'A (2)'!BE78</f>
        <v>609</v>
      </c>
      <c r="BF80" s="61">
        <f>+'A (2)'!BF78</f>
        <v>589</v>
      </c>
      <c r="BG80" s="39">
        <f>+'A (2)'!BG78</f>
        <v>1575</v>
      </c>
      <c r="BH80" s="114">
        <f>+'A (2)'!BH78</f>
        <v>386</v>
      </c>
      <c r="BI80" s="34">
        <f>+'A (2)'!BI78</f>
        <v>0</v>
      </c>
      <c r="BJ80" s="39">
        <f>+'A (2)'!BJ78</f>
        <v>0</v>
      </c>
      <c r="BK80" s="114">
        <f>+'A (2)'!BK78</f>
        <v>0</v>
      </c>
      <c r="BL80" s="34">
        <f>+'A (2)'!BL78</f>
        <v>703</v>
      </c>
      <c r="BM80" s="34">
        <f>+'A (2)'!BM78</f>
        <v>379</v>
      </c>
      <c r="BN80" s="34">
        <f>+'A (2)'!BN78</f>
        <v>94</v>
      </c>
      <c r="BO80" s="34">
        <f>+'A (2)'!BO78</f>
        <v>28</v>
      </c>
      <c r="BP80" s="34">
        <f>+'A (2)'!BP78</f>
        <v>1</v>
      </c>
      <c r="BQ80" s="61">
        <f>+'A (2)'!BQ78</f>
        <v>0</v>
      </c>
      <c r="BR80" s="34">
        <f>+'A (2)'!BR78</f>
        <v>7</v>
      </c>
      <c r="BS80" s="34">
        <f>+'A (2)'!BS78</f>
        <v>21</v>
      </c>
      <c r="BT80" s="34">
        <f>+'A (2)'!BT78</f>
        <v>305</v>
      </c>
      <c r="BU80" s="34">
        <f>+'A (2)'!BU78</f>
        <v>174</v>
      </c>
      <c r="BV80" s="34">
        <f>+'A (2)'!BV78</f>
        <v>210</v>
      </c>
      <c r="BW80" s="34">
        <f>+'A (2)'!BW78</f>
        <v>161</v>
      </c>
      <c r="BX80" s="34">
        <f>+'A (2)'!BX78</f>
        <v>122</v>
      </c>
      <c r="BY80" s="34">
        <f>+'A (2)'!BY78</f>
        <v>80</v>
      </c>
      <c r="BZ80" s="34">
        <f>+'A (2)'!BZ78</f>
        <v>38</v>
      </c>
      <c r="CA80" s="34">
        <f>+'A (2)'!CA78</f>
        <v>31</v>
      </c>
      <c r="CB80" s="34">
        <f>+'A (2)'!CB78</f>
        <v>20</v>
      </c>
      <c r="CC80" s="20">
        <f>+'A (2)'!CC78</f>
        <v>36</v>
      </c>
      <c r="CD80" s="107">
        <f>+'A (2)'!CD78</f>
        <v>5355</v>
      </c>
      <c r="CE80" s="34">
        <f>+'A (2)'!CE78</f>
        <v>21</v>
      </c>
      <c r="CF80" s="13">
        <f>+'A (2)'!CF78</f>
        <v>0</v>
      </c>
      <c r="CG80">
        <f>+'A (2)'!CG78</f>
        <v>1923</v>
      </c>
      <c r="CH80">
        <f>+'A (2)'!CH78</f>
        <v>214</v>
      </c>
      <c r="CI80" s="583">
        <f>+'A (2)'!CI78</f>
        <v>0</v>
      </c>
      <c r="CJ80" s="34">
        <f>+'A (2)'!CJ78</f>
        <v>2</v>
      </c>
      <c r="CK80" s="34">
        <f>+'A (2)'!CK78</f>
        <v>39</v>
      </c>
      <c r="CL80" s="34">
        <f>+'A (2)'!CL78</f>
        <v>108</v>
      </c>
      <c r="CM80" s="34">
        <f>+'A (2)'!CM78</f>
        <v>64</v>
      </c>
      <c r="CN80" s="34">
        <f>+'A (2)'!CN78</f>
        <v>0</v>
      </c>
      <c r="CO80" s="34">
        <f>+'A (2)'!CO78</f>
        <v>1</v>
      </c>
      <c r="CP80">
        <f>+'A (2)'!CP78</f>
        <v>818</v>
      </c>
      <c r="CQ80">
        <f>+'A (2)'!CQ78</f>
        <v>43</v>
      </c>
      <c r="CR80" s="34">
        <f>+'A (2)'!CR78</f>
        <v>641</v>
      </c>
      <c r="CS80" s="61">
        <f>+'A (2)'!CS78</f>
        <v>3</v>
      </c>
      <c r="CT80" s="34">
        <f>+'A (2)'!CT78</f>
        <v>72</v>
      </c>
      <c r="CU80" s="34">
        <f>+'A (2)'!CU78</f>
        <v>13</v>
      </c>
      <c r="CV80" s="34">
        <f>+'A (2)'!CV78</f>
        <v>266</v>
      </c>
      <c r="CW80" s="34">
        <f>+'A (2)'!CW78</f>
        <v>241</v>
      </c>
      <c r="CX80" s="34">
        <f>+'A (2)'!CX78</f>
        <v>253</v>
      </c>
      <c r="CY80" s="34">
        <f>+'A (2)'!CY78</f>
        <v>276</v>
      </c>
      <c r="CZ80" s="34">
        <f>+'A (2)'!CZ78</f>
        <v>198</v>
      </c>
      <c r="DA80" s="34">
        <f>+'A (2)'!DA78</f>
        <v>213</v>
      </c>
      <c r="DB80" s="34">
        <f>+'A (2)'!DB78</f>
        <v>223</v>
      </c>
      <c r="DC80" s="34">
        <f>+'A (2)'!DC78</f>
        <v>178</v>
      </c>
      <c r="DD80" s="112">
        <f>+'A (2)'!DD78</f>
        <v>3</v>
      </c>
      <c r="DE80" s="61">
        <f>+'A (2)'!DE78</f>
        <v>0</v>
      </c>
      <c r="DF80" s="162">
        <f>+'A (2)'!DF78</f>
        <v>37.9</v>
      </c>
      <c r="DG80" s="34">
        <f>+'A (2)'!DG78</f>
        <v>0</v>
      </c>
      <c r="DH80" s="34">
        <f>+'A (2)'!DH78</f>
        <v>0</v>
      </c>
      <c r="DI80" s="34">
        <f>+'A (2)'!DI78</f>
        <v>471</v>
      </c>
      <c r="DJ80" s="34">
        <f>+'A (2)'!DJ78</f>
        <v>0</v>
      </c>
      <c r="DK80" s="34">
        <f>+'A (2)'!DK78</f>
        <v>56</v>
      </c>
      <c r="DL80" s="34">
        <f>+'A (2)'!DL78</f>
        <v>634</v>
      </c>
      <c r="DM80" s="34">
        <f>+'A (2)'!DM78</f>
        <v>20</v>
      </c>
      <c r="DN80" s="34">
        <f>+'A (2)'!DN78</f>
        <v>60</v>
      </c>
      <c r="DO80" s="34">
        <f>+'A (2)'!DO78</f>
        <v>93</v>
      </c>
      <c r="DP80" s="34">
        <f>+'A (2)'!DP78</f>
        <v>445</v>
      </c>
      <c r="DQ80" s="34">
        <f>+'A (2)'!DQ78</f>
        <v>31</v>
      </c>
      <c r="DR80" s="34">
        <f>+'A (2)'!DR78</f>
        <v>42</v>
      </c>
      <c r="DS80" s="34">
        <f>+'A (2)'!DS78</f>
        <v>69</v>
      </c>
      <c r="DT80" s="61">
        <f>+'A (2)'!DT78</f>
        <v>2</v>
      </c>
      <c r="DU80" s="34">
        <f>+'A (2)'!DU78</f>
        <v>17</v>
      </c>
      <c r="DV80" s="34">
        <f>+'A (2)'!DV78</f>
        <v>79</v>
      </c>
      <c r="DW80" s="34">
        <f>+'A (2)'!DW78</f>
        <v>158</v>
      </c>
      <c r="DX80" s="34">
        <f>+'A (2)'!DX78</f>
        <v>415</v>
      </c>
      <c r="DY80" s="34">
        <f>+'A (2)'!DY78</f>
        <v>530</v>
      </c>
      <c r="DZ80" s="34">
        <f>+'A (2)'!DZ78</f>
        <v>31</v>
      </c>
      <c r="EA80" s="34">
        <f>+'A (2)'!EA78</f>
        <v>87</v>
      </c>
      <c r="EB80" s="34">
        <f>+'A (2)'!EB78</f>
        <v>60</v>
      </c>
      <c r="EC80" s="34">
        <f>+'A (2)'!EC78</f>
        <v>539</v>
      </c>
      <c r="ED80" s="34">
        <f>+'A (2)'!ED78</f>
        <v>0</v>
      </c>
      <c r="EE80" s="61">
        <f>+'A (2)'!EE78</f>
        <v>7</v>
      </c>
      <c r="EF80" s="34">
        <f>+'A (2)'!EF78</f>
        <v>476</v>
      </c>
      <c r="EG80" s="34">
        <f>+'A (2)'!EG78</f>
        <v>486</v>
      </c>
      <c r="EH80" s="34">
        <f>+'A (2)'!EH78</f>
        <v>181</v>
      </c>
      <c r="EI80" s="34">
        <f>+'A (2)'!EI78</f>
        <v>136</v>
      </c>
      <c r="EJ80" s="34">
        <f>+'A (2)'!EJ78</f>
        <v>315</v>
      </c>
      <c r="EK80" s="39">
        <f>+'A (2)'!EK78</f>
        <v>329</v>
      </c>
      <c r="EL80" s="24">
        <f>+'A (2)'!EL78</f>
        <v>849</v>
      </c>
      <c r="EM80" s="114">
        <f>+'A (2)'!EM78</f>
        <v>442</v>
      </c>
      <c r="EN80" s="39">
        <f>+'A (2)'!EN78</f>
        <v>0</v>
      </c>
      <c r="EO80" s="34">
        <f>+'A (2)'!EO78</f>
        <v>0</v>
      </c>
      <c r="EP80" s="114">
        <f>+'A (2)'!EP78</f>
        <v>0</v>
      </c>
      <c r="EQ80" s="34">
        <f>+'A (2)'!EQ78</f>
        <v>252</v>
      </c>
      <c r="ER80" s="34">
        <f>+'A (2)'!ER78</f>
        <v>207</v>
      </c>
      <c r="ES80" s="34">
        <f>+'A (2)'!ES78</f>
        <v>35</v>
      </c>
      <c r="ET80" s="34">
        <f>+'A (2)'!ET78</f>
        <v>10</v>
      </c>
      <c r="EU80" s="34">
        <f>+'A (2)'!EU78</f>
        <v>1</v>
      </c>
      <c r="EV80" s="61">
        <f>+'A (2)'!EV78</f>
        <v>0</v>
      </c>
      <c r="EW80">
        <f>+'A (2)'!EW78</f>
        <v>4</v>
      </c>
      <c r="EX80">
        <f>+'A (2)'!EX78</f>
        <v>10</v>
      </c>
      <c r="EY80">
        <f>+'A (2)'!EY78</f>
        <v>164</v>
      </c>
      <c r="EZ80">
        <f>+'A (2)'!EZ78</f>
        <v>83</v>
      </c>
      <c r="FA80">
        <f>+'A (2)'!FA78</f>
        <v>108</v>
      </c>
      <c r="FB80">
        <f>+'A (2)'!FB78</f>
        <v>45</v>
      </c>
      <c r="FC80">
        <f>+'A (2)'!FC78</f>
        <v>48</v>
      </c>
      <c r="FD80">
        <f>+'A (2)'!FD78</f>
        <v>15</v>
      </c>
      <c r="FE80">
        <f>+'A (2)'!FE78</f>
        <v>7</v>
      </c>
      <c r="FF80" s="34">
        <f>+'A (2)'!FF78</f>
        <v>7</v>
      </c>
      <c r="FG80" s="39">
        <f>+'A (2)'!FG78</f>
        <v>7</v>
      </c>
      <c r="FH80" s="114">
        <f>+'A (2)'!FH78</f>
        <v>7</v>
      </c>
      <c r="FI80" s="114">
        <f>+'A (2)'!FI78</f>
        <v>4719</v>
      </c>
      <c r="FJ80" s="39">
        <f>+'A (2)'!FJ78</f>
        <v>4</v>
      </c>
      <c r="FK80" s="447">
        <f>+'A (2)'!FK78</f>
        <v>0</v>
      </c>
      <c r="FL80" s="34"/>
      <c r="FM80" s="34"/>
      <c r="FN80" s="39"/>
      <c r="FO80" s="34"/>
      <c r="FP80" s="34"/>
      <c r="FQ80" s="34"/>
      <c r="FR80" s="34"/>
      <c r="FS80" s="34"/>
      <c r="FT80" s="34"/>
      <c r="FU80" s="34"/>
      <c r="FV80" s="34"/>
      <c r="FW80" s="34"/>
      <c r="FX80" s="34"/>
      <c r="FY80" s="34"/>
      <c r="FZ80" s="61"/>
      <c r="GA80" s="34"/>
      <c r="GB80" s="34"/>
      <c r="GC80" s="34"/>
      <c r="GD80" s="34"/>
      <c r="GE80" s="34"/>
      <c r="GF80" s="34"/>
      <c r="GG80" s="34"/>
      <c r="GH80" s="34"/>
      <c r="GI80" s="34"/>
      <c r="GJ80" s="52"/>
      <c r="GK80" s="142"/>
      <c r="GL80" s="34"/>
      <c r="GM80" s="34"/>
      <c r="GN80" s="34"/>
      <c r="GO80" s="34"/>
      <c r="GP80" s="34"/>
      <c r="GQ80" s="34"/>
      <c r="GR80" s="52"/>
      <c r="GT80">
        <f t="shared" si="92"/>
        <v>1205</v>
      </c>
      <c r="GU80">
        <f t="shared" si="93"/>
        <v>6452775</v>
      </c>
      <c r="GW80">
        <f t="shared" si="94"/>
        <v>505</v>
      </c>
      <c r="GX80">
        <f t="shared" si="95"/>
        <v>2383095</v>
      </c>
      <c r="GZ80">
        <f t="shared" si="72"/>
        <v>4084</v>
      </c>
      <c r="HA80">
        <f t="shared" si="96"/>
        <v>157234</v>
      </c>
      <c r="HB80" s="125"/>
      <c r="HC80">
        <f t="shared" si="73"/>
        <v>1923</v>
      </c>
      <c r="HD80">
        <f t="shared" si="97"/>
        <v>72881.7</v>
      </c>
      <c r="HE80" s="125"/>
      <c r="HH80" s="53">
        <f t="shared" si="98"/>
        <v>0</v>
      </c>
      <c r="HJ80" s="7" t="s">
        <v>176</v>
      </c>
      <c r="HK80" s="53">
        <v>50.675108388961533</v>
      </c>
      <c r="HL80" s="190" t="s">
        <v>125</v>
      </c>
      <c r="HM80" s="34">
        <f t="shared" si="99"/>
        <v>0</v>
      </c>
      <c r="HN80" s="34">
        <f>+SUM([1]NUTS3!$EN80:$FB80)</f>
        <v>110</v>
      </c>
      <c r="HO80" s="34">
        <f t="shared" si="100"/>
        <v>-110</v>
      </c>
      <c r="HP80" s="184">
        <f t="shared" si="101"/>
        <v>-100</v>
      </c>
      <c r="HR80" s="7" t="s">
        <v>87</v>
      </c>
      <c r="HS80" s="53">
        <v>-7.1197411003236288</v>
      </c>
    </row>
    <row r="81" spans="1:227" x14ac:dyDescent="0.2">
      <c r="A81" s="7" t="s">
        <v>127</v>
      </c>
      <c r="B81" s="7">
        <f>+'A (2)'!B80</f>
        <v>8157</v>
      </c>
      <c r="C81">
        <f>+'A (2)'!C80</f>
        <v>855</v>
      </c>
      <c r="D81" s="583">
        <f>+'A (2)'!D80</f>
        <v>0</v>
      </c>
      <c r="E81" s="34">
        <f>+'A (2)'!E80</f>
        <v>6</v>
      </c>
      <c r="F81" s="34">
        <f>+'A (2)'!F80</f>
        <v>119</v>
      </c>
      <c r="G81" s="34">
        <f>+'A (2)'!G80</f>
        <v>541</v>
      </c>
      <c r="H81" s="34">
        <f>+'A (2)'!H80</f>
        <v>184</v>
      </c>
      <c r="I81" s="34">
        <f>+'A (2)'!I80</f>
        <v>1</v>
      </c>
      <c r="J81" s="34">
        <f>+'A (2)'!J80</f>
        <v>4</v>
      </c>
      <c r="K81" s="583">
        <f>+'A (2)'!K80</f>
        <v>3979</v>
      </c>
      <c r="L81">
        <f>+'A (2)'!L80</f>
        <v>52</v>
      </c>
      <c r="M81">
        <f>+'A (2)'!M80</f>
        <v>1255</v>
      </c>
      <c r="N81" s="20">
        <f>+'A (2)'!N80</f>
        <v>27</v>
      </c>
      <c r="O81">
        <f>+'A (2)'!O80</f>
        <v>328</v>
      </c>
      <c r="P81">
        <f>+'A (2)'!P80</f>
        <v>39</v>
      </c>
      <c r="Q81">
        <f>+'A (2)'!Q80</f>
        <v>1074</v>
      </c>
      <c r="R81">
        <f>+'A (2)'!R80</f>
        <v>850</v>
      </c>
      <c r="S81">
        <f>+'A (2)'!S80</f>
        <v>892</v>
      </c>
      <c r="T81">
        <f>+'A (2)'!T80</f>
        <v>989</v>
      </c>
      <c r="U81">
        <f>+'A (2)'!U80</f>
        <v>789</v>
      </c>
      <c r="V81">
        <f>+'A (2)'!V80</f>
        <v>917</v>
      </c>
      <c r="W81">
        <f>+'A (2)'!W80</f>
        <v>1050</v>
      </c>
      <c r="X81">
        <f>+'A (2)'!X80</f>
        <v>1154</v>
      </c>
      <c r="Y81">
        <f>+'A (2)'!Y80</f>
        <v>111</v>
      </c>
      <c r="Z81" s="103">
        <f>+'A (2)'!Z80</f>
        <v>3</v>
      </c>
      <c r="AA81" s="164">
        <f>+'A (2)'!AA80</f>
        <v>39.9</v>
      </c>
      <c r="AB81">
        <f>+'A (2)'!AB80</f>
        <v>1</v>
      </c>
      <c r="AC81">
        <f>+'A (2)'!AC80</f>
        <v>3</v>
      </c>
      <c r="AD81">
        <f>+'A (2)'!AD80</f>
        <v>1960</v>
      </c>
      <c r="AE81">
        <f>+'A (2)'!AE80</f>
        <v>2</v>
      </c>
      <c r="AF81">
        <f>+'A (2)'!AF80</f>
        <v>171</v>
      </c>
      <c r="AG81">
        <f>+'A (2)'!AG80</f>
        <v>4106</v>
      </c>
      <c r="AH81">
        <f>+'A (2)'!AH80</f>
        <v>37</v>
      </c>
      <c r="AI81">
        <f>+'A (2)'!AI80</f>
        <v>192</v>
      </c>
      <c r="AJ81">
        <f>+'A (2)'!AJ80</f>
        <v>314</v>
      </c>
      <c r="AK81">
        <f>+'A (2)'!AK80</f>
        <v>1070</v>
      </c>
      <c r="AL81">
        <f>+'A (2)'!AL80</f>
        <v>38</v>
      </c>
      <c r="AM81">
        <f>+'A (2)'!AM80</f>
        <v>69</v>
      </c>
      <c r="AN81" s="34">
        <f>+'A (2)'!AN80</f>
        <v>188</v>
      </c>
      <c r="AO81" s="61">
        <f>+'A (2)'!AO80</f>
        <v>6</v>
      </c>
      <c r="AP81" s="34">
        <f>+'A (2)'!AP80</f>
        <v>58</v>
      </c>
      <c r="AQ81" s="34">
        <f>+'A (2)'!AQ80</f>
        <v>186</v>
      </c>
      <c r="AR81" s="34">
        <f>+'A (2)'!AR80</f>
        <v>420</v>
      </c>
      <c r="AS81" s="34">
        <f>+'A (2)'!AS80</f>
        <v>656</v>
      </c>
      <c r="AT81" s="34">
        <f>+'A (2)'!AT80</f>
        <v>1466</v>
      </c>
      <c r="AU81" s="34">
        <f>+'A (2)'!AU80</f>
        <v>200</v>
      </c>
      <c r="AV81" s="34">
        <f>+'A (2)'!AV80</f>
        <v>1470</v>
      </c>
      <c r="AW81" s="34">
        <f>+'A (2)'!AW80</f>
        <v>505</v>
      </c>
      <c r="AX81" s="34">
        <f>+'A (2)'!AX80</f>
        <v>2476</v>
      </c>
      <c r="AY81" s="34">
        <f>+'A (2)'!AY80</f>
        <v>2</v>
      </c>
      <c r="AZ81" s="61">
        <f>+'A (2)'!AZ80</f>
        <v>718</v>
      </c>
      <c r="BA81" s="34">
        <f>+'A (2)'!BA80</f>
        <v>3271</v>
      </c>
      <c r="BB81" s="34">
        <f>+'A (2)'!BB80</f>
        <v>1311</v>
      </c>
      <c r="BC81" s="34">
        <f>+'A (2)'!BC80</f>
        <v>645</v>
      </c>
      <c r="BD81" s="34">
        <f>+'A (2)'!BD80</f>
        <v>422</v>
      </c>
      <c r="BE81" s="34">
        <f>+'A (2)'!BE80</f>
        <v>1183</v>
      </c>
      <c r="BF81" s="61">
        <f>+'A (2)'!BF80</f>
        <v>1325</v>
      </c>
      <c r="BG81" s="39">
        <f>+'A (2)'!BG80</f>
        <v>3590</v>
      </c>
      <c r="BH81" s="114">
        <f>+'A (2)'!BH80</f>
        <v>440</v>
      </c>
      <c r="BI81" s="34">
        <f>+'A (2)'!BI80</f>
        <v>0</v>
      </c>
      <c r="BJ81" s="39">
        <f>+'A (2)'!BJ80</f>
        <v>0</v>
      </c>
      <c r="BK81" s="114">
        <f>+'A (2)'!BK80</f>
        <v>0</v>
      </c>
      <c r="BL81" s="34">
        <f>+'A (2)'!BL80</f>
        <v>2118</v>
      </c>
      <c r="BM81" s="34">
        <f>+'A (2)'!BM80</f>
        <v>482</v>
      </c>
      <c r="BN81" s="34">
        <f>+'A (2)'!BN80</f>
        <v>128</v>
      </c>
      <c r="BO81" s="34">
        <f>+'A (2)'!BO80</f>
        <v>25</v>
      </c>
      <c r="BP81" s="34">
        <f>+'A (2)'!BP80</f>
        <v>1</v>
      </c>
      <c r="BQ81" s="61">
        <f>+'A (2)'!BQ80</f>
        <v>0</v>
      </c>
      <c r="BR81" s="34">
        <f>+'A (2)'!BR80</f>
        <v>12</v>
      </c>
      <c r="BS81" s="34">
        <f>+'A (2)'!BS80</f>
        <v>42</v>
      </c>
      <c r="BT81" s="34">
        <f>+'A (2)'!BT80</f>
        <v>698</v>
      </c>
      <c r="BU81" s="34">
        <f>+'A (2)'!BU80</f>
        <v>448</v>
      </c>
      <c r="BV81" s="34">
        <f>+'A (2)'!BV80</f>
        <v>454</v>
      </c>
      <c r="BW81" s="34">
        <f>+'A (2)'!BW80</f>
        <v>398</v>
      </c>
      <c r="BX81" s="34">
        <f>+'A (2)'!BX80</f>
        <v>228</v>
      </c>
      <c r="BY81" s="34">
        <f>+'A (2)'!BY80</f>
        <v>128</v>
      </c>
      <c r="BZ81" s="34">
        <f>+'A (2)'!BZ80</f>
        <v>101</v>
      </c>
      <c r="CA81" s="34">
        <f>+'A (2)'!CA80</f>
        <v>63</v>
      </c>
      <c r="CB81" s="34">
        <f>+'A (2)'!CB80</f>
        <v>57</v>
      </c>
      <c r="CC81" s="20">
        <f>+'A (2)'!CC80</f>
        <v>125</v>
      </c>
      <c r="CD81" s="107">
        <f>+'A (2)'!CD80</f>
        <v>5415</v>
      </c>
      <c r="CE81" s="34">
        <f>+'A (2)'!CE80</f>
        <v>80</v>
      </c>
      <c r="CF81" s="13">
        <f>+'A (2)'!CF80</f>
        <v>0</v>
      </c>
      <c r="CG81">
        <f>+'A (2)'!CG80</f>
        <v>3988</v>
      </c>
      <c r="CH81">
        <f>+'A (2)'!CH80</f>
        <v>403</v>
      </c>
      <c r="CI81" s="583">
        <f>+'A (2)'!CI80</f>
        <v>0</v>
      </c>
      <c r="CJ81" s="34">
        <f>+'A (2)'!CJ80</f>
        <v>4</v>
      </c>
      <c r="CK81" s="34">
        <f>+'A (2)'!CK80</f>
        <v>67</v>
      </c>
      <c r="CL81" s="34">
        <f>+'A (2)'!CL80</f>
        <v>263</v>
      </c>
      <c r="CM81" s="34">
        <f>+'A (2)'!CM80</f>
        <v>67</v>
      </c>
      <c r="CN81" s="34">
        <f>+'A (2)'!CN80</f>
        <v>1</v>
      </c>
      <c r="CO81" s="34">
        <f>+'A (2)'!CO80</f>
        <v>1</v>
      </c>
      <c r="CP81">
        <f>+'A (2)'!CP80</f>
        <v>2153</v>
      </c>
      <c r="CQ81">
        <f>+'A (2)'!CQ80</f>
        <v>52</v>
      </c>
      <c r="CR81" s="34">
        <f>+'A (2)'!CR80</f>
        <v>1233</v>
      </c>
      <c r="CS81" s="61">
        <f>+'A (2)'!CS80</f>
        <v>15</v>
      </c>
      <c r="CT81" s="34">
        <f>+'A (2)'!CT80</f>
        <v>144</v>
      </c>
      <c r="CU81" s="34">
        <f>+'A (2)'!CU80</f>
        <v>23</v>
      </c>
      <c r="CV81" s="34">
        <f>+'A (2)'!CV80</f>
        <v>448</v>
      </c>
      <c r="CW81" s="34">
        <f>+'A (2)'!CW80</f>
        <v>394</v>
      </c>
      <c r="CX81" s="34">
        <f>+'A (2)'!CX80</f>
        <v>452</v>
      </c>
      <c r="CY81" s="34">
        <f>+'A (2)'!CY80</f>
        <v>596</v>
      </c>
      <c r="CZ81" s="34">
        <f>+'A (2)'!CZ80</f>
        <v>464</v>
      </c>
      <c r="DA81" s="34">
        <f>+'A (2)'!DA80</f>
        <v>474</v>
      </c>
      <c r="DB81" s="34">
        <f>+'A (2)'!DB80</f>
        <v>554</v>
      </c>
      <c r="DC81" s="34">
        <f>+'A (2)'!DC80</f>
        <v>450</v>
      </c>
      <c r="DD81" s="112">
        <f>+'A (2)'!DD80</f>
        <v>10</v>
      </c>
      <c r="DE81" s="61">
        <f>+'A (2)'!DE80</f>
        <v>2</v>
      </c>
      <c r="DF81" s="162">
        <f>+'A (2)'!DF80</f>
        <v>39.700000000000003</v>
      </c>
      <c r="DG81" s="34">
        <f>+'A (2)'!DG80</f>
        <v>1</v>
      </c>
      <c r="DH81" s="34">
        <f>+'A (2)'!DH80</f>
        <v>0</v>
      </c>
      <c r="DI81" s="34">
        <f>+'A (2)'!DI80</f>
        <v>1115</v>
      </c>
      <c r="DJ81" s="34">
        <f>+'A (2)'!DJ80</f>
        <v>2</v>
      </c>
      <c r="DK81" s="34">
        <f>+'A (2)'!DK80</f>
        <v>62</v>
      </c>
      <c r="DL81" s="34">
        <f>+'A (2)'!DL80</f>
        <v>1708</v>
      </c>
      <c r="DM81" s="34">
        <f>+'A (2)'!DM80</f>
        <v>29</v>
      </c>
      <c r="DN81" s="34">
        <f>+'A (2)'!DN80</f>
        <v>115</v>
      </c>
      <c r="DO81" s="34">
        <f>+'A (2)'!DO80</f>
        <v>169</v>
      </c>
      <c r="DP81" s="34">
        <f>+'A (2)'!DP80</f>
        <v>624</v>
      </c>
      <c r="DQ81" s="34">
        <f>+'A (2)'!DQ80</f>
        <v>29</v>
      </c>
      <c r="DR81" s="34">
        <f>+'A (2)'!DR80</f>
        <v>44</v>
      </c>
      <c r="DS81" s="34">
        <f>+'A (2)'!DS80</f>
        <v>88</v>
      </c>
      <c r="DT81" s="61">
        <f>+'A (2)'!DT80</f>
        <v>2</v>
      </c>
      <c r="DU81" s="34">
        <f>+'A (2)'!DU80</f>
        <v>21</v>
      </c>
      <c r="DV81" s="34">
        <f>+'A (2)'!DV80</f>
        <v>109</v>
      </c>
      <c r="DW81" s="34">
        <f>+'A (2)'!DW80</f>
        <v>169</v>
      </c>
      <c r="DX81" s="34">
        <f>+'A (2)'!DX80</f>
        <v>494</v>
      </c>
      <c r="DY81" s="34">
        <f>+'A (2)'!DY80</f>
        <v>1094</v>
      </c>
      <c r="DZ81" s="34">
        <f>+'A (2)'!DZ80</f>
        <v>128</v>
      </c>
      <c r="EA81" s="34">
        <f>+'A (2)'!EA80</f>
        <v>182</v>
      </c>
      <c r="EB81" s="34">
        <f>+'A (2)'!EB80</f>
        <v>93</v>
      </c>
      <c r="EC81" s="34">
        <f>+'A (2)'!EC80</f>
        <v>1394</v>
      </c>
      <c r="ED81" s="34">
        <f>+'A (2)'!ED80</f>
        <v>1</v>
      </c>
      <c r="EE81" s="61">
        <f>+'A (2)'!EE80</f>
        <v>303</v>
      </c>
      <c r="EF81" s="34">
        <f>+'A (2)'!EF80</f>
        <v>1380</v>
      </c>
      <c r="EG81" s="34">
        <f>+'A (2)'!EG80</f>
        <v>700</v>
      </c>
      <c r="EH81" s="34">
        <f>+'A (2)'!EH80</f>
        <v>334</v>
      </c>
      <c r="EI81" s="34">
        <f>+'A (2)'!EI80</f>
        <v>205</v>
      </c>
      <c r="EJ81" s="34">
        <f>+'A (2)'!EJ80</f>
        <v>632</v>
      </c>
      <c r="EK81" s="39">
        <f>+'A (2)'!EK80</f>
        <v>737</v>
      </c>
      <c r="EL81" s="24">
        <f>+'A (2)'!EL80</f>
        <v>1974</v>
      </c>
      <c r="EM81" s="114">
        <f>+'A (2)'!EM80</f>
        <v>495</v>
      </c>
      <c r="EN81" s="39">
        <f>+'A (2)'!EN80</f>
        <v>0</v>
      </c>
      <c r="EO81" s="34">
        <f>+'A (2)'!EO80</f>
        <v>0</v>
      </c>
      <c r="EP81" s="114">
        <f>+'A (2)'!EP80</f>
        <v>0</v>
      </c>
      <c r="EQ81" s="34">
        <f>+'A (2)'!EQ80</f>
        <v>901</v>
      </c>
      <c r="ER81" s="34">
        <f>+'A (2)'!ER80</f>
        <v>286</v>
      </c>
      <c r="ES81" s="34">
        <f>+'A (2)'!ES80</f>
        <v>57</v>
      </c>
      <c r="ET81" s="34">
        <f>+'A (2)'!ET80</f>
        <v>12</v>
      </c>
      <c r="EU81" s="34">
        <f>+'A (2)'!EU80</f>
        <v>1</v>
      </c>
      <c r="EV81" s="61">
        <f>+'A (2)'!EV80</f>
        <v>0</v>
      </c>
      <c r="EW81">
        <f>+'A (2)'!EW80</f>
        <v>6</v>
      </c>
      <c r="EX81">
        <f>+'A (2)'!EX80</f>
        <v>25</v>
      </c>
      <c r="EY81">
        <f>+'A (2)'!EY80</f>
        <v>288</v>
      </c>
      <c r="EZ81">
        <f>+'A (2)'!EZ80</f>
        <v>236</v>
      </c>
      <c r="FA81">
        <f>+'A (2)'!FA80</f>
        <v>265</v>
      </c>
      <c r="FB81">
        <f>+'A (2)'!FB80</f>
        <v>216</v>
      </c>
      <c r="FC81">
        <f>+'A (2)'!FC80</f>
        <v>87</v>
      </c>
      <c r="FD81">
        <f>+'A (2)'!FD80</f>
        <v>32</v>
      </c>
      <c r="FE81">
        <f>+'A (2)'!FE80</f>
        <v>22</v>
      </c>
      <c r="FF81" s="34">
        <f>+'A (2)'!FF80</f>
        <v>19</v>
      </c>
      <c r="FG81" s="39">
        <f>+'A (2)'!FG80</f>
        <v>23</v>
      </c>
      <c r="FH81" s="114">
        <f>+'A (2)'!FH80</f>
        <v>38</v>
      </c>
      <c r="FI81" s="114">
        <f>+'A (2)'!FI80</f>
        <v>5107</v>
      </c>
      <c r="FJ81" s="39">
        <f>+'A (2)'!FJ80</f>
        <v>18</v>
      </c>
      <c r="FK81" s="447">
        <f>+'A (2)'!FK80</f>
        <v>0</v>
      </c>
      <c r="FL81" s="34"/>
      <c r="FM81" s="34"/>
      <c r="FN81" s="39"/>
      <c r="FO81" s="34"/>
      <c r="FP81" s="34"/>
      <c r="FQ81" s="34"/>
      <c r="FR81" s="34"/>
      <c r="FS81" s="34"/>
      <c r="FT81" s="34"/>
      <c r="FU81" s="34"/>
      <c r="FV81" s="34"/>
      <c r="FW81" s="34"/>
      <c r="FX81" s="34"/>
      <c r="FY81" s="34"/>
      <c r="FZ81" s="61"/>
      <c r="GA81" s="34"/>
      <c r="GB81" s="34"/>
      <c r="GC81" s="34"/>
      <c r="GD81" s="34"/>
      <c r="GE81" s="34"/>
      <c r="GF81" s="34"/>
      <c r="GG81" s="34"/>
      <c r="GH81" s="34"/>
      <c r="GI81" s="34"/>
      <c r="GJ81" s="52"/>
      <c r="GK81" s="142"/>
      <c r="GL81" s="34"/>
      <c r="GM81" s="34"/>
      <c r="GN81" s="34"/>
      <c r="GO81" s="34"/>
      <c r="GP81" s="34"/>
      <c r="GQ81" s="34"/>
      <c r="GR81" s="52"/>
      <c r="GT81">
        <f t="shared" si="92"/>
        <v>2754</v>
      </c>
      <c r="GU81">
        <f t="shared" si="93"/>
        <v>14912910</v>
      </c>
      <c r="GW81">
        <f t="shared" si="94"/>
        <v>1257</v>
      </c>
      <c r="GX81">
        <f t="shared" si="95"/>
        <v>6419499</v>
      </c>
      <c r="GZ81">
        <f t="shared" si="72"/>
        <v>8157</v>
      </c>
      <c r="HA81">
        <f t="shared" si="96"/>
        <v>325464.3</v>
      </c>
      <c r="HB81" s="125"/>
      <c r="HC81">
        <f t="shared" si="73"/>
        <v>3988</v>
      </c>
      <c r="HD81">
        <f t="shared" si="97"/>
        <v>158323.6</v>
      </c>
      <c r="HE81" s="125"/>
      <c r="HH81" s="53">
        <f t="shared" si="98"/>
        <v>0</v>
      </c>
      <c r="HJ81" s="7" t="s">
        <v>116</v>
      </c>
      <c r="HK81" s="53">
        <v>50.592200739665749</v>
      </c>
      <c r="HL81" s="190" t="s">
        <v>127</v>
      </c>
      <c r="HM81" s="34">
        <f t="shared" si="99"/>
        <v>0</v>
      </c>
      <c r="HN81" s="34">
        <f>+SUM([1]NUTS3!$EN81:$FB81)</f>
        <v>415</v>
      </c>
      <c r="HO81" s="34">
        <f t="shared" si="100"/>
        <v>-415</v>
      </c>
      <c r="HP81" s="184">
        <f t="shared" si="101"/>
        <v>-100</v>
      </c>
      <c r="HR81" s="7" t="s">
        <v>104</v>
      </c>
      <c r="HS81" s="53">
        <v>-9.5945945945945965</v>
      </c>
    </row>
    <row r="82" spans="1:227" x14ac:dyDescent="0.2">
      <c r="A82" s="5" t="s">
        <v>129</v>
      </c>
      <c r="B82" s="5">
        <f t="shared" ref="B82:Z82" si="102">SUM(B75:B81)</f>
        <v>61192</v>
      </c>
      <c r="C82" s="14">
        <f t="shared" si="102"/>
        <v>7736</v>
      </c>
      <c r="D82" s="582">
        <f t="shared" si="102"/>
        <v>6</v>
      </c>
      <c r="E82" s="14">
        <f t="shared" si="102"/>
        <v>644</v>
      </c>
      <c r="F82" s="14">
        <f t="shared" si="102"/>
        <v>878</v>
      </c>
      <c r="G82" s="14">
        <f>SUM(G75:G81)</f>
        <v>4247</v>
      </c>
      <c r="H82" s="14">
        <f>SUM(H75:H81)</f>
        <v>1936</v>
      </c>
      <c r="I82" s="14">
        <f>SUM(I75:I81)</f>
        <v>8</v>
      </c>
      <c r="J82" s="14">
        <f>SUM(J75:J81)</f>
        <v>17</v>
      </c>
      <c r="K82" s="582">
        <f t="shared" si="102"/>
        <v>34205</v>
      </c>
      <c r="L82" s="14">
        <f t="shared" si="102"/>
        <v>365</v>
      </c>
      <c r="M82" s="14">
        <f t="shared" si="102"/>
        <v>6236</v>
      </c>
      <c r="N82" s="19">
        <f t="shared" si="102"/>
        <v>445</v>
      </c>
      <c r="O82" s="14">
        <f t="shared" si="102"/>
        <v>2599</v>
      </c>
      <c r="P82" s="14">
        <f t="shared" si="102"/>
        <v>347</v>
      </c>
      <c r="Q82" s="14">
        <f t="shared" si="102"/>
        <v>8833</v>
      </c>
      <c r="R82" s="14">
        <f t="shared" si="102"/>
        <v>7312</v>
      </c>
      <c r="S82" s="14">
        <f t="shared" si="102"/>
        <v>7227</v>
      </c>
      <c r="T82" s="14">
        <f t="shared" si="102"/>
        <v>7686</v>
      </c>
      <c r="U82" s="14">
        <f t="shared" si="102"/>
        <v>6057</v>
      </c>
      <c r="V82" s="14">
        <f t="shared" si="102"/>
        <v>6280</v>
      </c>
      <c r="W82" s="14">
        <f t="shared" si="102"/>
        <v>6816</v>
      </c>
      <c r="X82" s="14">
        <f t="shared" si="102"/>
        <v>7337</v>
      </c>
      <c r="Y82" s="14">
        <f t="shared" si="102"/>
        <v>1001</v>
      </c>
      <c r="Z82" s="102">
        <f t="shared" si="102"/>
        <v>44</v>
      </c>
      <c r="AA82" s="163">
        <f>+HB82</f>
        <v>38.736208981566222</v>
      </c>
      <c r="AB82" s="14">
        <f t="shared" ref="AB82:BG82" si="103">SUM(AB75:AB81)</f>
        <v>14</v>
      </c>
      <c r="AC82" s="14">
        <f t="shared" si="103"/>
        <v>32</v>
      </c>
      <c r="AD82" s="14">
        <f t="shared" si="103"/>
        <v>14176</v>
      </c>
      <c r="AE82" s="14">
        <f t="shared" si="103"/>
        <v>28</v>
      </c>
      <c r="AF82" s="14">
        <f t="shared" si="103"/>
        <v>1287</v>
      </c>
      <c r="AG82" s="14">
        <f t="shared" si="103"/>
        <v>25021</v>
      </c>
      <c r="AH82" s="14">
        <f t="shared" si="103"/>
        <v>352</v>
      </c>
      <c r="AI82" s="14">
        <f t="shared" si="103"/>
        <v>1889</v>
      </c>
      <c r="AJ82" s="14">
        <f t="shared" si="103"/>
        <v>3345</v>
      </c>
      <c r="AK82" s="14">
        <f t="shared" si="103"/>
        <v>10289</v>
      </c>
      <c r="AL82" s="14">
        <f t="shared" si="103"/>
        <v>459</v>
      </c>
      <c r="AM82" s="14">
        <f t="shared" si="103"/>
        <v>855</v>
      </c>
      <c r="AN82" s="14">
        <f t="shared" si="103"/>
        <v>3348</v>
      </c>
      <c r="AO82" s="60">
        <f t="shared" si="103"/>
        <v>97</v>
      </c>
      <c r="AP82" s="14">
        <f t="shared" si="103"/>
        <v>693</v>
      </c>
      <c r="AQ82" s="14">
        <f t="shared" si="103"/>
        <v>3025</v>
      </c>
      <c r="AR82" s="14">
        <f t="shared" si="103"/>
        <v>5508</v>
      </c>
      <c r="AS82" s="14">
        <f t="shared" si="103"/>
        <v>7180</v>
      </c>
      <c r="AT82" s="14">
        <f t="shared" si="103"/>
        <v>12333</v>
      </c>
      <c r="AU82" s="14">
        <f t="shared" si="103"/>
        <v>888</v>
      </c>
      <c r="AV82" s="14">
        <f t="shared" si="103"/>
        <v>10001</v>
      </c>
      <c r="AW82" s="14">
        <f t="shared" si="103"/>
        <v>4919</v>
      </c>
      <c r="AX82" s="14">
        <f t="shared" si="103"/>
        <v>14189</v>
      </c>
      <c r="AY82" s="14">
        <f t="shared" si="103"/>
        <v>6</v>
      </c>
      <c r="AZ82" s="60">
        <f t="shared" si="103"/>
        <v>2450</v>
      </c>
      <c r="BA82" s="14">
        <f t="shared" si="103"/>
        <v>18079</v>
      </c>
      <c r="BB82" s="14">
        <f t="shared" si="103"/>
        <v>11368</v>
      </c>
      <c r="BC82" s="14">
        <f t="shared" si="103"/>
        <v>5693</v>
      </c>
      <c r="BD82" s="14">
        <f t="shared" si="103"/>
        <v>3914</v>
      </c>
      <c r="BE82" s="14">
        <f t="shared" si="103"/>
        <v>10042</v>
      </c>
      <c r="BF82" s="60">
        <f t="shared" si="103"/>
        <v>12096</v>
      </c>
      <c r="BG82" s="28">
        <f t="shared" si="103"/>
        <v>29862</v>
      </c>
      <c r="BH82" s="154">
        <f>+BG82*1000/B82</f>
        <v>488.00496796966922</v>
      </c>
      <c r="BI82" s="14">
        <f>SUM(BI75:BI81)</f>
        <v>0</v>
      </c>
      <c r="BJ82" s="28">
        <f>SUM(BJ75:BJ81)</f>
        <v>0</v>
      </c>
      <c r="BK82" s="101" t="e">
        <f>+BJ82*1000/BI82</f>
        <v>#DIV/0!</v>
      </c>
      <c r="BL82" s="14">
        <f t="shared" ref="BL82:CC82" si="104">SUM(BL75:BL81)</f>
        <v>10280</v>
      </c>
      <c r="BM82" s="14">
        <f t="shared" si="104"/>
        <v>4399</v>
      </c>
      <c r="BN82" s="14">
        <f t="shared" si="104"/>
        <v>1148</v>
      </c>
      <c r="BO82" s="14">
        <f t="shared" si="104"/>
        <v>341</v>
      </c>
      <c r="BP82" s="14">
        <f t="shared" si="104"/>
        <v>35</v>
      </c>
      <c r="BQ82" s="60">
        <f t="shared" si="104"/>
        <v>0</v>
      </c>
      <c r="BR82" s="14">
        <f t="shared" si="104"/>
        <v>96</v>
      </c>
      <c r="BS82" s="14">
        <f t="shared" si="104"/>
        <v>337</v>
      </c>
      <c r="BT82" s="14">
        <f t="shared" si="104"/>
        <v>4178</v>
      </c>
      <c r="BU82" s="14">
        <f t="shared" si="104"/>
        <v>2377</v>
      </c>
      <c r="BV82" s="14">
        <f t="shared" si="104"/>
        <v>2357</v>
      </c>
      <c r="BW82" s="14">
        <f t="shared" si="104"/>
        <v>2093</v>
      </c>
      <c r="BX82" s="14">
        <f t="shared" si="104"/>
        <v>1635</v>
      </c>
      <c r="BY82" s="14">
        <f t="shared" si="104"/>
        <v>1043</v>
      </c>
      <c r="BZ82" s="14">
        <f t="shared" si="104"/>
        <v>620</v>
      </c>
      <c r="CA82" s="14">
        <f t="shared" si="104"/>
        <v>441</v>
      </c>
      <c r="CB82" s="14">
        <f t="shared" si="104"/>
        <v>292</v>
      </c>
      <c r="CC82" s="31">
        <f t="shared" si="104"/>
        <v>734</v>
      </c>
      <c r="CD82" s="109">
        <f>+GV82</f>
        <v>5486</v>
      </c>
      <c r="CE82" s="28">
        <f t="shared" ref="CE82:DE82" si="105">SUM(CE75:CE81)</f>
        <v>450</v>
      </c>
      <c r="CF82" s="15">
        <f t="shared" si="105"/>
        <v>0</v>
      </c>
      <c r="CG82" s="14">
        <f t="shared" si="105"/>
        <v>29548</v>
      </c>
      <c r="CH82" s="14">
        <f t="shared" si="105"/>
        <v>3746</v>
      </c>
      <c r="CI82" s="582">
        <f t="shared" si="105"/>
        <v>3</v>
      </c>
      <c r="CJ82" s="14">
        <f t="shared" si="105"/>
        <v>305</v>
      </c>
      <c r="CK82" s="14">
        <f t="shared" si="105"/>
        <v>495</v>
      </c>
      <c r="CL82" s="14">
        <f>SUM(CL75:CL81)</f>
        <v>2061</v>
      </c>
      <c r="CM82" s="14">
        <f>SUM(CM75:CM81)</f>
        <v>871</v>
      </c>
      <c r="CN82" s="14">
        <f>SUM(CN75:CN81)</f>
        <v>6</v>
      </c>
      <c r="CO82" s="14">
        <f>SUM(CO75:CO81)</f>
        <v>5</v>
      </c>
      <c r="CP82" s="14">
        <f t="shared" si="105"/>
        <v>17723</v>
      </c>
      <c r="CQ82" s="14">
        <f t="shared" si="105"/>
        <v>365</v>
      </c>
      <c r="CR82" s="14">
        <f t="shared" si="105"/>
        <v>6017</v>
      </c>
      <c r="CS82" s="60">
        <f t="shared" si="105"/>
        <v>103</v>
      </c>
      <c r="CT82" s="14">
        <f t="shared" si="105"/>
        <v>1115</v>
      </c>
      <c r="CU82" s="14">
        <f t="shared" si="105"/>
        <v>175</v>
      </c>
      <c r="CV82" s="14">
        <f t="shared" si="105"/>
        <v>3718</v>
      </c>
      <c r="CW82" s="14">
        <f t="shared" si="105"/>
        <v>3345</v>
      </c>
      <c r="CX82" s="14">
        <f t="shared" si="105"/>
        <v>3811</v>
      </c>
      <c r="CY82" s="14">
        <f t="shared" si="105"/>
        <v>4413</v>
      </c>
      <c r="CZ82" s="14">
        <f t="shared" si="105"/>
        <v>3394</v>
      </c>
      <c r="DA82" s="14">
        <f t="shared" si="105"/>
        <v>3198</v>
      </c>
      <c r="DB82" s="14">
        <f t="shared" si="105"/>
        <v>3495</v>
      </c>
      <c r="DC82" s="14">
        <f t="shared" si="105"/>
        <v>2929</v>
      </c>
      <c r="DD82" s="111">
        <f t="shared" si="105"/>
        <v>116</v>
      </c>
      <c r="DE82" s="60">
        <f t="shared" si="105"/>
        <v>14</v>
      </c>
      <c r="DF82" s="161">
        <f>+HE82</f>
        <v>38.561151346960877</v>
      </c>
      <c r="DG82" s="14">
        <f t="shared" ref="DG82:EL82" si="106">SUM(DG75:DG81)</f>
        <v>8</v>
      </c>
      <c r="DH82" s="14">
        <f t="shared" si="106"/>
        <v>11</v>
      </c>
      <c r="DI82" s="14">
        <f t="shared" si="106"/>
        <v>7241</v>
      </c>
      <c r="DJ82" s="14">
        <f t="shared" si="106"/>
        <v>25</v>
      </c>
      <c r="DK82" s="14">
        <f t="shared" si="106"/>
        <v>514</v>
      </c>
      <c r="DL82" s="14">
        <f t="shared" si="106"/>
        <v>10046</v>
      </c>
      <c r="DM82" s="14">
        <f t="shared" si="106"/>
        <v>266</v>
      </c>
      <c r="DN82" s="14">
        <f t="shared" si="106"/>
        <v>1122</v>
      </c>
      <c r="DO82" s="14">
        <f t="shared" si="106"/>
        <v>1558</v>
      </c>
      <c r="DP82" s="14">
        <f t="shared" si="106"/>
        <v>6261</v>
      </c>
      <c r="DQ82" s="14">
        <f t="shared" si="106"/>
        <v>314</v>
      </c>
      <c r="DR82" s="14">
        <f t="shared" si="106"/>
        <v>513</v>
      </c>
      <c r="DS82" s="14">
        <f t="shared" si="106"/>
        <v>1622</v>
      </c>
      <c r="DT82" s="60">
        <f t="shared" si="106"/>
        <v>47</v>
      </c>
      <c r="DU82" s="14">
        <f t="shared" si="106"/>
        <v>187</v>
      </c>
      <c r="DV82" s="14">
        <f t="shared" si="106"/>
        <v>1606</v>
      </c>
      <c r="DW82" s="14">
        <f t="shared" si="106"/>
        <v>2606</v>
      </c>
      <c r="DX82" s="14">
        <f t="shared" si="106"/>
        <v>5556</v>
      </c>
      <c r="DY82" s="14">
        <f t="shared" si="106"/>
        <v>8640</v>
      </c>
      <c r="DZ82" s="14">
        <f t="shared" si="106"/>
        <v>499</v>
      </c>
      <c r="EA82" s="14">
        <f t="shared" si="106"/>
        <v>1272</v>
      </c>
      <c r="EB82" s="14">
        <f t="shared" si="106"/>
        <v>747</v>
      </c>
      <c r="EC82" s="14">
        <f t="shared" si="106"/>
        <v>7422</v>
      </c>
      <c r="ED82" s="14">
        <f t="shared" si="106"/>
        <v>1</v>
      </c>
      <c r="EE82" s="60">
        <f t="shared" si="106"/>
        <v>1012</v>
      </c>
      <c r="EF82" s="14">
        <f t="shared" si="106"/>
        <v>7341</v>
      </c>
      <c r="EG82" s="14">
        <f t="shared" si="106"/>
        <v>5841</v>
      </c>
      <c r="EH82" s="14">
        <f t="shared" si="106"/>
        <v>2865</v>
      </c>
      <c r="EI82" s="14">
        <f t="shared" si="106"/>
        <v>1887</v>
      </c>
      <c r="EJ82" s="14">
        <f t="shared" si="106"/>
        <v>5130</v>
      </c>
      <c r="EK82" s="28">
        <f t="shared" si="106"/>
        <v>6484</v>
      </c>
      <c r="EL82" s="23">
        <f t="shared" si="106"/>
        <v>15841</v>
      </c>
      <c r="EM82" s="154">
        <f>+EL82*1000/CG82</f>
        <v>536.11073507513197</v>
      </c>
      <c r="EN82" s="28">
        <f>SUM(EN75:EN81)</f>
        <v>0</v>
      </c>
      <c r="EO82" s="14">
        <f>SUM(EO75:EO81)</f>
        <v>0</v>
      </c>
      <c r="EP82" s="31" t="e">
        <f>EO82*1000/EN82</f>
        <v>#DIV/0!</v>
      </c>
      <c r="EQ82" s="14">
        <f t="shared" ref="EQ82:FH82" si="107">SUM(EQ75:EQ81)</f>
        <v>4285</v>
      </c>
      <c r="ER82" s="14">
        <f t="shared" si="107"/>
        <v>2477</v>
      </c>
      <c r="ES82" s="14">
        <f t="shared" si="107"/>
        <v>552</v>
      </c>
      <c r="ET82" s="14">
        <f t="shared" si="107"/>
        <v>140</v>
      </c>
      <c r="EU82" s="14">
        <f t="shared" si="107"/>
        <v>19</v>
      </c>
      <c r="EV82" s="60">
        <f t="shared" si="107"/>
        <v>0</v>
      </c>
      <c r="EW82" s="14">
        <f t="shared" si="107"/>
        <v>45</v>
      </c>
      <c r="EX82" s="14">
        <f t="shared" si="107"/>
        <v>186</v>
      </c>
      <c r="EY82" s="14">
        <f t="shared" si="107"/>
        <v>2177</v>
      </c>
      <c r="EZ82" s="14">
        <f t="shared" si="107"/>
        <v>1221</v>
      </c>
      <c r="FA82" s="14">
        <f t="shared" si="107"/>
        <v>1277</v>
      </c>
      <c r="FB82" s="14">
        <f t="shared" si="107"/>
        <v>956</v>
      </c>
      <c r="FC82" s="14">
        <f t="shared" si="107"/>
        <v>653</v>
      </c>
      <c r="FD82" s="14">
        <f t="shared" si="107"/>
        <v>307</v>
      </c>
      <c r="FE82" s="14">
        <f t="shared" si="107"/>
        <v>191</v>
      </c>
      <c r="FF82" s="14">
        <f t="shared" si="107"/>
        <v>155</v>
      </c>
      <c r="FG82" s="28">
        <f t="shared" si="107"/>
        <v>94</v>
      </c>
      <c r="FH82" s="113">
        <f t="shared" si="107"/>
        <v>211</v>
      </c>
      <c r="FI82" s="113">
        <f>+GY82</f>
        <v>5022</v>
      </c>
      <c r="FJ82" s="14">
        <f>SUM(FJ75:FJ81)</f>
        <v>115</v>
      </c>
      <c r="FK82" s="15">
        <f>SUM(FK75:FK81)</f>
        <v>0</v>
      </c>
      <c r="FL82" s="14"/>
      <c r="FM82" s="14"/>
      <c r="FN82" s="14"/>
      <c r="FO82" s="14"/>
      <c r="FP82" s="14"/>
      <c r="FQ82" s="14"/>
      <c r="FR82" s="14"/>
      <c r="FS82" s="14"/>
      <c r="FT82" s="14"/>
      <c r="FU82" s="14"/>
      <c r="FV82" s="14"/>
      <c r="FW82" s="14"/>
      <c r="FX82" s="14"/>
      <c r="FY82" s="14"/>
      <c r="FZ82" s="60"/>
      <c r="GA82" s="14"/>
      <c r="GB82" s="14"/>
      <c r="GC82" s="14"/>
      <c r="GD82" s="14"/>
      <c r="GE82" s="14"/>
      <c r="GF82" s="14"/>
      <c r="GG82" s="14"/>
      <c r="GH82" s="14"/>
      <c r="GI82" s="123"/>
      <c r="GJ82" s="124"/>
      <c r="GK82" s="140"/>
      <c r="GL82" s="14"/>
      <c r="GM82" s="14"/>
      <c r="GN82" s="14"/>
      <c r="GO82" s="14"/>
      <c r="GP82" s="14"/>
      <c r="GQ82" s="14"/>
      <c r="GR82" s="141"/>
      <c r="GT82">
        <f>SUM(GT75:GT81)</f>
        <v>16203</v>
      </c>
      <c r="GU82">
        <f>SUM(GU75:GU81)</f>
        <v>88892058</v>
      </c>
      <c r="GV82">
        <f>+ROUND(GU82/GT82,0)</f>
        <v>5486</v>
      </c>
      <c r="GW82">
        <f>SUM(GW75:GW81)</f>
        <v>7473</v>
      </c>
      <c r="GX82">
        <f>SUM(GX75:GX81)</f>
        <v>37531052</v>
      </c>
      <c r="GY82">
        <f>+ROUND(GX82/GW82,0)</f>
        <v>5022</v>
      </c>
      <c r="GZ82">
        <f t="shared" si="72"/>
        <v>61192</v>
      </c>
      <c r="HA82">
        <f>SUM(HA75:HA81)</f>
        <v>2370346.1</v>
      </c>
      <c r="HB82">
        <f>+HA82/GZ82</f>
        <v>38.736208981566222</v>
      </c>
      <c r="HC82">
        <f t="shared" si="73"/>
        <v>29548</v>
      </c>
      <c r="HD82">
        <f>SUM(HD75:HD81)</f>
        <v>1139404.8999999999</v>
      </c>
      <c r="HE82">
        <f>+HD82/HC82</f>
        <v>38.561151346960877</v>
      </c>
      <c r="HH82" s="53">
        <f t="shared" si="98"/>
        <v>0</v>
      </c>
      <c r="HJ82" s="5" t="s">
        <v>112</v>
      </c>
      <c r="HK82" s="53">
        <v>50.532610726966922</v>
      </c>
      <c r="HL82" s="188" t="s">
        <v>129</v>
      </c>
      <c r="HM82" s="34">
        <f t="shared" si="99"/>
        <v>0</v>
      </c>
      <c r="HN82" s="34">
        <f>+SUM([1]NUTS3!$EN82:$FB82)</f>
        <v>3128</v>
      </c>
      <c r="HO82" s="34">
        <f t="shared" si="100"/>
        <v>-3128</v>
      </c>
      <c r="HP82" s="184">
        <f t="shared" si="101"/>
        <v>-100</v>
      </c>
      <c r="HR82" s="5" t="s">
        <v>178</v>
      </c>
      <c r="HS82" s="53">
        <v>-9.6605744125326414</v>
      </c>
    </row>
    <row r="83" spans="1:227" x14ac:dyDescent="0.2">
      <c r="A83" s="6" t="s">
        <v>132</v>
      </c>
      <c r="B83" s="7">
        <f>+'A (2)'!B85</f>
        <v>3245</v>
      </c>
      <c r="C83">
        <f>+'A (2)'!C85</f>
        <v>298</v>
      </c>
      <c r="D83" s="583">
        <f>+'A (2)'!D85</f>
        <v>0</v>
      </c>
      <c r="E83" s="34">
        <f>+'A (2)'!E85</f>
        <v>21</v>
      </c>
      <c r="F83" s="34">
        <f>+'A (2)'!F85</f>
        <v>95</v>
      </c>
      <c r="G83" s="34">
        <f>+'A (2)'!G85</f>
        <v>116</v>
      </c>
      <c r="H83" s="34">
        <f>+'A (2)'!H85</f>
        <v>65</v>
      </c>
      <c r="I83" s="34">
        <f>+'A (2)'!I85</f>
        <v>0</v>
      </c>
      <c r="J83" s="34">
        <f>+'A (2)'!J85</f>
        <v>1</v>
      </c>
      <c r="K83" s="583">
        <f>+'A (2)'!K85</f>
        <v>1518</v>
      </c>
      <c r="L83">
        <f>+'A (2)'!L85</f>
        <v>27</v>
      </c>
      <c r="M83">
        <f>+'A (2)'!M85</f>
        <v>429</v>
      </c>
      <c r="N83" s="20">
        <f>+'A (2)'!N85</f>
        <v>32</v>
      </c>
      <c r="O83">
        <f>+'A (2)'!O85</f>
        <v>92</v>
      </c>
      <c r="P83">
        <f>+'A (2)'!P85</f>
        <v>13</v>
      </c>
      <c r="Q83">
        <f>+'A (2)'!Q85</f>
        <v>374</v>
      </c>
      <c r="R83">
        <f>+'A (2)'!R85</f>
        <v>297</v>
      </c>
      <c r="S83">
        <f>+'A (2)'!S85</f>
        <v>327</v>
      </c>
      <c r="T83">
        <f>+'A (2)'!T85</f>
        <v>427</v>
      </c>
      <c r="U83">
        <f>+'A (2)'!U85</f>
        <v>376</v>
      </c>
      <c r="V83">
        <f>+'A (2)'!V85</f>
        <v>379</v>
      </c>
      <c r="W83">
        <f>+'A (2)'!W85</f>
        <v>462</v>
      </c>
      <c r="X83">
        <f>+'A (2)'!X85</f>
        <v>450</v>
      </c>
      <c r="Y83">
        <f>+'A (2)'!Y85</f>
        <v>58</v>
      </c>
      <c r="Z83" s="103">
        <f>+'A (2)'!Z85</f>
        <v>3</v>
      </c>
      <c r="AA83" s="164">
        <f>+'A (2)'!AA85</f>
        <v>40.9</v>
      </c>
      <c r="AB83">
        <f>+'A (2)'!AB85</f>
        <v>6</v>
      </c>
      <c r="AC83">
        <f>+'A (2)'!AC85</f>
        <v>23</v>
      </c>
      <c r="AD83">
        <f>+'A (2)'!AD85</f>
        <v>963</v>
      </c>
      <c r="AE83">
        <f>+'A (2)'!AE85</f>
        <v>8</v>
      </c>
      <c r="AF83">
        <f>+'A (2)'!AF85</f>
        <v>201</v>
      </c>
      <c r="AG83">
        <f>+'A (2)'!AG85</f>
        <v>1485</v>
      </c>
      <c r="AH83">
        <f>+'A (2)'!AH85</f>
        <v>10</v>
      </c>
      <c r="AI83">
        <f>+'A (2)'!AI85</f>
        <v>65</v>
      </c>
      <c r="AJ83">
        <f>+'A (2)'!AJ85</f>
        <v>154</v>
      </c>
      <c r="AK83">
        <f>+'A (2)'!AK85</f>
        <v>261</v>
      </c>
      <c r="AL83">
        <f>+'A (2)'!AL85</f>
        <v>5</v>
      </c>
      <c r="AM83">
        <f>+'A (2)'!AM85</f>
        <v>12</v>
      </c>
      <c r="AN83" s="34">
        <f>+'A (2)'!AN85</f>
        <v>50</v>
      </c>
      <c r="AO83" s="61">
        <f>+'A (2)'!AO85</f>
        <v>2</v>
      </c>
      <c r="AP83" s="34">
        <f>+'A (2)'!AP85</f>
        <v>4</v>
      </c>
      <c r="AQ83" s="34">
        <f>+'A (2)'!AQ85</f>
        <v>8</v>
      </c>
      <c r="AR83" s="34">
        <f>+'A (2)'!AR85</f>
        <v>23</v>
      </c>
      <c r="AS83" s="34">
        <f>+'A (2)'!AS85</f>
        <v>13</v>
      </c>
      <c r="AT83" s="34">
        <f>+'A (2)'!AT85</f>
        <v>151</v>
      </c>
      <c r="AU83" s="34">
        <f>+'A (2)'!AU85</f>
        <v>70</v>
      </c>
      <c r="AV83" s="34">
        <f>+'A (2)'!AV85</f>
        <v>151</v>
      </c>
      <c r="AW83" s="34">
        <f>+'A (2)'!AW85</f>
        <v>64</v>
      </c>
      <c r="AX83" s="34">
        <f>+'A (2)'!AX85</f>
        <v>289</v>
      </c>
      <c r="AY83" s="34">
        <f>+'A (2)'!AY85</f>
        <v>0</v>
      </c>
      <c r="AZ83" s="61">
        <f>+'A (2)'!AZ85</f>
        <v>2472</v>
      </c>
      <c r="BA83" s="34">
        <f>+'A (2)'!BA85</f>
        <v>1378</v>
      </c>
      <c r="BB83" s="34">
        <f>+'A (2)'!BB85</f>
        <v>542</v>
      </c>
      <c r="BC83" s="34">
        <f>+'A (2)'!BC85</f>
        <v>217</v>
      </c>
      <c r="BD83" s="34">
        <f>+'A (2)'!BD85</f>
        <v>155</v>
      </c>
      <c r="BE83" s="34">
        <f>+'A (2)'!BE85</f>
        <v>568</v>
      </c>
      <c r="BF83" s="61">
        <f>+'A (2)'!BF85</f>
        <v>385</v>
      </c>
      <c r="BG83" s="39">
        <f>+'A (2)'!BG85</f>
        <v>1141</v>
      </c>
      <c r="BH83" s="114">
        <f>+'A (2)'!BH85</f>
        <v>352</v>
      </c>
      <c r="BI83" s="34">
        <f>+'A (2)'!BI85</f>
        <v>0</v>
      </c>
      <c r="BJ83" s="39">
        <f>+'A (2)'!BJ85</f>
        <v>0</v>
      </c>
      <c r="BK83" s="114">
        <f>+'A (2)'!BK85</f>
        <v>0</v>
      </c>
      <c r="BL83" s="34">
        <f>+'A (2)'!BL85</f>
        <v>812</v>
      </c>
      <c r="BM83" s="34">
        <f>+'A (2)'!BM85</f>
        <v>180</v>
      </c>
      <c r="BN83" s="34">
        <f>+'A (2)'!BN85</f>
        <v>39</v>
      </c>
      <c r="BO83" s="34">
        <f>+'A (2)'!BO85</f>
        <v>13</v>
      </c>
      <c r="BP83" s="34">
        <f>+'A (2)'!BP85</f>
        <v>6</v>
      </c>
      <c r="BQ83" s="61">
        <f>+'A (2)'!BQ85</f>
        <v>0</v>
      </c>
      <c r="BR83" s="34">
        <f>+'A (2)'!BR85</f>
        <v>3</v>
      </c>
      <c r="BS83" s="34">
        <f>+'A (2)'!BS85</f>
        <v>21</v>
      </c>
      <c r="BT83" s="34">
        <f>+'A (2)'!BT85</f>
        <v>348</v>
      </c>
      <c r="BU83" s="34">
        <f>+'A (2)'!BU85</f>
        <v>164</v>
      </c>
      <c r="BV83" s="34">
        <f>+'A (2)'!BV85</f>
        <v>146</v>
      </c>
      <c r="BW83" s="34">
        <f>+'A (2)'!BW85</f>
        <v>104</v>
      </c>
      <c r="BX83" s="34">
        <f>+'A (2)'!BX85</f>
        <v>78</v>
      </c>
      <c r="BY83" s="34">
        <f>+'A (2)'!BY85</f>
        <v>62</v>
      </c>
      <c r="BZ83" s="34">
        <f>+'A (2)'!BZ85</f>
        <v>40</v>
      </c>
      <c r="CA83" s="34">
        <f>+'A (2)'!CA85</f>
        <v>33</v>
      </c>
      <c r="CB83" s="34">
        <f>+'A (2)'!CB85</f>
        <v>20</v>
      </c>
      <c r="CC83" s="20">
        <f>+'A (2)'!CC85</f>
        <v>31</v>
      </c>
      <c r="CD83" s="107">
        <f>+'A (2)'!CD85</f>
        <v>5112</v>
      </c>
      <c r="CE83" s="34">
        <f>+'A (2)'!CE85</f>
        <v>9</v>
      </c>
      <c r="CF83" s="13">
        <f>+'A (2)'!CF85</f>
        <v>0</v>
      </c>
      <c r="CG83">
        <f>+'A (2)'!CG85</f>
        <v>1449</v>
      </c>
      <c r="CH83">
        <f>+'A (2)'!CH85</f>
        <v>123</v>
      </c>
      <c r="CI83" s="583">
        <f>+'A (2)'!CI85</f>
        <v>0</v>
      </c>
      <c r="CJ83" s="34">
        <f>+'A (2)'!CJ85</f>
        <v>9</v>
      </c>
      <c r="CK83" s="34">
        <f>+'A (2)'!CK85</f>
        <v>49</v>
      </c>
      <c r="CL83" s="34">
        <f>+'A (2)'!CL85</f>
        <v>43</v>
      </c>
      <c r="CM83" s="34">
        <f>+'A (2)'!CM85</f>
        <v>21</v>
      </c>
      <c r="CN83" s="34">
        <f>+'A (2)'!CN85</f>
        <v>0</v>
      </c>
      <c r="CO83" s="34">
        <f>+'A (2)'!CO85</f>
        <v>1</v>
      </c>
      <c r="CP83">
        <f>+'A (2)'!CP85</f>
        <v>820</v>
      </c>
      <c r="CQ83">
        <f>+'A (2)'!CQ85</f>
        <v>27</v>
      </c>
      <c r="CR83" s="34">
        <f>+'A (2)'!CR85</f>
        <v>303</v>
      </c>
      <c r="CS83" s="61">
        <f>+'A (2)'!CS85</f>
        <v>22</v>
      </c>
      <c r="CT83" s="34">
        <f>+'A (2)'!CT85</f>
        <v>48</v>
      </c>
      <c r="CU83" s="34">
        <f>+'A (2)'!CU85</f>
        <v>11</v>
      </c>
      <c r="CV83" s="34">
        <f>+'A (2)'!CV85</f>
        <v>147</v>
      </c>
      <c r="CW83" s="34">
        <f>+'A (2)'!CW85</f>
        <v>120</v>
      </c>
      <c r="CX83" s="34">
        <f>+'A (2)'!CX85</f>
        <v>143</v>
      </c>
      <c r="CY83" s="34">
        <f>+'A (2)'!CY85</f>
        <v>207</v>
      </c>
      <c r="CZ83" s="34">
        <f>+'A (2)'!CZ85</f>
        <v>184</v>
      </c>
      <c r="DA83" s="34">
        <f>+'A (2)'!DA85</f>
        <v>201</v>
      </c>
      <c r="DB83" s="34">
        <f>+'A (2)'!DB85</f>
        <v>228</v>
      </c>
      <c r="DC83" s="34">
        <f>+'A (2)'!DC85</f>
        <v>165</v>
      </c>
      <c r="DD83" s="112">
        <f>+'A (2)'!DD85</f>
        <v>5</v>
      </c>
      <c r="DE83" s="61">
        <f>+'A (2)'!DE85</f>
        <v>1</v>
      </c>
      <c r="DF83" s="162">
        <f>+'A (2)'!DF85</f>
        <v>40.700000000000003</v>
      </c>
      <c r="DG83" s="34">
        <f>+'A (2)'!DG85</f>
        <v>3</v>
      </c>
      <c r="DH83" s="34">
        <f>+'A (2)'!DH85</f>
        <v>13</v>
      </c>
      <c r="DI83" s="34">
        <f>+'A (2)'!DI85</f>
        <v>460</v>
      </c>
      <c r="DJ83" s="34">
        <f>+'A (2)'!DJ85</f>
        <v>4</v>
      </c>
      <c r="DK83" s="34">
        <f>+'A (2)'!DK85</f>
        <v>72</v>
      </c>
      <c r="DL83" s="34">
        <f>+'A (2)'!DL85</f>
        <v>624</v>
      </c>
      <c r="DM83" s="34">
        <f>+'A (2)'!DM85</f>
        <v>8</v>
      </c>
      <c r="DN83" s="34">
        <f>+'A (2)'!DN85</f>
        <v>34</v>
      </c>
      <c r="DO83" s="34">
        <f>+'A (2)'!DO85</f>
        <v>65</v>
      </c>
      <c r="DP83" s="34">
        <f>+'A (2)'!DP85</f>
        <v>135</v>
      </c>
      <c r="DQ83" s="34">
        <f>+'A (2)'!DQ85</f>
        <v>3</v>
      </c>
      <c r="DR83" s="34">
        <f>+'A (2)'!DR85</f>
        <v>9</v>
      </c>
      <c r="DS83" s="34">
        <f>+'A (2)'!DS85</f>
        <v>19</v>
      </c>
      <c r="DT83" s="61">
        <f>+'A (2)'!DT85</f>
        <v>0</v>
      </c>
      <c r="DU83" s="34">
        <f>+'A (2)'!DU85</f>
        <v>1</v>
      </c>
      <c r="DV83" s="34">
        <f>+'A (2)'!DV85</f>
        <v>4</v>
      </c>
      <c r="DW83" s="34">
        <f>+'A (2)'!DW85</f>
        <v>12</v>
      </c>
      <c r="DX83" s="34">
        <f>+'A (2)'!DX85</f>
        <v>7</v>
      </c>
      <c r="DY83" s="34">
        <f>+'A (2)'!DY85</f>
        <v>125</v>
      </c>
      <c r="DZ83" s="34">
        <f>+'A (2)'!DZ85</f>
        <v>27</v>
      </c>
      <c r="EA83" s="34">
        <f>+'A (2)'!EA85</f>
        <v>27</v>
      </c>
      <c r="EB83" s="34">
        <f>+'A (2)'!EB85</f>
        <v>13</v>
      </c>
      <c r="EC83" s="34">
        <f>+'A (2)'!EC85</f>
        <v>149</v>
      </c>
      <c r="ED83" s="34">
        <f>+'A (2)'!ED85</f>
        <v>0</v>
      </c>
      <c r="EE83" s="61">
        <f>+'A (2)'!EE85</f>
        <v>1084</v>
      </c>
      <c r="EF83" s="34">
        <f>+'A (2)'!EF85</f>
        <v>461</v>
      </c>
      <c r="EG83" s="34">
        <f>+'A (2)'!EG85</f>
        <v>270</v>
      </c>
      <c r="EH83" s="34">
        <f>+'A (2)'!EH85</f>
        <v>100</v>
      </c>
      <c r="EI83" s="34">
        <f>+'A (2)'!EI85</f>
        <v>71</v>
      </c>
      <c r="EJ83" s="34">
        <f>+'A (2)'!EJ85</f>
        <v>313</v>
      </c>
      <c r="EK83" s="39">
        <f>+'A (2)'!EK85</f>
        <v>234</v>
      </c>
      <c r="EL83" s="24">
        <f>+'A (2)'!EL85</f>
        <v>647</v>
      </c>
      <c r="EM83" s="114">
        <f>+'A (2)'!EM85</f>
        <v>447</v>
      </c>
      <c r="EN83" s="39">
        <f>+'A (2)'!EN85</f>
        <v>0</v>
      </c>
      <c r="EO83" s="34">
        <f>+'A (2)'!EO85</f>
        <v>0</v>
      </c>
      <c r="EP83" s="114">
        <f>+'A (2)'!EP85</f>
        <v>0</v>
      </c>
      <c r="EQ83" s="34">
        <f>+'A (2)'!EQ85</f>
        <v>241</v>
      </c>
      <c r="ER83" s="34">
        <f>+'A (2)'!ER85</f>
        <v>100</v>
      </c>
      <c r="ES83" s="34">
        <f>+'A (2)'!ES85</f>
        <v>19</v>
      </c>
      <c r="ET83" s="34">
        <f>+'A (2)'!ET85</f>
        <v>5</v>
      </c>
      <c r="EU83" s="34">
        <f>+'A (2)'!EU85</f>
        <v>3</v>
      </c>
      <c r="EV83" s="61">
        <f>+'A (2)'!EV85</f>
        <v>0</v>
      </c>
      <c r="EW83">
        <f>+'A (2)'!EW85</f>
        <v>1</v>
      </c>
      <c r="EX83">
        <f>+'A (2)'!EX85</f>
        <v>11</v>
      </c>
      <c r="EY83">
        <f>+'A (2)'!EY85</f>
        <v>119</v>
      </c>
      <c r="EZ83">
        <f>+'A (2)'!EZ85</f>
        <v>88</v>
      </c>
      <c r="FA83">
        <f>+'A (2)'!FA85</f>
        <v>67</v>
      </c>
      <c r="FB83">
        <f>+'A (2)'!FB85</f>
        <v>32</v>
      </c>
      <c r="FC83">
        <f>+'A (2)'!FC85</f>
        <v>21</v>
      </c>
      <c r="FD83">
        <f>+'A (2)'!FD85</f>
        <v>11</v>
      </c>
      <c r="FE83">
        <f>+'A (2)'!FE85</f>
        <v>4</v>
      </c>
      <c r="FF83" s="34">
        <f>+'A (2)'!FF85</f>
        <v>8</v>
      </c>
      <c r="FG83" s="39">
        <f>+'A (2)'!FG85</f>
        <v>2</v>
      </c>
      <c r="FH83" s="114">
        <f>+'A (2)'!FH85</f>
        <v>4</v>
      </c>
      <c r="FI83" s="114">
        <f>+'A (2)'!FI85</f>
        <v>4493</v>
      </c>
      <c r="FJ83" s="39">
        <f>+'A (2)'!FJ85</f>
        <v>0</v>
      </c>
      <c r="FK83" s="447">
        <f>+'A (2)'!FK85</f>
        <v>0</v>
      </c>
      <c r="FL83" s="34"/>
      <c r="FM83" s="34"/>
      <c r="FN83" s="39"/>
      <c r="FO83" s="34"/>
      <c r="FP83" s="34"/>
      <c r="FQ83" s="34"/>
      <c r="FR83" s="34"/>
      <c r="FS83" s="34"/>
      <c r="FT83" s="34"/>
      <c r="FU83" s="34"/>
      <c r="FV83" s="34"/>
      <c r="FW83" s="34"/>
      <c r="FX83" s="34"/>
      <c r="FY83" s="34"/>
      <c r="FZ83" s="61"/>
      <c r="GA83" s="34"/>
      <c r="GB83" s="34"/>
      <c r="GC83" s="34"/>
      <c r="GD83" s="34"/>
      <c r="GE83" s="34"/>
      <c r="GF83" s="34"/>
      <c r="GG83" s="34"/>
      <c r="GH83" s="34"/>
      <c r="GI83" s="34"/>
      <c r="GJ83" s="52"/>
      <c r="GK83" s="142"/>
      <c r="GL83" s="34"/>
      <c r="GM83" s="34"/>
      <c r="GN83" s="34"/>
      <c r="GO83" s="34"/>
      <c r="GP83" s="34"/>
      <c r="GQ83" s="34"/>
      <c r="GR83" s="52"/>
      <c r="GT83">
        <f>+BL83+BM83+BN83+BO83+BP83+BQ83</f>
        <v>1050</v>
      </c>
      <c r="GU83">
        <f>+GT83*CD83</f>
        <v>5367600</v>
      </c>
      <c r="GW83">
        <f>+EU83+EV83+EQ83+ER83+ES83+ET83</f>
        <v>368</v>
      </c>
      <c r="GX83">
        <f>+GW83*FI83</f>
        <v>1653424</v>
      </c>
      <c r="GZ83">
        <f t="shared" si="72"/>
        <v>3245</v>
      </c>
      <c r="HA83">
        <f>+GZ83*AA83</f>
        <v>132720.5</v>
      </c>
      <c r="HB83" s="125"/>
      <c r="HC83">
        <f t="shared" si="73"/>
        <v>1449</v>
      </c>
      <c r="HD83">
        <f>+HC83*DF83</f>
        <v>58974.3</v>
      </c>
      <c r="HE83" s="125"/>
      <c r="HH83" s="53">
        <f t="shared" si="98"/>
        <v>0</v>
      </c>
      <c r="HJ83" s="6" t="s">
        <v>95</v>
      </c>
      <c r="HK83" s="53">
        <v>50.472079848934449</v>
      </c>
      <c r="HL83" s="189" t="s">
        <v>132</v>
      </c>
      <c r="HM83" s="34">
        <f t="shared" si="99"/>
        <v>0</v>
      </c>
      <c r="HN83" s="34">
        <f>+SUM([1]NUTS3!$EN83:$FB83)</f>
        <v>49</v>
      </c>
      <c r="HO83" s="34">
        <f t="shared" si="100"/>
        <v>-49</v>
      </c>
      <c r="HP83" s="184">
        <f t="shared" si="101"/>
        <v>-100</v>
      </c>
      <c r="HR83" s="6" t="s">
        <v>73</v>
      </c>
      <c r="HS83" s="53">
        <v>-11.263736263736268</v>
      </c>
    </row>
    <row r="84" spans="1:227" x14ac:dyDescent="0.2">
      <c r="A84" s="7" t="s">
        <v>135</v>
      </c>
      <c r="B84" s="7">
        <f>+'A (2)'!B88</f>
        <v>12150</v>
      </c>
      <c r="C84">
        <f>+'A (2)'!C88</f>
        <v>1209</v>
      </c>
      <c r="D84" s="583">
        <f>+'A (2)'!D88</f>
        <v>0</v>
      </c>
      <c r="E84" s="34">
        <f>+'A (2)'!E88</f>
        <v>11</v>
      </c>
      <c r="F84" s="34">
        <f>+'A (2)'!F88</f>
        <v>217</v>
      </c>
      <c r="G84" s="34">
        <f>+'A (2)'!G88</f>
        <v>733</v>
      </c>
      <c r="H84" s="34">
        <f>+'A (2)'!H88</f>
        <v>244</v>
      </c>
      <c r="I84" s="34">
        <f>+'A (2)'!I88</f>
        <v>2</v>
      </c>
      <c r="J84" s="34">
        <f>+'A (2)'!J88</f>
        <v>2</v>
      </c>
      <c r="K84" s="583">
        <f>+'A (2)'!K88</f>
        <v>6624</v>
      </c>
      <c r="L84">
        <f>+'A (2)'!L88</f>
        <v>80</v>
      </c>
      <c r="M84">
        <f>+'A (2)'!M88</f>
        <v>563</v>
      </c>
      <c r="N84" s="20">
        <f>+'A (2)'!N88</f>
        <v>13</v>
      </c>
      <c r="O84">
        <f>+'A (2)'!O88</f>
        <v>462</v>
      </c>
      <c r="P84">
        <f>+'A (2)'!P88</f>
        <v>80</v>
      </c>
      <c r="Q84">
        <f>+'A (2)'!Q88</f>
        <v>1686</v>
      </c>
      <c r="R84">
        <f>+'A (2)'!R88</f>
        <v>1475</v>
      </c>
      <c r="S84">
        <f>+'A (2)'!S88</f>
        <v>1407</v>
      </c>
      <c r="T84">
        <f>+'A (2)'!T88</f>
        <v>1557</v>
      </c>
      <c r="U84">
        <f>+'A (2)'!U88</f>
        <v>1205</v>
      </c>
      <c r="V84">
        <f>+'A (2)'!V88</f>
        <v>1289</v>
      </c>
      <c r="W84">
        <f>+'A (2)'!W88</f>
        <v>1421</v>
      </c>
      <c r="X84">
        <f>+'A (2)'!X88</f>
        <v>1468</v>
      </c>
      <c r="Y84">
        <f>+'A (2)'!Y88</f>
        <v>172</v>
      </c>
      <c r="Z84" s="103">
        <f>+'A (2)'!Z88</f>
        <v>8</v>
      </c>
      <c r="AA84" s="164">
        <f>+'A (2)'!AA88</f>
        <v>39</v>
      </c>
      <c r="AB84">
        <f>+'A (2)'!AB88</f>
        <v>2</v>
      </c>
      <c r="AC84">
        <f>+'A (2)'!AC88</f>
        <v>8</v>
      </c>
      <c r="AD84">
        <f>+'A (2)'!AD88</f>
        <v>2859</v>
      </c>
      <c r="AE84">
        <f>+'A (2)'!AE88</f>
        <v>7</v>
      </c>
      <c r="AF84">
        <f>+'A (2)'!AF88</f>
        <v>285</v>
      </c>
      <c r="AG84">
        <f>+'A (2)'!AG88</f>
        <v>4948</v>
      </c>
      <c r="AH84">
        <f>+'A (2)'!AH88</f>
        <v>65</v>
      </c>
      <c r="AI84">
        <f>+'A (2)'!AI88</f>
        <v>438</v>
      </c>
      <c r="AJ84">
        <f>+'A (2)'!AJ88</f>
        <v>681</v>
      </c>
      <c r="AK84">
        <f>+'A (2)'!AK88</f>
        <v>1851</v>
      </c>
      <c r="AL84">
        <f>+'A (2)'!AL88</f>
        <v>84</v>
      </c>
      <c r="AM84">
        <f>+'A (2)'!AM88</f>
        <v>215</v>
      </c>
      <c r="AN84" s="34">
        <f>+'A (2)'!AN88</f>
        <v>685</v>
      </c>
      <c r="AO84" s="61">
        <f>+'A (2)'!AO88</f>
        <v>22</v>
      </c>
      <c r="AP84" s="34">
        <f>+'A (2)'!AP88</f>
        <v>111</v>
      </c>
      <c r="AQ84" s="34">
        <f>+'A (2)'!AQ88</f>
        <v>565</v>
      </c>
      <c r="AR84" s="34">
        <f>+'A (2)'!AR88</f>
        <v>1116</v>
      </c>
      <c r="AS84" s="34">
        <f>+'A (2)'!AS88</f>
        <v>1491</v>
      </c>
      <c r="AT84" s="34">
        <f>+'A (2)'!AT88</f>
        <v>2735</v>
      </c>
      <c r="AU84" s="34">
        <f>+'A (2)'!AU88</f>
        <v>192</v>
      </c>
      <c r="AV84" s="34">
        <f>+'A (2)'!AV88</f>
        <v>2038</v>
      </c>
      <c r="AW84" s="34">
        <f>+'A (2)'!AW88</f>
        <v>1010</v>
      </c>
      <c r="AX84" s="34">
        <f>+'A (2)'!AX88</f>
        <v>2743</v>
      </c>
      <c r="AY84" s="34">
        <f>+'A (2)'!AY88</f>
        <v>7</v>
      </c>
      <c r="AZ84" s="61">
        <f>+'A (2)'!AZ88</f>
        <v>142</v>
      </c>
      <c r="BA84" s="34">
        <f>+'A (2)'!BA88</f>
        <v>3846</v>
      </c>
      <c r="BB84" s="34">
        <f>+'A (2)'!BB88</f>
        <v>2364</v>
      </c>
      <c r="BC84" s="34">
        <f>+'A (2)'!BC88</f>
        <v>1031</v>
      </c>
      <c r="BD84" s="34">
        <f>+'A (2)'!BD88</f>
        <v>787</v>
      </c>
      <c r="BE84" s="34">
        <f>+'A (2)'!BE88</f>
        <v>2034</v>
      </c>
      <c r="BF84" s="61">
        <f>+'A (2)'!BF88</f>
        <v>2088</v>
      </c>
      <c r="BG84" s="39">
        <f>+'A (2)'!BG88</f>
        <v>4968</v>
      </c>
      <c r="BH84" s="114">
        <f>+'A (2)'!BH88</f>
        <v>409</v>
      </c>
      <c r="BI84" s="34">
        <f>+'A (2)'!BI88</f>
        <v>0</v>
      </c>
      <c r="BJ84" s="39">
        <f>+'A (2)'!BJ88</f>
        <v>0</v>
      </c>
      <c r="BK84" s="114">
        <f>+'A (2)'!BK88</f>
        <v>0</v>
      </c>
      <c r="BL84" s="34">
        <f>+'A (2)'!BL88</f>
        <v>2039</v>
      </c>
      <c r="BM84" s="34">
        <f>+'A (2)'!BM88</f>
        <v>845</v>
      </c>
      <c r="BN84" s="34">
        <f>+'A (2)'!BN88</f>
        <v>198</v>
      </c>
      <c r="BO84" s="34">
        <f>+'A (2)'!BO88</f>
        <v>65</v>
      </c>
      <c r="BP84" s="34">
        <f>+'A (2)'!BP88</f>
        <v>11</v>
      </c>
      <c r="BQ84" s="61">
        <f>+'A (2)'!BQ88</f>
        <v>0</v>
      </c>
      <c r="BR84" s="34">
        <f>+'A (2)'!BR88</f>
        <v>20</v>
      </c>
      <c r="BS84" s="34">
        <f>+'A (2)'!BS88</f>
        <v>70</v>
      </c>
      <c r="BT84" s="34">
        <f>+'A (2)'!BT88</f>
        <v>866</v>
      </c>
      <c r="BU84" s="34">
        <f>+'A (2)'!BU88</f>
        <v>404</v>
      </c>
      <c r="BV84" s="34">
        <f>+'A (2)'!BV88</f>
        <v>376</v>
      </c>
      <c r="BW84" s="34">
        <f>+'A (2)'!BW88</f>
        <v>424</v>
      </c>
      <c r="BX84" s="34">
        <f>+'A (2)'!BX88</f>
        <v>380</v>
      </c>
      <c r="BY84" s="34">
        <f>+'A (2)'!BY88</f>
        <v>225</v>
      </c>
      <c r="BZ84" s="34">
        <f>+'A (2)'!BZ88</f>
        <v>154</v>
      </c>
      <c r="CA84" s="34">
        <f>+'A (2)'!CA88</f>
        <v>85</v>
      </c>
      <c r="CB84" s="34">
        <f>+'A (2)'!CB88</f>
        <v>50</v>
      </c>
      <c r="CC84" s="20">
        <f>+'A (2)'!CC88</f>
        <v>104</v>
      </c>
      <c r="CD84" s="107">
        <f>+'A (2)'!CD88</f>
        <v>5447</v>
      </c>
      <c r="CE84" s="34">
        <f>+'A (2)'!CE88</f>
        <v>56</v>
      </c>
      <c r="CF84" s="13">
        <f>+'A (2)'!CF88</f>
        <v>0</v>
      </c>
      <c r="CG84">
        <f>+'A (2)'!CG88</f>
        <v>5887</v>
      </c>
      <c r="CH84">
        <f>+'A (2)'!CH88</f>
        <v>539</v>
      </c>
      <c r="CI84" s="583">
        <f>+'A (2)'!CI88</f>
        <v>0</v>
      </c>
      <c r="CJ84" s="34">
        <f>+'A (2)'!CJ88</f>
        <v>5</v>
      </c>
      <c r="CK84" s="34">
        <f>+'A (2)'!CK88</f>
        <v>102</v>
      </c>
      <c r="CL84" s="34">
        <f>+'A (2)'!CL88</f>
        <v>330</v>
      </c>
      <c r="CM84" s="34">
        <f>+'A (2)'!CM88</f>
        <v>102</v>
      </c>
      <c r="CN84" s="34">
        <f>+'A (2)'!CN88</f>
        <v>0</v>
      </c>
      <c r="CO84" s="34">
        <f>+'A (2)'!CO88</f>
        <v>0</v>
      </c>
      <c r="CP84">
        <f>+'A (2)'!CP88</f>
        <v>3576</v>
      </c>
      <c r="CQ84">
        <f>+'A (2)'!CQ88</f>
        <v>80</v>
      </c>
      <c r="CR84" s="34">
        <f>+'A (2)'!CR88</f>
        <v>551</v>
      </c>
      <c r="CS84" s="61">
        <f>+'A (2)'!CS88</f>
        <v>8</v>
      </c>
      <c r="CT84" s="34">
        <f>+'A (2)'!CT88</f>
        <v>230</v>
      </c>
      <c r="CU84" s="34">
        <f>+'A (2)'!CU88</f>
        <v>40</v>
      </c>
      <c r="CV84" s="34">
        <f>+'A (2)'!CV88</f>
        <v>820</v>
      </c>
      <c r="CW84" s="34">
        <f>+'A (2)'!CW88</f>
        <v>662</v>
      </c>
      <c r="CX84" s="34">
        <f>+'A (2)'!CX88</f>
        <v>695</v>
      </c>
      <c r="CY84" s="34">
        <f>+'A (2)'!CY88</f>
        <v>871</v>
      </c>
      <c r="CZ84" s="34">
        <f>+'A (2)'!CZ88</f>
        <v>636</v>
      </c>
      <c r="DA84" s="34">
        <f>+'A (2)'!DA88</f>
        <v>684</v>
      </c>
      <c r="DB84" s="34">
        <f>+'A (2)'!DB88</f>
        <v>737</v>
      </c>
      <c r="DC84" s="34">
        <f>+'A (2)'!DC88</f>
        <v>530</v>
      </c>
      <c r="DD84" s="112">
        <f>+'A (2)'!DD88</f>
        <v>17</v>
      </c>
      <c r="DE84" s="61">
        <f>+'A (2)'!DE88</f>
        <v>5</v>
      </c>
      <c r="DF84" s="162">
        <f>+'A (2)'!DF88</f>
        <v>38.4</v>
      </c>
      <c r="DG84" s="34">
        <f>+'A (2)'!DG88</f>
        <v>1</v>
      </c>
      <c r="DH84" s="34">
        <f>+'A (2)'!DH88</f>
        <v>5</v>
      </c>
      <c r="DI84" s="34">
        <f>+'A (2)'!DI88</f>
        <v>1403</v>
      </c>
      <c r="DJ84" s="34">
        <f>+'A (2)'!DJ88</f>
        <v>3</v>
      </c>
      <c r="DK84" s="34">
        <f>+'A (2)'!DK88</f>
        <v>132</v>
      </c>
      <c r="DL84" s="34">
        <f>+'A (2)'!DL88</f>
        <v>1989</v>
      </c>
      <c r="DM84" s="34">
        <f>+'A (2)'!DM88</f>
        <v>48</v>
      </c>
      <c r="DN84" s="34">
        <f>+'A (2)'!DN88</f>
        <v>257</v>
      </c>
      <c r="DO84" s="34">
        <f>+'A (2)'!DO88</f>
        <v>361</v>
      </c>
      <c r="DP84" s="34">
        <f>+'A (2)'!DP88</f>
        <v>1136</v>
      </c>
      <c r="DQ84" s="34">
        <f>+'A (2)'!DQ88</f>
        <v>59</v>
      </c>
      <c r="DR84" s="34">
        <f>+'A (2)'!DR88</f>
        <v>143</v>
      </c>
      <c r="DS84" s="34">
        <f>+'A (2)'!DS88</f>
        <v>338</v>
      </c>
      <c r="DT84" s="61">
        <f>+'A (2)'!DT88</f>
        <v>12</v>
      </c>
      <c r="DU84" s="34">
        <f>+'A (2)'!DU88</f>
        <v>21</v>
      </c>
      <c r="DV84" s="34">
        <f>+'A (2)'!DV88</f>
        <v>300</v>
      </c>
      <c r="DW84" s="34">
        <f>+'A (2)'!DW88</f>
        <v>572</v>
      </c>
      <c r="DX84" s="34">
        <f>+'A (2)'!DX88</f>
        <v>1195</v>
      </c>
      <c r="DY84" s="34">
        <f>+'A (2)'!DY88</f>
        <v>1931</v>
      </c>
      <c r="DZ84" s="34">
        <f>+'A (2)'!DZ88</f>
        <v>101</v>
      </c>
      <c r="EA84" s="34">
        <f>+'A (2)'!EA88</f>
        <v>200</v>
      </c>
      <c r="EB84" s="34">
        <f>+'A (2)'!EB88</f>
        <v>161</v>
      </c>
      <c r="EC84" s="34">
        <f>+'A (2)'!EC88</f>
        <v>1364</v>
      </c>
      <c r="ED84" s="34">
        <f>+'A (2)'!ED88</f>
        <v>0</v>
      </c>
      <c r="EE84" s="61">
        <f>+'A (2)'!EE88</f>
        <v>42</v>
      </c>
      <c r="EF84" s="34">
        <f>+'A (2)'!EF88</f>
        <v>1433</v>
      </c>
      <c r="EG84" s="34">
        <f>+'A (2)'!EG88</f>
        <v>1235</v>
      </c>
      <c r="EH84" s="34">
        <f>+'A (2)'!EH88</f>
        <v>558</v>
      </c>
      <c r="EI84" s="34">
        <f>+'A (2)'!EI88</f>
        <v>368</v>
      </c>
      <c r="EJ84" s="34">
        <f>+'A (2)'!EJ88</f>
        <v>1127</v>
      </c>
      <c r="EK84" s="39">
        <f>+'A (2)'!EK88</f>
        <v>1166</v>
      </c>
      <c r="EL84" s="24">
        <f>+'A (2)'!EL88</f>
        <v>2766</v>
      </c>
      <c r="EM84" s="114">
        <f>+'A (2)'!EM88</f>
        <v>470</v>
      </c>
      <c r="EN84" s="39">
        <f>+'A (2)'!EN88</f>
        <v>0</v>
      </c>
      <c r="EO84" s="34">
        <f>+'A (2)'!EO88</f>
        <v>0</v>
      </c>
      <c r="EP84" s="114">
        <f>+'A (2)'!EP88</f>
        <v>0</v>
      </c>
      <c r="EQ84" s="34">
        <f>+'A (2)'!EQ88</f>
        <v>717</v>
      </c>
      <c r="ER84" s="34">
        <f>+'A (2)'!ER88</f>
        <v>478</v>
      </c>
      <c r="ES84" s="34">
        <f>+'A (2)'!ES88</f>
        <v>106</v>
      </c>
      <c r="ET84" s="34">
        <f>+'A (2)'!ET88</f>
        <v>25</v>
      </c>
      <c r="EU84" s="34">
        <f>+'A (2)'!EU88</f>
        <v>6</v>
      </c>
      <c r="EV84" s="61">
        <f>+'A (2)'!EV88</f>
        <v>0</v>
      </c>
      <c r="EW84">
        <f>+'A (2)'!EW88</f>
        <v>10</v>
      </c>
      <c r="EX84">
        <f>+'A (2)'!EX88</f>
        <v>44</v>
      </c>
      <c r="EY84">
        <f>+'A (2)'!EY88</f>
        <v>436</v>
      </c>
      <c r="EZ84">
        <f>+'A (2)'!EZ88</f>
        <v>216</v>
      </c>
      <c r="FA84">
        <f>+'A (2)'!FA88</f>
        <v>191</v>
      </c>
      <c r="FB84">
        <f>+'A (2)'!FB88</f>
        <v>158</v>
      </c>
      <c r="FC84">
        <f>+'A (2)'!FC88</f>
        <v>113</v>
      </c>
      <c r="FD84">
        <f>+'A (2)'!FD88</f>
        <v>47</v>
      </c>
      <c r="FE84">
        <f>+'A (2)'!FE88</f>
        <v>49</v>
      </c>
      <c r="FF84" s="34">
        <f>+'A (2)'!FF88</f>
        <v>22</v>
      </c>
      <c r="FG84" s="39">
        <f>+'A (2)'!FG88</f>
        <v>19</v>
      </c>
      <c r="FH84" s="114">
        <f>+'A (2)'!FH88</f>
        <v>27</v>
      </c>
      <c r="FI84" s="114">
        <f>+'A (2)'!FI88</f>
        <v>4850</v>
      </c>
      <c r="FJ84" s="39">
        <f>+'A (2)'!FJ88</f>
        <v>14</v>
      </c>
      <c r="FK84" s="447">
        <f>+'A (2)'!FK88</f>
        <v>0</v>
      </c>
      <c r="FL84" s="34"/>
      <c r="FM84" s="34"/>
      <c r="FN84" s="39"/>
      <c r="FO84" s="34"/>
      <c r="FP84" s="34"/>
      <c r="FQ84" s="34"/>
      <c r="FR84" s="34"/>
      <c r="FS84" s="34"/>
      <c r="FT84" s="34"/>
      <c r="FU84" s="34"/>
      <c r="FV84" s="34"/>
      <c r="FW84" s="34"/>
      <c r="FX84" s="34"/>
      <c r="FY84" s="34"/>
      <c r="FZ84" s="61"/>
      <c r="GA84" s="34"/>
      <c r="GB84" s="34"/>
      <c r="GC84" s="34"/>
      <c r="GD84" s="34"/>
      <c r="GE84" s="34"/>
      <c r="GF84" s="34"/>
      <c r="GG84" s="34"/>
      <c r="GH84" s="34"/>
      <c r="GI84" s="34"/>
      <c r="GJ84" s="52"/>
      <c r="GK84" s="142"/>
      <c r="GL84" s="34"/>
      <c r="GM84" s="34"/>
      <c r="GN84" s="34"/>
      <c r="GO84" s="34"/>
      <c r="GP84" s="34"/>
      <c r="GQ84" s="34"/>
      <c r="GR84" s="52"/>
      <c r="GT84">
        <f>+BL84+BM84+BN84+BO84+BP84+BQ84</f>
        <v>3158</v>
      </c>
      <c r="GU84">
        <f>+GT84*CD84</f>
        <v>17201626</v>
      </c>
      <c r="GW84">
        <f>+EU84+EV84+EQ84+ER84+ES84+ET84</f>
        <v>1332</v>
      </c>
      <c r="GX84">
        <f>+GW84*FI84</f>
        <v>6460200</v>
      </c>
      <c r="GZ84">
        <f t="shared" si="72"/>
        <v>12150</v>
      </c>
      <c r="HA84">
        <f>+GZ84*AA84</f>
        <v>473850</v>
      </c>
      <c r="HB84" s="125"/>
      <c r="HC84">
        <f t="shared" si="73"/>
        <v>5887</v>
      </c>
      <c r="HD84">
        <f>+HC84*DF84</f>
        <v>226060.79999999999</v>
      </c>
      <c r="HE84" s="125"/>
      <c r="HH84" s="53">
        <f t="shared" si="98"/>
        <v>0</v>
      </c>
      <c r="HJ84" s="7" t="s">
        <v>130</v>
      </c>
      <c r="HK84" s="53">
        <v>50.462811717303715</v>
      </c>
      <c r="HL84" s="190" t="s">
        <v>135</v>
      </c>
      <c r="HM84" s="34">
        <f t="shared" si="99"/>
        <v>0</v>
      </c>
      <c r="HN84" s="34">
        <f>+SUM([1]NUTS3!$EN84:$FB84)</f>
        <v>735</v>
      </c>
      <c r="HO84" s="34">
        <f t="shared" si="100"/>
        <v>-735</v>
      </c>
      <c r="HP84" s="184">
        <f t="shared" si="101"/>
        <v>-100</v>
      </c>
      <c r="HR84" s="7" t="s">
        <v>122</v>
      </c>
      <c r="HS84" s="53">
        <v>-11.754068716094036</v>
      </c>
    </row>
    <row r="85" spans="1:227" x14ac:dyDescent="0.2">
      <c r="A85" s="7" t="s">
        <v>122</v>
      </c>
      <c r="B85" s="7">
        <f>+'A (2)'!B75</f>
        <v>5416</v>
      </c>
      <c r="C85">
        <f>+'A (2)'!C75</f>
        <v>667</v>
      </c>
      <c r="D85" s="583">
        <f>+'A (2)'!D75</f>
        <v>1</v>
      </c>
      <c r="E85" s="34">
        <f>+'A (2)'!E75</f>
        <v>3</v>
      </c>
      <c r="F85" s="34">
        <f>+'A (2)'!F75</f>
        <v>76</v>
      </c>
      <c r="G85" s="34">
        <f>+'A (2)'!G75</f>
        <v>413</v>
      </c>
      <c r="H85" s="34">
        <f>+'A (2)'!H75</f>
        <v>174</v>
      </c>
      <c r="I85" s="34">
        <f>+'A (2)'!I75</f>
        <v>0</v>
      </c>
      <c r="J85" s="34">
        <f>+'A (2)'!J75</f>
        <v>0</v>
      </c>
      <c r="K85" s="583">
        <f>+'A (2)'!K75</f>
        <v>3015</v>
      </c>
      <c r="L85">
        <f>+'A (2)'!L75</f>
        <v>35</v>
      </c>
      <c r="M85">
        <f>+'A (2)'!M75</f>
        <v>965</v>
      </c>
      <c r="N85" s="20">
        <f>+'A (2)'!N75</f>
        <v>6</v>
      </c>
      <c r="O85">
        <f>+'A (2)'!O75</f>
        <v>226</v>
      </c>
      <c r="P85">
        <f>+'A (2)'!P75</f>
        <v>52</v>
      </c>
      <c r="Q85">
        <f>+'A (2)'!Q75</f>
        <v>710</v>
      </c>
      <c r="R85">
        <f>+'A (2)'!R75</f>
        <v>547</v>
      </c>
      <c r="S85">
        <f>+'A (2)'!S75</f>
        <v>649</v>
      </c>
      <c r="T85">
        <f>+'A (2)'!T75</f>
        <v>720</v>
      </c>
      <c r="U85">
        <f>+'A (2)'!U75</f>
        <v>573</v>
      </c>
      <c r="V85">
        <f>+'A (2)'!V75</f>
        <v>584</v>
      </c>
      <c r="W85">
        <f>+'A (2)'!W75</f>
        <v>708</v>
      </c>
      <c r="X85">
        <f>+'A (2)'!X75</f>
        <v>638</v>
      </c>
      <c r="Y85">
        <f>+'A (2)'!Y75</f>
        <v>60</v>
      </c>
      <c r="Z85" s="103">
        <f>+'A (2)'!Z75</f>
        <v>1</v>
      </c>
      <c r="AA85" s="164">
        <f>+'A (2)'!AA75</f>
        <v>39.299999999999997</v>
      </c>
      <c r="AB85">
        <f>+'A (2)'!AB75</f>
        <v>0</v>
      </c>
      <c r="AC85">
        <f>+'A (2)'!AC75</f>
        <v>5</v>
      </c>
      <c r="AD85">
        <f>+'A (2)'!AD75</f>
        <v>1274</v>
      </c>
      <c r="AE85">
        <f>+'A (2)'!AE75</f>
        <v>2</v>
      </c>
      <c r="AF85">
        <f>+'A (2)'!AF75</f>
        <v>86</v>
      </c>
      <c r="AG85">
        <f>+'A (2)'!AG75</f>
        <v>2417</v>
      </c>
      <c r="AH85">
        <f>+'A (2)'!AH75</f>
        <v>29</v>
      </c>
      <c r="AI85">
        <f>+'A (2)'!AI75</f>
        <v>121</v>
      </c>
      <c r="AJ85">
        <f>+'A (2)'!AJ75</f>
        <v>322</v>
      </c>
      <c r="AK85">
        <f>+'A (2)'!AK75</f>
        <v>840</v>
      </c>
      <c r="AL85">
        <f>+'A (2)'!AL75</f>
        <v>48</v>
      </c>
      <c r="AM85">
        <f>+'A (2)'!AM75</f>
        <v>72</v>
      </c>
      <c r="AN85" s="34">
        <f>+'A (2)'!AN75</f>
        <v>197</v>
      </c>
      <c r="AO85" s="61">
        <f>+'A (2)'!AO75</f>
        <v>3</v>
      </c>
      <c r="AP85" s="34">
        <f>+'A (2)'!AP75</f>
        <v>30</v>
      </c>
      <c r="AQ85" s="34">
        <f>+'A (2)'!AQ75</f>
        <v>108</v>
      </c>
      <c r="AR85" s="34">
        <f>+'A (2)'!AR75</f>
        <v>293</v>
      </c>
      <c r="AS85" s="34">
        <f>+'A (2)'!AS75</f>
        <v>610</v>
      </c>
      <c r="AT85" s="34">
        <f>+'A (2)'!AT75</f>
        <v>1286</v>
      </c>
      <c r="AU85" s="34">
        <f>+'A (2)'!AU75</f>
        <v>62</v>
      </c>
      <c r="AV85" s="34">
        <f>+'A (2)'!AV75</f>
        <v>798</v>
      </c>
      <c r="AW85" s="34">
        <f>+'A (2)'!AW75</f>
        <v>254</v>
      </c>
      <c r="AX85" s="34">
        <f>+'A (2)'!AX75</f>
        <v>1453</v>
      </c>
      <c r="AY85" s="34">
        <f>+'A (2)'!AY75</f>
        <v>4</v>
      </c>
      <c r="AZ85" s="61">
        <f>+'A (2)'!AZ75</f>
        <v>518</v>
      </c>
      <c r="BA85" s="34">
        <f>+'A (2)'!BA75</f>
        <v>1724</v>
      </c>
      <c r="BB85" s="34">
        <f>+'A (2)'!BB75</f>
        <v>967</v>
      </c>
      <c r="BC85" s="34">
        <f>+'A (2)'!BC75</f>
        <v>437</v>
      </c>
      <c r="BD85" s="34">
        <f>+'A (2)'!BD75</f>
        <v>328</v>
      </c>
      <c r="BE85" s="34">
        <f>+'A (2)'!BE75</f>
        <v>986</v>
      </c>
      <c r="BF85" s="61">
        <f>+'A (2)'!BF75</f>
        <v>974</v>
      </c>
      <c r="BG85" s="39">
        <f>+'A (2)'!BG75</f>
        <v>2137</v>
      </c>
      <c r="BH85" s="114">
        <f>+'A (2)'!BH75</f>
        <v>395</v>
      </c>
      <c r="BI85" s="34">
        <f>+'A (2)'!BI75</f>
        <v>0</v>
      </c>
      <c r="BJ85" s="39">
        <f>+'A (2)'!BJ75</f>
        <v>0</v>
      </c>
      <c r="BK85" s="114">
        <f>+'A (2)'!BK75</f>
        <v>0</v>
      </c>
      <c r="BL85" s="34">
        <f>+'A (2)'!BL75</f>
        <v>886</v>
      </c>
      <c r="BM85" s="34">
        <f>+'A (2)'!BM75</f>
        <v>335</v>
      </c>
      <c r="BN85" s="34">
        <f>+'A (2)'!BN75</f>
        <v>85</v>
      </c>
      <c r="BO85" s="34">
        <f>+'A (2)'!BO75</f>
        <v>22</v>
      </c>
      <c r="BP85" s="34">
        <f>+'A (2)'!BP75</f>
        <v>5</v>
      </c>
      <c r="BQ85" s="61">
        <f>+'A (2)'!BQ75</f>
        <v>0</v>
      </c>
      <c r="BR85" s="34">
        <f>+'A (2)'!BR75</f>
        <v>7</v>
      </c>
      <c r="BS85" s="34">
        <f>+'A (2)'!BS75</f>
        <v>24</v>
      </c>
      <c r="BT85" s="34">
        <f>+'A (2)'!BT75</f>
        <v>371</v>
      </c>
      <c r="BU85" s="34">
        <f>+'A (2)'!BU75</f>
        <v>205</v>
      </c>
      <c r="BV85" s="34">
        <f>+'A (2)'!BV75</f>
        <v>177</v>
      </c>
      <c r="BW85" s="34">
        <f>+'A (2)'!BW75</f>
        <v>198</v>
      </c>
      <c r="BX85" s="34">
        <f>+'A (2)'!BX75</f>
        <v>154</v>
      </c>
      <c r="BY85" s="34">
        <f>+'A (2)'!BY75</f>
        <v>70</v>
      </c>
      <c r="BZ85" s="34">
        <f>+'A (2)'!BZ75</f>
        <v>49</v>
      </c>
      <c r="CA85" s="34">
        <f>+'A (2)'!CA75</f>
        <v>23</v>
      </c>
      <c r="CB85" s="34">
        <f>+'A (2)'!CB75</f>
        <v>18</v>
      </c>
      <c r="CC85" s="20">
        <f>+'A (2)'!CC75</f>
        <v>37</v>
      </c>
      <c r="CD85" s="107">
        <f>+'A (2)'!CD75</f>
        <v>5228</v>
      </c>
      <c r="CE85" s="34">
        <f>+'A (2)'!CE75</f>
        <v>17</v>
      </c>
      <c r="CF85" s="13">
        <f>+'A (2)'!CF75</f>
        <v>0</v>
      </c>
      <c r="CG85">
        <f>+'A (2)'!CG75</f>
        <v>2914</v>
      </c>
      <c r="CH85">
        <f>+'A (2)'!CH75</f>
        <v>359</v>
      </c>
      <c r="CI85" s="583">
        <f>+'A (2)'!CI75</f>
        <v>0</v>
      </c>
      <c r="CJ85" s="34">
        <f>+'A (2)'!CJ75</f>
        <v>0</v>
      </c>
      <c r="CK85" s="34">
        <f>+'A (2)'!CK75</f>
        <v>42</v>
      </c>
      <c r="CL85" s="34">
        <f>+'A (2)'!CL75</f>
        <v>223</v>
      </c>
      <c r="CM85" s="34">
        <f>+'A (2)'!CM75</f>
        <v>94</v>
      </c>
      <c r="CN85" s="34">
        <f>+'A (2)'!CN75</f>
        <v>0</v>
      </c>
      <c r="CO85" s="34">
        <f>+'A (2)'!CO75</f>
        <v>0</v>
      </c>
      <c r="CP85">
        <f>+'A (2)'!CP75</f>
        <v>1808</v>
      </c>
      <c r="CQ85">
        <f>+'A (2)'!CQ75</f>
        <v>35</v>
      </c>
      <c r="CR85" s="34">
        <f>+'A (2)'!CR75</f>
        <v>957</v>
      </c>
      <c r="CS85" s="61">
        <f>+'A (2)'!CS75</f>
        <v>5</v>
      </c>
      <c r="CT85" s="34">
        <f>+'A (2)'!CT75</f>
        <v>93</v>
      </c>
      <c r="CU85" s="34">
        <f>+'A (2)'!CU75</f>
        <v>25</v>
      </c>
      <c r="CV85" s="34">
        <f>+'A (2)'!CV75</f>
        <v>335</v>
      </c>
      <c r="CW85" s="34">
        <f>+'A (2)'!CW75</f>
        <v>265</v>
      </c>
      <c r="CX85" s="34">
        <f>+'A (2)'!CX75</f>
        <v>390</v>
      </c>
      <c r="CY85" s="34">
        <f>+'A (2)'!CY75</f>
        <v>452</v>
      </c>
      <c r="CZ85" s="34">
        <f>+'A (2)'!CZ75</f>
        <v>353</v>
      </c>
      <c r="DA85" s="34">
        <f>+'A (2)'!DA75</f>
        <v>345</v>
      </c>
      <c r="DB85" s="34">
        <f>+'A (2)'!DB75</f>
        <v>418</v>
      </c>
      <c r="DC85" s="34">
        <f>+'A (2)'!DC75</f>
        <v>255</v>
      </c>
      <c r="DD85" s="112">
        <f>+'A (2)'!DD75</f>
        <v>7</v>
      </c>
      <c r="DE85" s="61">
        <f>+'A (2)'!DE75</f>
        <v>1</v>
      </c>
      <c r="DF85" s="162">
        <f>+'A (2)'!DF75</f>
        <v>39.299999999999997</v>
      </c>
      <c r="DG85" s="34">
        <f>+'A (2)'!DG75</f>
        <v>0</v>
      </c>
      <c r="DH85" s="34">
        <f>+'A (2)'!DH75</f>
        <v>2</v>
      </c>
      <c r="DI85" s="34">
        <f>+'A (2)'!DI75</f>
        <v>677</v>
      </c>
      <c r="DJ85" s="34">
        <f>+'A (2)'!DJ75</f>
        <v>2</v>
      </c>
      <c r="DK85" s="34">
        <f>+'A (2)'!DK75</f>
        <v>48</v>
      </c>
      <c r="DL85" s="34">
        <f>+'A (2)'!DL75</f>
        <v>1202</v>
      </c>
      <c r="DM85" s="34">
        <f>+'A (2)'!DM75</f>
        <v>27</v>
      </c>
      <c r="DN85" s="34">
        <f>+'A (2)'!DN75</f>
        <v>73</v>
      </c>
      <c r="DO85" s="34">
        <f>+'A (2)'!DO75</f>
        <v>178</v>
      </c>
      <c r="DP85" s="34">
        <f>+'A (2)'!DP75</f>
        <v>552</v>
      </c>
      <c r="DQ85" s="34">
        <f>+'A (2)'!DQ75</f>
        <v>31</v>
      </c>
      <c r="DR85" s="34">
        <f>+'A (2)'!DR75</f>
        <v>39</v>
      </c>
      <c r="DS85" s="34">
        <f>+'A (2)'!DS75</f>
        <v>83</v>
      </c>
      <c r="DT85" s="61">
        <f>+'A (2)'!DT75</f>
        <v>0</v>
      </c>
      <c r="DU85" s="34">
        <f>+'A (2)'!DU75</f>
        <v>4</v>
      </c>
      <c r="DV85" s="34">
        <f>+'A (2)'!DV75</f>
        <v>57</v>
      </c>
      <c r="DW85" s="34">
        <f>+'A (2)'!DW75</f>
        <v>158</v>
      </c>
      <c r="DX85" s="34">
        <f>+'A (2)'!DX75</f>
        <v>459</v>
      </c>
      <c r="DY85" s="34">
        <f>+'A (2)'!DY75</f>
        <v>912</v>
      </c>
      <c r="DZ85" s="34">
        <f>+'A (2)'!DZ75</f>
        <v>32</v>
      </c>
      <c r="EA85" s="34">
        <f>+'A (2)'!EA75</f>
        <v>304</v>
      </c>
      <c r="EB85" s="34">
        <f>+'A (2)'!EB75</f>
        <v>48</v>
      </c>
      <c r="EC85" s="34">
        <f>+'A (2)'!EC75</f>
        <v>720</v>
      </c>
      <c r="ED85" s="34">
        <f>+'A (2)'!ED75</f>
        <v>0</v>
      </c>
      <c r="EE85" s="61">
        <f>+'A (2)'!EE75</f>
        <v>220</v>
      </c>
      <c r="EF85" s="34">
        <f>+'A (2)'!EF75</f>
        <v>716</v>
      </c>
      <c r="EG85" s="34">
        <f>+'A (2)'!EG75</f>
        <v>574</v>
      </c>
      <c r="EH85" s="34">
        <f>+'A (2)'!EH75</f>
        <v>244</v>
      </c>
      <c r="EI85" s="34">
        <f>+'A (2)'!EI75</f>
        <v>188</v>
      </c>
      <c r="EJ85" s="34">
        <f>+'A (2)'!EJ75</f>
        <v>583</v>
      </c>
      <c r="EK85" s="39">
        <f>+'A (2)'!EK75</f>
        <v>609</v>
      </c>
      <c r="EL85" s="24">
        <f>+'A (2)'!EL75</f>
        <v>1301</v>
      </c>
      <c r="EM85" s="114">
        <f>+'A (2)'!EM75</f>
        <v>446</v>
      </c>
      <c r="EN85" s="39">
        <f>+'A (2)'!EN75</f>
        <v>0</v>
      </c>
      <c r="EO85" s="34">
        <f>+'A (2)'!EO75</f>
        <v>0</v>
      </c>
      <c r="EP85" s="114">
        <f>+'A (2)'!EP75</f>
        <v>0</v>
      </c>
      <c r="EQ85" s="34">
        <f>+'A (2)'!EQ75</f>
        <v>379</v>
      </c>
      <c r="ER85" s="34">
        <f>+'A (2)'!ER75</f>
        <v>213</v>
      </c>
      <c r="ES85" s="34">
        <f>+'A (2)'!ES75</f>
        <v>44</v>
      </c>
      <c r="ET85" s="34">
        <f>+'A (2)'!ET75</f>
        <v>10</v>
      </c>
      <c r="EU85" s="34">
        <f>+'A (2)'!EU75</f>
        <v>3</v>
      </c>
      <c r="EV85" s="61">
        <f>+'A (2)'!EV75</f>
        <v>0</v>
      </c>
      <c r="EW85">
        <f>+'A (2)'!EW75</f>
        <v>3</v>
      </c>
      <c r="EX85">
        <f>+'A (2)'!EX75</f>
        <v>13</v>
      </c>
      <c r="EY85">
        <f>+'A (2)'!EY75</f>
        <v>228</v>
      </c>
      <c r="EZ85">
        <f>+'A (2)'!EZ75</f>
        <v>128</v>
      </c>
      <c r="FA85">
        <f>+'A (2)'!FA75</f>
        <v>103</v>
      </c>
      <c r="FB85">
        <f>+'A (2)'!FB75</f>
        <v>85</v>
      </c>
      <c r="FC85">
        <f>+'A (2)'!FC75</f>
        <v>46</v>
      </c>
      <c r="FD85">
        <f>+'A (2)'!FD75</f>
        <v>12</v>
      </c>
      <c r="FE85">
        <f>+'A (2)'!FE75</f>
        <v>13</v>
      </c>
      <c r="FF85" s="34">
        <f>+'A (2)'!FF75</f>
        <v>8</v>
      </c>
      <c r="FG85" s="39">
        <f>+'A (2)'!FG75</f>
        <v>4</v>
      </c>
      <c r="FH85" s="114">
        <f>+'A (2)'!FH75</f>
        <v>6</v>
      </c>
      <c r="FI85" s="114">
        <f>+'A (2)'!FI75</f>
        <v>4528</v>
      </c>
      <c r="FJ85" s="39">
        <f>+'A (2)'!FJ75</f>
        <v>3</v>
      </c>
      <c r="FK85" s="447">
        <f>+'A (2)'!FK75</f>
        <v>0</v>
      </c>
      <c r="FL85" s="34"/>
      <c r="FM85" s="34"/>
      <c r="FN85" s="39"/>
      <c r="FO85" s="34"/>
      <c r="FP85" s="34"/>
      <c r="FQ85" s="34"/>
      <c r="FR85" s="34"/>
      <c r="FS85" s="34"/>
      <c r="FT85" s="34"/>
      <c r="FU85" s="34"/>
      <c r="FV85" s="34"/>
      <c r="FW85" s="34"/>
      <c r="FX85" s="34"/>
      <c r="FY85" s="34"/>
      <c r="FZ85" s="61"/>
      <c r="GA85" s="34"/>
      <c r="GB85" s="34"/>
      <c r="GC85" s="34"/>
      <c r="GD85" s="34"/>
      <c r="GE85" s="34"/>
      <c r="GF85" s="34"/>
      <c r="GG85" s="34"/>
      <c r="GH85" s="34"/>
      <c r="GI85" s="34"/>
      <c r="GJ85" s="52"/>
      <c r="GK85" s="142"/>
      <c r="GL85" s="34"/>
      <c r="GM85" s="34"/>
      <c r="GN85" s="34"/>
      <c r="GO85" s="34"/>
      <c r="GP85" s="34"/>
      <c r="GQ85" s="34"/>
      <c r="GR85" s="52"/>
      <c r="GT85">
        <f>+BL85+BM85+BN85+BO85+BP85+BQ85</f>
        <v>1333</v>
      </c>
      <c r="GU85">
        <f>+GT85*CD85</f>
        <v>6968924</v>
      </c>
      <c r="GW85">
        <f>+EU85+EV85+EQ85+ER85+ES85+ET85</f>
        <v>649</v>
      </c>
      <c r="GX85">
        <f>+GW85*FI85</f>
        <v>2938672</v>
      </c>
      <c r="GZ85">
        <f t="shared" si="72"/>
        <v>5416</v>
      </c>
      <c r="HA85">
        <f>+GZ85*AA85</f>
        <v>212848.8</v>
      </c>
      <c r="HB85" s="125"/>
      <c r="HC85">
        <f t="shared" si="73"/>
        <v>2914</v>
      </c>
      <c r="HD85">
        <f>+HC85*DF85</f>
        <v>114520.2</v>
      </c>
      <c r="HE85" s="125"/>
      <c r="HH85" s="53">
        <f t="shared" si="98"/>
        <v>0</v>
      </c>
      <c r="HJ85" s="7" t="s">
        <v>136</v>
      </c>
      <c r="HK85" s="53">
        <v>49.957422651149592</v>
      </c>
      <c r="HL85" s="190" t="s">
        <v>122</v>
      </c>
      <c r="HM85" s="34">
        <f t="shared" si="99"/>
        <v>0</v>
      </c>
      <c r="HN85" s="34">
        <f>+SUM([1]NUTS3!$EN85:$FB85)</f>
        <v>1106</v>
      </c>
      <c r="HO85" s="34">
        <f t="shared" si="100"/>
        <v>-1106</v>
      </c>
      <c r="HP85" s="184">
        <f t="shared" si="101"/>
        <v>-100</v>
      </c>
      <c r="HR85" s="7" t="s">
        <v>83</v>
      </c>
      <c r="HS85" s="53">
        <v>-13.819577735124755</v>
      </c>
    </row>
    <row r="86" spans="1:227" x14ac:dyDescent="0.2">
      <c r="A86" s="7" t="s">
        <v>138</v>
      </c>
      <c r="B86" s="7">
        <f>+'A (2)'!B91</f>
        <v>8117</v>
      </c>
      <c r="C86">
        <f>+'A (2)'!C91</f>
        <v>707</v>
      </c>
      <c r="D86" s="583">
        <f>+'A (2)'!D91</f>
        <v>2</v>
      </c>
      <c r="E86" s="34">
        <f>+'A (2)'!E91</f>
        <v>53</v>
      </c>
      <c r="F86" s="34">
        <f>+'A (2)'!F91</f>
        <v>65</v>
      </c>
      <c r="G86" s="34">
        <f>+'A (2)'!G91</f>
        <v>403</v>
      </c>
      <c r="H86" s="34">
        <f>+'A (2)'!H91</f>
        <v>183</v>
      </c>
      <c r="I86" s="34">
        <f>+'A (2)'!I91</f>
        <v>1</v>
      </c>
      <c r="J86" s="34">
        <f>+'A (2)'!J91</f>
        <v>0</v>
      </c>
      <c r="K86" s="583">
        <f>+'A (2)'!K91</f>
        <v>5118</v>
      </c>
      <c r="L86">
        <f>+'A (2)'!L91</f>
        <v>51</v>
      </c>
      <c r="M86">
        <f>+'A (2)'!M91</f>
        <v>839</v>
      </c>
      <c r="N86" s="20">
        <f>+'A (2)'!N91</f>
        <v>36</v>
      </c>
      <c r="O86">
        <f>+'A (2)'!O91</f>
        <v>338</v>
      </c>
      <c r="P86">
        <f>+'A (2)'!P91</f>
        <v>70</v>
      </c>
      <c r="Q86">
        <f>+'A (2)'!Q91</f>
        <v>1123</v>
      </c>
      <c r="R86">
        <f>+'A (2)'!R91</f>
        <v>905</v>
      </c>
      <c r="S86">
        <f>+'A (2)'!S91</f>
        <v>903</v>
      </c>
      <c r="T86">
        <f>+'A (2)'!T91</f>
        <v>1026</v>
      </c>
      <c r="U86">
        <f>+'A (2)'!U91</f>
        <v>871</v>
      </c>
      <c r="V86">
        <f>+'A (2)'!V91</f>
        <v>895</v>
      </c>
      <c r="W86">
        <f>+'A (2)'!W91</f>
        <v>983</v>
      </c>
      <c r="X86">
        <f>+'A (2)'!X91</f>
        <v>970</v>
      </c>
      <c r="Y86">
        <f>+'A (2)'!Y91</f>
        <v>96</v>
      </c>
      <c r="Z86" s="103">
        <f>+'A (2)'!Z91</f>
        <v>7</v>
      </c>
      <c r="AA86" s="164">
        <f>+'A (2)'!AA91</f>
        <v>39.1</v>
      </c>
      <c r="AB86">
        <f>+'A (2)'!AB91</f>
        <v>10</v>
      </c>
      <c r="AC86">
        <f>+'A (2)'!AC91</f>
        <v>16</v>
      </c>
      <c r="AD86">
        <f>+'A (2)'!AD91</f>
        <v>2057</v>
      </c>
      <c r="AE86">
        <f>+'A (2)'!AE91</f>
        <v>1</v>
      </c>
      <c r="AF86">
        <f>+'A (2)'!AF91</f>
        <v>299</v>
      </c>
      <c r="AG86">
        <f>+'A (2)'!AG91</f>
        <v>3248</v>
      </c>
      <c r="AH86">
        <f>+'A (2)'!AH91</f>
        <v>65</v>
      </c>
      <c r="AI86">
        <f>+'A (2)'!AI91</f>
        <v>179</v>
      </c>
      <c r="AJ86">
        <f>+'A (2)'!AJ91</f>
        <v>439</v>
      </c>
      <c r="AK86">
        <f>+'A (2)'!AK91</f>
        <v>1291</v>
      </c>
      <c r="AL86">
        <f>+'A (2)'!AL91</f>
        <v>65</v>
      </c>
      <c r="AM86">
        <f>+'A (2)'!AM91</f>
        <v>81</v>
      </c>
      <c r="AN86" s="34">
        <f>+'A (2)'!AN91</f>
        <v>361</v>
      </c>
      <c r="AO86" s="61">
        <f>+'A (2)'!AO91</f>
        <v>5</v>
      </c>
      <c r="AP86" s="34">
        <f>+'A (2)'!AP91</f>
        <v>37</v>
      </c>
      <c r="AQ86" s="34">
        <f>+'A (2)'!AQ91</f>
        <v>208</v>
      </c>
      <c r="AR86" s="34">
        <f>+'A (2)'!AR91</f>
        <v>540</v>
      </c>
      <c r="AS86" s="34">
        <f>+'A (2)'!AS91</f>
        <v>426</v>
      </c>
      <c r="AT86" s="34">
        <f>+'A (2)'!AT91</f>
        <v>1014</v>
      </c>
      <c r="AU86" s="34">
        <f>+'A (2)'!AU91</f>
        <v>85</v>
      </c>
      <c r="AV86" s="34">
        <f>+'A (2)'!AV91</f>
        <v>912</v>
      </c>
      <c r="AW86" s="34">
        <f>+'A (2)'!AW91</f>
        <v>440</v>
      </c>
      <c r="AX86" s="34">
        <f>+'A (2)'!AX91</f>
        <v>1307</v>
      </c>
      <c r="AY86" s="34">
        <f>+'A (2)'!AY91</f>
        <v>13</v>
      </c>
      <c r="AZ86" s="61">
        <f>+'A (2)'!AZ91</f>
        <v>3135</v>
      </c>
      <c r="BA86" s="34">
        <f>+'A (2)'!BA91</f>
        <v>2115</v>
      </c>
      <c r="BB86" s="34">
        <f>+'A (2)'!BB91</f>
        <v>1271</v>
      </c>
      <c r="BC86" s="34">
        <f>+'A (2)'!BC91</f>
        <v>627</v>
      </c>
      <c r="BD86" s="34">
        <f>+'A (2)'!BD91</f>
        <v>500</v>
      </c>
      <c r="BE86" s="34">
        <f>+'A (2)'!BE91</f>
        <v>1441</v>
      </c>
      <c r="BF86" s="61">
        <f>+'A (2)'!BF91</f>
        <v>2163</v>
      </c>
      <c r="BG86" s="39">
        <f>+'A (2)'!BG91</f>
        <v>5161</v>
      </c>
      <c r="BH86" s="114">
        <f>+'A (2)'!BH91</f>
        <v>636</v>
      </c>
      <c r="BI86" s="34">
        <f>+'A (2)'!BI91</f>
        <v>0</v>
      </c>
      <c r="BJ86" s="39">
        <f>+'A (2)'!BJ91</f>
        <v>0</v>
      </c>
      <c r="BK86" s="114">
        <f>+'A (2)'!BK91</f>
        <v>0</v>
      </c>
      <c r="BL86" s="34">
        <f>+'A (2)'!BL91</f>
        <v>1182</v>
      </c>
      <c r="BM86" s="34">
        <f>+'A (2)'!BM91</f>
        <v>410</v>
      </c>
      <c r="BN86" s="34">
        <f>+'A (2)'!BN91</f>
        <v>113</v>
      </c>
      <c r="BO86" s="34">
        <f>+'A (2)'!BO91</f>
        <v>31</v>
      </c>
      <c r="BP86" s="34">
        <f>+'A (2)'!BP91</f>
        <v>9</v>
      </c>
      <c r="BQ86" s="61">
        <f>+'A (2)'!BQ91</f>
        <v>0</v>
      </c>
      <c r="BR86" s="34">
        <f>+'A (2)'!BR91</f>
        <v>10</v>
      </c>
      <c r="BS86" s="34">
        <f>+'A (2)'!BS91</f>
        <v>32</v>
      </c>
      <c r="BT86" s="34">
        <f>+'A (2)'!BT91</f>
        <v>393</v>
      </c>
      <c r="BU86" s="34">
        <f>+'A (2)'!BU91</f>
        <v>256</v>
      </c>
      <c r="BV86" s="34">
        <f>+'A (2)'!BV91</f>
        <v>257</v>
      </c>
      <c r="BW86" s="34">
        <f>+'A (2)'!BW91</f>
        <v>264</v>
      </c>
      <c r="BX86" s="34">
        <f>+'A (2)'!BX91</f>
        <v>166</v>
      </c>
      <c r="BY86" s="34">
        <f>+'A (2)'!BY91</f>
        <v>133</v>
      </c>
      <c r="BZ86" s="34">
        <f>+'A (2)'!BZ91</f>
        <v>81</v>
      </c>
      <c r="CA86" s="34">
        <f>+'A (2)'!CA91</f>
        <v>77</v>
      </c>
      <c r="CB86" s="34">
        <f>+'A (2)'!CB91</f>
        <v>31</v>
      </c>
      <c r="CC86" s="20">
        <f>+'A (2)'!CC91</f>
        <v>45</v>
      </c>
      <c r="CD86" s="107">
        <f>+'A (2)'!CD91</f>
        <v>5571</v>
      </c>
      <c r="CE86" s="34">
        <f>+'A (2)'!CE91</f>
        <v>24</v>
      </c>
      <c r="CF86" s="13">
        <f>+'A (2)'!CF91</f>
        <v>0</v>
      </c>
      <c r="CG86">
        <f>+'A (2)'!CG91</f>
        <v>3899</v>
      </c>
      <c r="CH86">
        <f>+'A (2)'!CH91</f>
        <v>331</v>
      </c>
      <c r="CI86" s="583">
        <f>+'A (2)'!CI91</f>
        <v>1</v>
      </c>
      <c r="CJ86" s="34">
        <f>+'A (2)'!CJ91</f>
        <v>27</v>
      </c>
      <c r="CK86" s="34">
        <f>+'A (2)'!CK91</f>
        <v>28</v>
      </c>
      <c r="CL86" s="34">
        <f>+'A (2)'!CL91</f>
        <v>191</v>
      </c>
      <c r="CM86" s="34">
        <f>+'A (2)'!CM91</f>
        <v>84</v>
      </c>
      <c r="CN86" s="34">
        <f>+'A (2)'!CN91</f>
        <v>0</v>
      </c>
      <c r="CO86" s="34">
        <f>+'A (2)'!CO91</f>
        <v>0</v>
      </c>
      <c r="CP86">
        <f>+'A (2)'!CP91</f>
        <v>2663</v>
      </c>
      <c r="CQ86">
        <f>+'A (2)'!CQ91</f>
        <v>51</v>
      </c>
      <c r="CR86" s="34">
        <f>+'A (2)'!CR91</f>
        <v>823</v>
      </c>
      <c r="CS86" s="61">
        <f>+'A (2)'!CS91</f>
        <v>14</v>
      </c>
      <c r="CT86" s="34">
        <f>+'A (2)'!CT91</f>
        <v>156</v>
      </c>
      <c r="CU86" s="34">
        <f>+'A (2)'!CU91</f>
        <v>37</v>
      </c>
      <c r="CV86" s="34">
        <f>+'A (2)'!CV91</f>
        <v>513</v>
      </c>
      <c r="CW86" s="34">
        <f>+'A (2)'!CW91</f>
        <v>396</v>
      </c>
      <c r="CX86" s="34">
        <f>+'A (2)'!CX91</f>
        <v>452</v>
      </c>
      <c r="CY86" s="34">
        <f>+'A (2)'!CY91</f>
        <v>534</v>
      </c>
      <c r="CZ86" s="34">
        <f>+'A (2)'!CZ91</f>
        <v>465</v>
      </c>
      <c r="DA86" s="34">
        <f>+'A (2)'!DA91</f>
        <v>482</v>
      </c>
      <c r="DB86" s="34">
        <f>+'A (2)'!DB91</f>
        <v>502</v>
      </c>
      <c r="DC86" s="34">
        <f>+'A (2)'!DC91</f>
        <v>381</v>
      </c>
      <c r="DD86" s="112">
        <f>+'A (2)'!DD91</f>
        <v>13</v>
      </c>
      <c r="DE86" s="61">
        <f>+'A (2)'!DE91</f>
        <v>5</v>
      </c>
      <c r="DF86" s="162">
        <f>+'A (2)'!DF91</f>
        <v>38.9</v>
      </c>
      <c r="DG86" s="34">
        <f>+'A (2)'!DG91</f>
        <v>7</v>
      </c>
      <c r="DH86" s="34">
        <f>+'A (2)'!DH91</f>
        <v>6</v>
      </c>
      <c r="DI86" s="34">
        <f>+'A (2)'!DI91</f>
        <v>983</v>
      </c>
      <c r="DJ86" s="34">
        <f>+'A (2)'!DJ91</f>
        <v>0</v>
      </c>
      <c r="DK86" s="34">
        <f>+'A (2)'!DK91</f>
        <v>128</v>
      </c>
      <c r="DL86" s="34">
        <f>+'A (2)'!DL91</f>
        <v>1320</v>
      </c>
      <c r="DM86" s="34">
        <f>+'A (2)'!DM91</f>
        <v>52</v>
      </c>
      <c r="DN86" s="34">
        <f>+'A (2)'!DN91</f>
        <v>120</v>
      </c>
      <c r="DO86" s="34">
        <f>+'A (2)'!DO91</f>
        <v>216</v>
      </c>
      <c r="DP86" s="34">
        <f>+'A (2)'!DP91</f>
        <v>816</v>
      </c>
      <c r="DQ86" s="34">
        <f>+'A (2)'!DQ91</f>
        <v>50</v>
      </c>
      <c r="DR86" s="34">
        <f>+'A (2)'!DR91</f>
        <v>48</v>
      </c>
      <c r="DS86" s="34">
        <f>+'A (2)'!DS91</f>
        <v>152</v>
      </c>
      <c r="DT86" s="61">
        <f>+'A (2)'!DT91</f>
        <v>1</v>
      </c>
      <c r="DU86" s="34">
        <f>+'A (2)'!DU91</f>
        <v>8</v>
      </c>
      <c r="DV86" s="34">
        <f>+'A (2)'!DV91</f>
        <v>105</v>
      </c>
      <c r="DW86" s="34">
        <f>+'A (2)'!DW91</f>
        <v>336</v>
      </c>
      <c r="DX86" s="34">
        <f>+'A (2)'!DX91</f>
        <v>331</v>
      </c>
      <c r="DY86" s="34">
        <f>+'A (2)'!DY91</f>
        <v>771</v>
      </c>
      <c r="DZ86" s="34">
        <f>+'A (2)'!DZ91</f>
        <v>58</v>
      </c>
      <c r="EA86" s="34">
        <f>+'A (2)'!EA91</f>
        <v>132</v>
      </c>
      <c r="EB86" s="34">
        <f>+'A (2)'!EB91</f>
        <v>50</v>
      </c>
      <c r="EC86" s="34">
        <f>+'A (2)'!EC91</f>
        <v>660</v>
      </c>
      <c r="ED86" s="34">
        <f>+'A (2)'!ED91</f>
        <v>5</v>
      </c>
      <c r="EE86" s="61">
        <f>+'A (2)'!EE91</f>
        <v>1443</v>
      </c>
      <c r="EF86" s="34">
        <f>+'A (2)'!EF91</f>
        <v>751</v>
      </c>
      <c r="EG86" s="34">
        <f>+'A (2)'!EG91</f>
        <v>705</v>
      </c>
      <c r="EH86" s="34">
        <f>+'A (2)'!EH91</f>
        <v>303</v>
      </c>
      <c r="EI86" s="34">
        <f>+'A (2)'!EI91</f>
        <v>247</v>
      </c>
      <c r="EJ86" s="34">
        <f>+'A (2)'!EJ91</f>
        <v>729</v>
      </c>
      <c r="EK86" s="39">
        <f>+'A (2)'!EK91</f>
        <v>1164</v>
      </c>
      <c r="EL86" s="24">
        <f>+'A (2)'!EL91</f>
        <v>2774</v>
      </c>
      <c r="EM86" s="114">
        <f>+'A (2)'!EM91</f>
        <v>712</v>
      </c>
      <c r="EN86" s="39">
        <f>+'A (2)'!EN91</f>
        <v>0</v>
      </c>
      <c r="EO86" s="34">
        <f>+'A (2)'!EO91</f>
        <v>0</v>
      </c>
      <c r="EP86" s="114">
        <f>+'A (2)'!EP91</f>
        <v>0</v>
      </c>
      <c r="EQ86" s="34">
        <f>+'A (2)'!EQ91</f>
        <v>410</v>
      </c>
      <c r="ER86" s="34">
        <f>+'A (2)'!ER91</f>
        <v>255</v>
      </c>
      <c r="ES86" s="34">
        <f>+'A (2)'!ES91</f>
        <v>53</v>
      </c>
      <c r="ET86" s="34">
        <f>+'A (2)'!ET91</f>
        <v>12</v>
      </c>
      <c r="EU86" s="34">
        <f>+'A (2)'!EU91</f>
        <v>6</v>
      </c>
      <c r="EV86" s="61">
        <f>+'A (2)'!EV91</f>
        <v>0</v>
      </c>
      <c r="EW86">
        <f>+'A (2)'!EW91</f>
        <v>5</v>
      </c>
      <c r="EX86">
        <f>+'A (2)'!EX91</f>
        <v>20</v>
      </c>
      <c r="EY86">
        <f>+'A (2)'!EY91</f>
        <v>218</v>
      </c>
      <c r="EZ86">
        <f>+'A (2)'!EZ91</f>
        <v>128</v>
      </c>
      <c r="FA86">
        <f>+'A (2)'!FA91</f>
        <v>111</v>
      </c>
      <c r="FB86">
        <f>+'A (2)'!FB91</f>
        <v>121</v>
      </c>
      <c r="FC86">
        <f>+'A (2)'!FC91</f>
        <v>52</v>
      </c>
      <c r="FD86">
        <f>+'A (2)'!FD91</f>
        <v>38</v>
      </c>
      <c r="FE86">
        <f>+'A (2)'!FE91</f>
        <v>17</v>
      </c>
      <c r="FF86" s="34">
        <f>+'A (2)'!FF91</f>
        <v>12</v>
      </c>
      <c r="FG86" s="39">
        <f>+'A (2)'!FG91</f>
        <v>3</v>
      </c>
      <c r="FH86" s="114">
        <f>+'A (2)'!FH91</f>
        <v>11</v>
      </c>
      <c r="FI86" s="114">
        <f>+'A (2)'!FI91</f>
        <v>4836</v>
      </c>
      <c r="FJ86" s="39">
        <f>+'A (2)'!FJ91</f>
        <v>5</v>
      </c>
      <c r="FK86" s="447">
        <f>+'A (2)'!FK91</f>
        <v>0</v>
      </c>
      <c r="FL86" s="34"/>
      <c r="FM86" s="34"/>
      <c r="FN86" s="39"/>
      <c r="FO86" s="34"/>
      <c r="FP86" s="34"/>
      <c r="FQ86" s="34"/>
      <c r="FR86" s="34"/>
      <c r="FS86" s="34"/>
      <c r="FT86" s="34"/>
      <c r="FU86" s="34"/>
      <c r="FV86" s="34"/>
      <c r="FW86" s="34"/>
      <c r="FX86" s="34"/>
      <c r="FY86" s="34"/>
      <c r="FZ86" s="61"/>
      <c r="GA86" s="34"/>
      <c r="GB86" s="34"/>
      <c r="GC86" s="34"/>
      <c r="GD86" s="34"/>
      <c r="GE86" s="34"/>
      <c r="GF86" s="34"/>
      <c r="GG86" s="34"/>
      <c r="GH86" s="34"/>
      <c r="GI86" s="34"/>
      <c r="GJ86" s="52"/>
      <c r="GK86" s="142"/>
      <c r="GL86" s="34"/>
      <c r="GM86" s="34"/>
      <c r="GN86" s="34"/>
      <c r="GO86" s="34"/>
      <c r="GP86" s="34"/>
      <c r="GQ86" s="34"/>
      <c r="GR86" s="52"/>
      <c r="GT86">
        <f>+BL86+BM86+BN86+BO86+BP86+BQ86</f>
        <v>1745</v>
      </c>
      <c r="GU86">
        <f>+GT86*CD86</f>
        <v>9721395</v>
      </c>
      <c r="GW86">
        <f>+EU86+EV86+EQ86+ER86+ES86+ET86</f>
        <v>736</v>
      </c>
      <c r="GX86">
        <f>+GW86*FI86</f>
        <v>3559296</v>
      </c>
      <c r="GZ86">
        <f t="shared" si="72"/>
        <v>8117</v>
      </c>
      <c r="HA86">
        <f>+GZ86*AA86</f>
        <v>317374.7</v>
      </c>
      <c r="HB86" s="125"/>
      <c r="HC86">
        <f t="shared" si="73"/>
        <v>3899</v>
      </c>
      <c r="HD86">
        <f>+HC86*DF86</f>
        <v>151671.1</v>
      </c>
      <c r="HE86" s="125"/>
      <c r="HH86" s="53">
        <f t="shared" si="98"/>
        <v>0</v>
      </c>
      <c r="HJ86" s="7" t="s">
        <v>118</v>
      </c>
      <c r="HK86" s="53">
        <v>49.928876244665723</v>
      </c>
      <c r="HL86" s="190" t="s">
        <v>138</v>
      </c>
      <c r="HM86" s="34">
        <f t="shared" si="99"/>
        <v>0</v>
      </c>
      <c r="HN86" s="34">
        <f>+SUM([1]NUTS3!$EN86:$FB86)</f>
        <v>292</v>
      </c>
      <c r="HO86" s="34">
        <f t="shared" si="100"/>
        <v>-292</v>
      </c>
      <c r="HP86" s="184">
        <f t="shared" si="101"/>
        <v>-100</v>
      </c>
      <c r="HR86" s="7" t="s">
        <v>179</v>
      </c>
      <c r="HS86" s="53">
        <v>-16.748366013071891</v>
      </c>
    </row>
    <row r="87" spans="1:227" x14ac:dyDescent="0.2">
      <c r="A87" s="7" t="s">
        <v>139</v>
      </c>
      <c r="B87" s="7">
        <f>+'A (2)'!B92</f>
        <v>7820</v>
      </c>
      <c r="C87">
        <f>+'A (2)'!C92</f>
        <v>992</v>
      </c>
      <c r="D87" s="583">
        <f>+'A (2)'!D92</f>
        <v>0</v>
      </c>
      <c r="E87" s="34">
        <f>+'A (2)'!E92</f>
        <v>133</v>
      </c>
      <c r="F87" s="34">
        <f>+'A (2)'!F92</f>
        <v>218</v>
      </c>
      <c r="G87" s="34">
        <f>+'A (2)'!G92</f>
        <v>420</v>
      </c>
      <c r="H87" s="34">
        <f>+'A (2)'!H92</f>
        <v>220</v>
      </c>
      <c r="I87" s="34">
        <f>+'A (2)'!I92</f>
        <v>0</v>
      </c>
      <c r="J87" s="34">
        <f>+'A (2)'!J92</f>
        <v>1</v>
      </c>
      <c r="K87" s="583">
        <f>+'A (2)'!K92</f>
        <v>3333</v>
      </c>
      <c r="L87">
        <f>+'A (2)'!L92</f>
        <v>43</v>
      </c>
      <c r="M87">
        <f>+'A (2)'!M92</f>
        <v>778</v>
      </c>
      <c r="N87" s="20">
        <f>+'A (2)'!N92</f>
        <v>97</v>
      </c>
      <c r="O87">
        <f>+'A (2)'!O92</f>
        <v>298</v>
      </c>
      <c r="P87">
        <f>+'A (2)'!P92</f>
        <v>43</v>
      </c>
      <c r="Q87">
        <f>+'A (2)'!Q92</f>
        <v>1106</v>
      </c>
      <c r="R87">
        <f>+'A (2)'!R92</f>
        <v>807</v>
      </c>
      <c r="S87">
        <f>+'A (2)'!S92</f>
        <v>895</v>
      </c>
      <c r="T87">
        <f>+'A (2)'!T92</f>
        <v>1014</v>
      </c>
      <c r="U87">
        <f>+'A (2)'!U92</f>
        <v>796</v>
      </c>
      <c r="V87">
        <f>+'A (2)'!V92</f>
        <v>804</v>
      </c>
      <c r="W87">
        <f>+'A (2)'!W92</f>
        <v>970</v>
      </c>
      <c r="X87">
        <f>+'A (2)'!X92</f>
        <v>1007</v>
      </c>
      <c r="Y87">
        <f>+'A (2)'!Y92</f>
        <v>120</v>
      </c>
      <c r="Z87" s="103">
        <f>+'A (2)'!Z92</f>
        <v>3</v>
      </c>
      <c r="AA87" s="164">
        <f>+'A (2)'!AA92</f>
        <v>39.4</v>
      </c>
      <c r="AB87">
        <f>+'A (2)'!AB92</f>
        <v>1</v>
      </c>
      <c r="AC87">
        <f>+'A (2)'!AC92</f>
        <v>8</v>
      </c>
      <c r="AD87">
        <f>+'A (2)'!AD92</f>
        <v>1971</v>
      </c>
      <c r="AE87">
        <f>+'A (2)'!AE92</f>
        <v>13</v>
      </c>
      <c r="AF87">
        <f>+'A (2)'!AF92</f>
        <v>293</v>
      </c>
      <c r="AG87">
        <f>+'A (2)'!AG92</f>
        <v>3386</v>
      </c>
      <c r="AH87">
        <f>+'A (2)'!AH92</f>
        <v>82</v>
      </c>
      <c r="AI87">
        <f>+'A (2)'!AI92</f>
        <v>177</v>
      </c>
      <c r="AJ87">
        <f>+'A (2)'!AJ92</f>
        <v>370</v>
      </c>
      <c r="AK87">
        <f>+'A (2)'!AK92</f>
        <v>1171</v>
      </c>
      <c r="AL87">
        <f>+'A (2)'!AL92</f>
        <v>49</v>
      </c>
      <c r="AM87">
        <f>+'A (2)'!AM92</f>
        <v>76</v>
      </c>
      <c r="AN87" s="34">
        <f>+'A (2)'!AN92</f>
        <v>215</v>
      </c>
      <c r="AO87" s="61">
        <f>+'A (2)'!AO92</f>
        <v>8</v>
      </c>
      <c r="AP87" s="34">
        <f>+'A (2)'!AP92</f>
        <v>45</v>
      </c>
      <c r="AQ87" s="34">
        <f>+'A (2)'!AQ92</f>
        <v>210</v>
      </c>
      <c r="AR87" s="34">
        <f>+'A (2)'!AR92</f>
        <v>509</v>
      </c>
      <c r="AS87" s="34">
        <f>+'A (2)'!AS92</f>
        <v>699</v>
      </c>
      <c r="AT87" s="34">
        <f>+'A (2)'!AT92</f>
        <v>1296</v>
      </c>
      <c r="AU87" s="34">
        <f>+'A (2)'!AU92</f>
        <v>206</v>
      </c>
      <c r="AV87" s="34">
        <f>+'A (2)'!AV92</f>
        <v>1252</v>
      </c>
      <c r="AW87" s="34">
        <f>+'A (2)'!AW92</f>
        <v>998</v>
      </c>
      <c r="AX87" s="34">
        <f>+'A (2)'!AX92</f>
        <v>2031</v>
      </c>
      <c r="AY87" s="34">
        <f>+'A (2)'!AY92</f>
        <v>3</v>
      </c>
      <c r="AZ87" s="61">
        <f>+'A (2)'!AZ92</f>
        <v>571</v>
      </c>
      <c r="BA87" s="34">
        <f>+'A (2)'!BA92</f>
        <v>2413</v>
      </c>
      <c r="BB87" s="34">
        <f>+'A (2)'!BB92</f>
        <v>1246</v>
      </c>
      <c r="BC87" s="34">
        <f>+'A (2)'!BC92</f>
        <v>641</v>
      </c>
      <c r="BD87" s="34">
        <f>+'A (2)'!BD92</f>
        <v>420</v>
      </c>
      <c r="BE87" s="34">
        <f>+'A (2)'!BE92</f>
        <v>1176</v>
      </c>
      <c r="BF87" s="61">
        <f>+'A (2)'!BF92</f>
        <v>1924</v>
      </c>
      <c r="BG87" s="39">
        <f>+'A (2)'!BG92</f>
        <v>4378</v>
      </c>
      <c r="BH87" s="114">
        <f>+'A (2)'!BH92</f>
        <v>560</v>
      </c>
      <c r="BI87" s="34">
        <f>+'A (2)'!BI92</f>
        <v>0</v>
      </c>
      <c r="BJ87" s="39">
        <f>+'A (2)'!BJ92</f>
        <v>0</v>
      </c>
      <c r="BK87" s="114">
        <f>+'A (2)'!BK92</f>
        <v>0</v>
      </c>
      <c r="BL87" s="34">
        <f>+'A (2)'!BL92</f>
        <v>1407</v>
      </c>
      <c r="BM87" s="34">
        <f>+'A (2)'!BM92</f>
        <v>491</v>
      </c>
      <c r="BN87" s="34">
        <f>+'A (2)'!BN92</f>
        <v>124</v>
      </c>
      <c r="BO87" s="34">
        <f>+'A (2)'!BO92</f>
        <v>34</v>
      </c>
      <c r="BP87" s="34">
        <f>+'A (2)'!BP92</f>
        <v>5</v>
      </c>
      <c r="BQ87" s="61">
        <f>+'A (2)'!BQ92</f>
        <v>0</v>
      </c>
      <c r="BR87" s="34">
        <f>+'A (2)'!BR92</f>
        <v>12</v>
      </c>
      <c r="BS87" s="34">
        <f>+'A (2)'!BS92</f>
        <v>39</v>
      </c>
      <c r="BT87" s="34">
        <f>+'A (2)'!BT92</f>
        <v>551</v>
      </c>
      <c r="BU87" s="34">
        <f>+'A (2)'!BU92</f>
        <v>320</v>
      </c>
      <c r="BV87" s="34">
        <f>+'A (2)'!BV92</f>
        <v>344</v>
      </c>
      <c r="BW87" s="34">
        <f>+'A (2)'!BW92</f>
        <v>277</v>
      </c>
      <c r="BX87" s="34">
        <f>+'A (2)'!BX92</f>
        <v>161</v>
      </c>
      <c r="BY87" s="34">
        <f>+'A (2)'!BY92</f>
        <v>122</v>
      </c>
      <c r="BZ87" s="34">
        <f>+'A (2)'!BZ92</f>
        <v>81</v>
      </c>
      <c r="CA87" s="34">
        <f>+'A (2)'!CA92</f>
        <v>55</v>
      </c>
      <c r="CB87" s="34">
        <f>+'A (2)'!CB92</f>
        <v>38</v>
      </c>
      <c r="CC87" s="20">
        <f>+'A (2)'!CC92</f>
        <v>61</v>
      </c>
      <c r="CD87" s="107">
        <f>+'A (2)'!CD92</f>
        <v>5294</v>
      </c>
      <c r="CE87" s="34">
        <f>+'A (2)'!CE92</f>
        <v>33</v>
      </c>
      <c r="CF87" s="13">
        <f>+'A (2)'!CF92</f>
        <v>0</v>
      </c>
      <c r="CG87">
        <f>+'A (2)'!CG92</f>
        <v>3759</v>
      </c>
      <c r="CH87">
        <f>+'A (2)'!CH92</f>
        <v>495</v>
      </c>
      <c r="CI87" s="583">
        <f>+'A (2)'!CI92</f>
        <v>0</v>
      </c>
      <c r="CJ87" s="34">
        <f>+'A (2)'!CJ92</f>
        <v>68</v>
      </c>
      <c r="CK87" s="34">
        <f>+'A (2)'!CK92</f>
        <v>141</v>
      </c>
      <c r="CL87" s="34">
        <f>+'A (2)'!CL92</f>
        <v>198</v>
      </c>
      <c r="CM87" s="34">
        <f>+'A (2)'!CM92</f>
        <v>87</v>
      </c>
      <c r="CN87" s="34">
        <f>+'A (2)'!CN92</f>
        <v>0</v>
      </c>
      <c r="CO87" s="34">
        <f>+'A (2)'!CO92</f>
        <v>1</v>
      </c>
      <c r="CP87">
        <f>+'A (2)'!CP92</f>
        <v>1813</v>
      </c>
      <c r="CQ87">
        <f>+'A (2)'!CQ92</f>
        <v>43</v>
      </c>
      <c r="CR87" s="34">
        <f>+'A (2)'!CR92</f>
        <v>764</v>
      </c>
      <c r="CS87" s="61">
        <f>+'A (2)'!CS92</f>
        <v>55</v>
      </c>
      <c r="CT87" s="34">
        <f>+'A (2)'!CT92</f>
        <v>137</v>
      </c>
      <c r="CU87" s="34">
        <f>+'A (2)'!CU92</f>
        <v>28</v>
      </c>
      <c r="CV87" s="34">
        <f>+'A (2)'!CV92</f>
        <v>459</v>
      </c>
      <c r="CW87" s="34">
        <f>+'A (2)'!CW92</f>
        <v>332</v>
      </c>
      <c r="CX87" s="34">
        <f>+'A (2)'!CX92</f>
        <v>453</v>
      </c>
      <c r="CY87" s="34">
        <f>+'A (2)'!CY92</f>
        <v>561</v>
      </c>
      <c r="CZ87" s="34">
        <f>+'A (2)'!CZ92</f>
        <v>447</v>
      </c>
      <c r="DA87" s="34">
        <f>+'A (2)'!DA92</f>
        <v>445</v>
      </c>
      <c r="DB87" s="34">
        <f>+'A (2)'!DB92</f>
        <v>499</v>
      </c>
      <c r="DC87" s="34">
        <f>+'A (2)'!DC92</f>
        <v>410</v>
      </c>
      <c r="DD87" s="112">
        <f>+'A (2)'!DD92</f>
        <v>14</v>
      </c>
      <c r="DE87" s="61">
        <f>+'A (2)'!DE92</f>
        <v>2</v>
      </c>
      <c r="DF87" s="162">
        <f>+'A (2)'!DF92</f>
        <v>39.5</v>
      </c>
      <c r="DG87" s="34">
        <f>+'A (2)'!DG92</f>
        <v>0</v>
      </c>
      <c r="DH87" s="34">
        <f>+'A (2)'!DH92</f>
        <v>3</v>
      </c>
      <c r="DI87" s="34">
        <f>+'A (2)'!DI92</f>
        <v>971</v>
      </c>
      <c r="DJ87" s="34">
        <f>+'A (2)'!DJ92</f>
        <v>10</v>
      </c>
      <c r="DK87" s="34">
        <f>+'A (2)'!DK92</f>
        <v>128</v>
      </c>
      <c r="DL87" s="34">
        <f>+'A (2)'!DL92</f>
        <v>1425</v>
      </c>
      <c r="DM87" s="34">
        <f>+'A (2)'!DM92</f>
        <v>49</v>
      </c>
      <c r="DN87" s="34">
        <f>+'A (2)'!DN92</f>
        <v>111</v>
      </c>
      <c r="DO87" s="34">
        <f>+'A (2)'!DO92</f>
        <v>194</v>
      </c>
      <c r="DP87" s="34">
        <f>+'A (2)'!DP92</f>
        <v>685</v>
      </c>
      <c r="DQ87" s="34">
        <f>+'A (2)'!DQ92</f>
        <v>30</v>
      </c>
      <c r="DR87" s="34">
        <f>+'A (2)'!DR92</f>
        <v>46</v>
      </c>
      <c r="DS87" s="34">
        <f>+'A (2)'!DS92</f>
        <v>103</v>
      </c>
      <c r="DT87" s="61">
        <f>+'A (2)'!DT92</f>
        <v>4</v>
      </c>
      <c r="DU87" s="34">
        <f>+'A (2)'!DU92</f>
        <v>15</v>
      </c>
      <c r="DV87" s="34">
        <f>+'A (2)'!DV92</f>
        <v>112</v>
      </c>
      <c r="DW87" s="34">
        <f>+'A (2)'!DW92</f>
        <v>229</v>
      </c>
      <c r="DX87" s="34">
        <f>+'A (2)'!DX92</f>
        <v>569</v>
      </c>
      <c r="DY87" s="34">
        <f>+'A (2)'!DY92</f>
        <v>975</v>
      </c>
      <c r="DZ87" s="34">
        <f>+'A (2)'!DZ92</f>
        <v>99</v>
      </c>
      <c r="EA87" s="34">
        <f>+'A (2)'!EA92</f>
        <v>139</v>
      </c>
      <c r="EB87" s="34">
        <f>+'A (2)'!EB92</f>
        <v>334</v>
      </c>
      <c r="EC87" s="34">
        <f>+'A (2)'!EC92</f>
        <v>1048</v>
      </c>
      <c r="ED87" s="34">
        <f>+'A (2)'!ED92</f>
        <v>1</v>
      </c>
      <c r="EE87" s="61">
        <f>+'A (2)'!EE92</f>
        <v>238</v>
      </c>
      <c r="EF87" s="34">
        <f>+'A (2)'!EF92</f>
        <v>875</v>
      </c>
      <c r="EG87" s="34">
        <f>+'A (2)'!EG92</f>
        <v>642</v>
      </c>
      <c r="EH87" s="34">
        <f>+'A (2)'!EH92</f>
        <v>330</v>
      </c>
      <c r="EI87" s="34">
        <f>+'A (2)'!EI92</f>
        <v>214</v>
      </c>
      <c r="EJ87" s="34">
        <f>+'A (2)'!EJ92</f>
        <v>611</v>
      </c>
      <c r="EK87" s="39">
        <f>+'A (2)'!EK92</f>
        <v>1087</v>
      </c>
      <c r="EL87" s="24">
        <f>+'A (2)'!EL92</f>
        <v>2428</v>
      </c>
      <c r="EM87" s="114">
        <f>+'A (2)'!EM92</f>
        <v>646</v>
      </c>
      <c r="EN87" s="39">
        <f>+'A (2)'!EN92</f>
        <v>0</v>
      </c>
      <c r="EO87" s="34">
        <f>+'A (2)'!EO92</f>
        <v>0</v>
      </c>
      <c r="EP87" s="114">
        <f>+'A (2)'!EP92</f>
        <v>0</v>
      </c>
      <c r="EQ87" s="34">
        <f>+'A (2)'!EQ92</f>
        <v>510</v>
      </c>
      <c r="ER87" s="34">
        <f>+'A (2)'!ER92</f>
        <v>274</v>
      </c>
      <c r="ES87" s="34">
        <f>+'A (2)'!ES92</f>
        <v>64</v>
      </c>
      <c r="ET87" s="34">
        <f>+'A (2)'!ET92</f>
        <v>17</v>
      </c>
      <c r="EU87" s="34">
        <f>+'A (2)'!EU92</f>
        <v>3</v>
      </c>
      <c r="EV87" s="61">
        <f>+'A (2)'!EV92</f>
        <v>0</v>
      </c>
      <c r="EW87">
        <f>+'A (2)'!EW92</f>
        <v>4</v>
      </c>
      <c r="EX87">
        <f>+'A (2)'!EX92</f>
        <v>20</v>
      </c>
      <c r="EY87">
        <f>+'A (2)'!EY92</f>
        <v>253</v>
      </c>
      <c r="EZ87">
        <f>+'A (2)'!EZ92</f>
        <v>172</v>
      </c>
      <c r="FA87">
        <f>+'A (2)'!FA92</f>
        <v>167</v>
      </c>
      <c r="FB87">
        <f>+'A (2)'!FB92</f>
        <v>119</v>
      </c>
      <c r="FC87">
        <f>+'A (2)'!FC92</f>
        <v>48</v>
      </c>
      <c r="FD87">
        <f>+'A (2)'!FD92</f>
        <v>32</v>
      </c>
      <c r="FE87">
        <f>+'A (2)'!FE92</f>
        <v>20</v>
      </c>
      <c r="FF87" s="34">
        <f>+'A (2)'!FF92</f>
        <v>15</v>
      </c>
      <c r="FG87" s="39">
        <f>+'A (2)'!FG92</f>
        <v>5</v>
      </c>
      <c r="FH87" s="114">
        <f>+'A (2)'!FH92</f>
        <v>13</v>
      </c>
      <c r="FI87" s="114">
        <f>+'A (2)'!FI92</f>
        <v>4786</v>
      </c>
      <c r="FJ87" s="39">
        <f>+'A (2)'!FJ92</f>
        <v>7</v>
      </c>
      <c r="FK87" s="447">
        <f>+'A (2)'!FK92</f>
        <v>0</v>
      </c>
      <c r="FL87" s="34"/>
      <c r="FM87" s="34"/>
      <c r="FN87" s="39"/>
      <c r="FO87" s="34"/>
      <c r="FP87" s="34"/>
      <c r="FQ87" s="34"/>
      <c r="FR87" s="34"/>
      <c r="FS87" s="34"/>
      <c r="FT87" s="34"/>
      <c r="FU87" s="34"/>
      <c r="FV87" s="34"/>
      <c r="FW87" s="34"/>
      <c r="FX87" s="34"/>
      <c r="FY87" s="34"/>
      <c r="FZ87" s="61"/>
      <c r="GA87" s="34"/>
      <c r="GB87" s="34"/>
      <c r="GC87" s="34"/>
      <c r="GD87" s="34"/>
      <c r="GE87" s="34"/>
      <c r="GF87" s="34"/>
      <c r="GG87" s="34"/>
      <c r="GH87" s="34"/>
      <c r="GI87" s="34"/>
      <c r="GJ87" s="52"/>
      <c r="GK87" s="142"/>
      <c r="GL87" s="34"/>
      <c r="GM87" s="34"/>
      <c r="GN87" s="34"/>
      <c r="GO87" s="34"/>
      <c r="GP87" s="34"/>
      <c r="GQ87" s="34"/>
      <c r="GR87" s="52"/>
      <c r="GT87">
        <f>+BL87+BM87+BN87+BO87+BP87+BQ87</f>
        <v>2061</v>
      </c>
      <c r="GU87">
        <f>+GT87*CD87</f>
        <v>10910934</v>
      </c>
      <c r="GW87">
        <f>+EU87+EV87+EQ87+ER87+ES87+ET87</f>
        <v>868</v>
      </c>
      <c r="GX87">
        <f>+GW87*FI87</f>
        <v>4154248</v>
      </c>
      <c r="GZ87">
        <f t="shared" si="72"/>
        <v>7820</v>
      </c>
      <c r="HA87">
        <f>+GZ87*AA87</f>
        <v>308108</v>
      </c>
      <c r="HB87" s="125"/>
      <c r="HC87">
        <f t="shared" si="73"/>
        <v>3759</v>
      </c>
      <c r="HD87">
        <f>+HC87*DF87</f>
        <v>148480.5</v>
      </c>
      <c r="HE87" s="125"/>
      <c r="HH87" s="53">
        <f t="shared" si="98"/>
        <v>0</v>
      </c>
      <c r="HJ87" s="7" t="s">
        <v>99</v>
      </c>
      <c r="HK87" s="53">
        <v>49.909608302644791</v>
      </c>
      <c r="HL87" s="190" t="s">
        <v>139</v>
      </c>
      <c r="HM87" s="34">
        <f t="shared" si="99"/>
        <v>0</v>
      </c>
      <c r="HN87" s="34">
        <f>+SUM([1]NUTS3!$EN87:$FB87)</f>
        <v>311</v>
      </c>
      <c r="HO87" s="34">
        <f t="shared" si="100"/>
        <v>-311</v>
      </c>
      <c r="HP87" s="184">
        <f t="shared" si="101"/>
        <v>-100</v>
      </c>
      <c r="HR87" s="7" t="s">
        <v>109</v>
      </c>
      <c r="HS87" s="53">
        <v>-20.408163265306122</v>
      </c>
    </row>
    <row r="88" spans="1:227" x14ac:dyDescent="0.2">
      <c r="A88" s="5" t="s">
        <v>180</v>
      </c>
      <c r="B88" s="5">
        <f t="shared" ref="B88:Z88" si="108">SUM(B83:B87)</f>
        <v>36748</v>
      </c>
      <c r="C88" s="14">
        <f t="shared" si="108"/>
        <v>3873</v>
      </c>
      <c r="D88" s="582">
        <f t="shared" si="108"/>
        <v>3</v>
      </c>
      <c r="E88" s="14">
        <f t="shared" si="108"/>
        <v>221</v>
      </c>
      <c r="F88" s="14">
        <f t="shared" si="108"/>
        <v>671</v>
      </c>
      <c r="G88" s="14">
        <f>SUM(G83:G87)</f>
        <v>2085</v>
      </c>
      <c r="H88" s="14">
        <f>SUM(H83:H87)</f>
        <v>886</v>
      </c>
      <c r="I88" s="14">
        <f>SUM(I83:I87)</f>
        <v>3</v>
      </c>
      <c r="J88" s="14">
        <f>SUM(J83:J87)</f>
        <v>4</v>
      </c>
      <c r="K88" s="582">
        <f t="shared" si="108"/>
        <v>19608</v>
      </c>
      <c r="L88" s="14">
        <f t="shared" si="108"/>
        <v>236</v>
      </c>
      <c r="M88" s="14">
        <f t="shared" si="108"/>
        <v>3574</v>
      </c>
      <c r="N88" s="19">
        <f t="shared" si="108"/>
        <v>184</v>
      </c>
      <c r="O88" s="14">
        <f t="shared" si="108"/>
        <v>1416</v>
      </c>
      <c r="P88" s="14">
        <f t="shared" si="108"/>
        <v>258</v>
      </c>
      <c r="Q88" s="14">
        <f t="shared" si="108"/>
        <v>4999</v>
      </c>
      <c r="R88" s="14">
        <f t="shared" si="108"/>
        <v>4031</v>
      </c>
      <c r="S88" s="14">
        <f t="shared" si="108"/>
        <v>4181</v>
      </c>
      <c r="T88" s="14">
        <f t="shared" si="108"/>
        <v>4744</v>
      </c>
      <c r="U88" s="14">
        <f t="shared" si="108"/>
        <v>3821</v>
      </c>
      <c r="V88" s="14">
        <f t="shared" si="108"/>
        <v>3951</v>
      </c>
      <c r="W88" s="14">
        <f t="shared" si="108"/>
        <v>4544</v>
      </c>
      <c r="X88" s="14">
        <f t="shared" si="108"/>
        <v>4533</v>
      </c>
      <c r="Y88" s="14">
        <f t="shared" si="108"/>
        <v>506</v>
      </c>
      <c r="Z88" s="102">
        <f t="shared" si="108"/>
        <v>22</v>
      </c>
      <c r="AA88" s="163">
        <f>+HB88</f>
        <v>39.319201044954831</v>
      </c>
      <c r="AB88" s="14">
        <f t="shared" ref="AB88:BG88" si="109">SUM(AB83:AB87)</f>
        <v>19</v>
      </c>
      <c r="AC88" s="14">
        <f t="shared" si="109"/>
        <v>60</v>
      </c>
      <c r="AD88" s="14">
        <f t="shared" si="109"/>
        <v>9124</v>
      </c>
      <c r="AE88" s="14">
        <f t="shared" si="109"/>
        <v>31</v>
      </c>
      <c r="AF88" s="14">
        <f t="shared" si="109"/>
        <v>1164</v>
      </c>
      <c r="AG88" s="14">
        <f t="shared" si="109"/>
        <v>15484</v>
      </c>
      <c r="AH88" s="14">
        <f t="shared" si="109"/>
        <v>251</v>
      </c>
      <c r="AI88" s="14">
        <f t="shared" si="109"/>
        <v>980</v>
      </c>
      <c r="AJ88" s="14">
        <f t="shared" si="109"/>
        <v>1966</v>
      </c>
      <c r="AK88" s="14">
        <f t="shared" si="109"/>
        <v>5414</v>
      </c>
      <c r="AL88" s="14">
        <f t="shared" si="109"/>
        <v>251</v>
      </c>
      <c r="AM88" s="14">
        <f t="shared" si="109"/>
        <v>456</v>
      </c>
      <c r="AN88" s="14">
        <f t="shared" si="109"/>
        <v>1508</v>
      </c>
      <c r="AO88" s="60">
        <f t="shared" si="109"/>
        <v>40</v>
      </c>
      <c r="AP88" s="14">
        <f t="shared" si="109"/>
        <v>227</v>
      </c>
      <c r="AQ88" s="14">
        <f t="shared" si="109"/>
        <v>1099</v>
      </c>
      <c r="AR88" s="14">
        <f t="shared" si="109"/>
        <v>2481</v>
      </c>
      <c r="AS88" s="14">
        <f t="shared" si="109"/>
        <v>3239</v>
      </c>
      <c r="AT88" s="14">
        <f t="shared" si="109"/>
        <v>6482</v>
      </c>
      <c r="AU88" s="14">
        <f t="shared" si="109"/>
        <v>615</v>
      </c>
      <c r="AV88" s="14">
        <f t="shared" si="109"/>
        <v>5151</v>
      </c>
      <c r="AW88" s="14">
        <f t="shared" si="109"/>
        <v>2766</v>
      </c>
      <c r="AX88" s="14">
        <f t="shared" si="109"/>
        <v>7823</v>
      </c>
      <c r="AY88" s="14">
        <f t="shared" si="109"/>
        <v>27</v>
      </c>
      <c r="AZ88" s="60">
        <f t="shared" si="109"/>
        <v>6838</v>
      </c>
      <c r="BA88" s="14">
        <f t="shared" si="109"/>
        <v>11476</v>
      </c>
      <c r="BB88" s="14">
        <f t="shared" si="109"/>
        <v>6390</v>
      </c>
      <c r="BC88" s="14">
        <f t="shared" si="109"/>
        <v>2953</v>
      </c>
      <c r="BD88" s="14">
        <f t="shared" si="109"/>
        <v>2190</v>
      </c>
      <c r="BE88" s="14">
        <f t="shared" si="109"/>
        <v>6205</v>
      </c>
      <c r="BF88" s="60">
        <f t="shared" si="109"/>
        <v>7534</v>
      </c>
      <c r="BG88" s="28">
        <f t="shared" si="109"/>
        <v>17785</v>
      </c>
      <c r="BH88" s="154">
        <f>+BG88*1000/B88</f>
        <v>483.97191683901167</v>
      </c>
      <c r="BI88" s="14">
        <f>SUM(BI83:BI87)</f>
        <v>0</v>
      </c>
      <c r="BJ88" s="28">
        <f>SUM(BJ83:BJ87)</f>
        <v>0</v>
      </c>
      <c r="BK88" s="101" t="e">
        <f>+BJ88*1000/BI88</f>
        <v>#DIV/0!</v>
      </c>
      <c r="BL88" s="14">
        <f t="shared" ref="BL88:CC88" si="110">SUM(BL83:BL87)</f>
        <v>6326</v>
      </c>
      <c r="BM88" s="14">
        <f t="shared" si="110"/>
        <v>2261</v>
      </c>
      <c r="BN88" s="14">
        <f t="shared" si="110"/>
        <v>559</v>
      </c>
      <c r="BO88" s="14">
        <f t="shared" si="110"/>
        <v>165</v>
      </c>
      <c r="BP88" s="14">
        <f t="shared" si="110"/>
        <v>36</v>
      </c>
      <c r="BQ88" s="60">
        <f t="shared" si="110"/>
        <v>0</v>
      </c>
      <c r="BR88" s="14">
        <f t="shared" si="110"/>
        <v>52</v>
      </c>
      <c r="BS88" s="14">
        <f t="shared" si="110"/>
        <v>186</v>
      </c>
      <c r="BT88" s="14">
        <f t="shared" si="110"/>
        <v>2529</v>
      </c>
      <c r="BU88" s="14">
        <f t="shared" si="110"/>
        <v>1349</v>
      </c>
      <c r="BV88" s="14">
        <f t="shared" si="110"/>
        <v>1300</v>
      </c>
      <c r="BW88" s="14">
        <f t="shared" si="110"/>
        <v>1267</v>
      </c>
      <c r="BX88" s="14">
        <f t="shared" si="110"/>
        <v>939</v>
      </c>
      <c r="BY88" s="14">
        <f t="shared" si="110"/>
        <v>612</v>
      </c>
      <c r="BZ88" s="14">
        <f t="shared" si="110"/>
        <v>405</v>
      </c>
      <c r="CA88" s="14">
        <f t="shared" si="110"/>
        <v>273</v>
      </c>
      <c r="CB88" s="14">
        <f t="shared" si="110"/>
        <v>157</v>
      </c>
      <c r="CC88" s="31">
        <f t="shared" si="110"/>
        <v>278</v>
      </c>
      <c r="CD88" s="109">
        <f>+GV88</f>
        <v>5368</v>
      </c>
      <c r="CE88" s="14">
        <f t="shared" ref="CE88:DE88" si="111">SUM(CE83:CE87)</f>
        <v>139</v>
      </c>
      <c r="CF88" s="15">
        <f t="shared" si="111"/>
        <v>0</v>
      </c>
      <c r="CG88" s="14">
        <f t="shared" si="111"/>
        <v>17908</v>
      </c>
      <c r="CH88" s="14">
        <f t="shared" si="111"/>
        <v>1847</v>
      </c>
      <c r="CI88" s="582">
        <f t="shared" si="111"/>
        <v>1</v>
      </c>
      <c r="CJ88" s="14">
        <f t="shared" si="111"/>
        <v>109</v>
      </c>
      <c r="CK88" s="14">
        <f t="shared" si="111"/>
        <v>362</v>
      </c>
      <c r="CL88" s="14">
        <f>SUM(CL83:CL87)</f>
        <v>985</v>
      </c>
      <c r="CM88" s="14">
        <f>SUM(CM83:CM87)</f>
        <v>388</v>
      </c>
      <c r="CN88" s="14">
        <f>SUM(CN83:CN87)</f>
        <v>0</v>
      </c>
      <c r="CO88" s="14">
        <f>SUM(CO83:CO87)</f>
        <v>2</v>
      </c>
      <c r="CP88" s="14">
        <f t="shared" si="111"/>
        <v>10680</v>
      </c>
      <c r="CQ88" s="14">
        <f t="shared" si="111"/>
        <v>236</v>
      </c>
      <c r="CR88" s="14">
        <f t="shared" si="111"/>
        <v>3398</v>
      </c>
      <c r="CS88" s="60">
        <f t="shared" si="111"/>
        <v>104</v>
      </c>
      <c r="CT88" s="14">
        <f t="shared" si="111"/>
        <v>664</v>
      </c>
      <c r="CU88" s="14">
        <f t="shared" si="111"/>
        <v>141</v>
      </c>
      <c r="CV88" s="14">
        <f t="shared" si="111"/>
        <v>2274</v>
      </c>
      <c r="CW88" s="14">
        <f t="shared" si="111"/>
        <v>1775</v>
      </c>
      <c r="CX88" s="14">
        <f t="shared" si="111"/>
        <v>2133</v>
      </c>
      <c r="CY88" s="14">
        <f t="shared" si="111"/>
        <v>2625</v>
      </c>
      <c r="CZ88" s="14">
        <f t="shared" si="111"/>
        <v>2085</v>
      </c>
      <c r="DA88" s="14">
        <f t="shared" si="111"/>
        <v>2157</v>
      </c>
      <c r="DB88" s="14">
        <f t="shared" si="111"/>
        <v>2384</v>
      </c>
      <c r="DC88" s="14">
        <f t="shared" si="111"/>
        <v>1741</v>
      </c>
      <c r="DD88" s="111">
        <f t="shared" si="111"/>
        <v>56</v>
      </c>
      <c r="DE88" s="60">
        <f t="shared" si="111"/>
        <v>14</v>
      </c>
      <c r="DF88" s="161">
        <f>+HE88</f>
        <v>39.072308465490288</v>
      </c>
      <c r="DG88" s="14">
        <f t="shared" ref="DG88:EL88" si="112">SUM(DG83:DG87)</f>
        <v>11</v>
      </c>
      <c r="DH88" s="14">
        <f t="shared" si="112"/>
        <v>29</v>
      </c>
      <c r="DI88" s="14">
        <f t="shared" si="112"/>
        <v>4494</v>
      </c>
      <c r="DJ88" s="14">
        <f t="shared" si="112"/>
        <v>19</v>
      </c>
      <c r="DK88" s="14">
        <f t="shared" si="112"/>
        <v>508</v>
      </c>
      <c r="DL88" s="14">
        <f t="shared" si="112"/>
        <v>6560</v>
      </c>
      <c r="DM88" s="14">
        <f t="shared" si="112"/>
        <v>184</v>
      </c>
      <c r="DN88" s="14">
        <f t="shared" si="112"/>
        <v>595</v>
      </c>
      <c r="DO88" s="14">
        <f t="shared" si="112"/>
        <v>1014</v>
      </c>
      <c r="DP88" s="14">
        <f t="shared" si="112"/>
        <v>3324</v>
      </c>
      <c r="DQ88" s="14">
        <f t="shared" si="112"/>
        <v>173</v>
      </c>
      <c r="DR88" s="14">
        <f t="shared" si="112"/>
        <v>285</v>
      </c>
      <c r="DS88" s="14">
        <f t="shared" si="112"/>
        <v>695</v>
      </c>
      <c r="DT88" s="60">
        <f t="shared" si="112"/>
        <v>17</v>
      </c>
      <c r="DU88" s="14">
        <f t="shared" si="112"/>
        <v>49</v>
      </c>
      <c r="DV88" s="14">
        <f t="shared" si="112"/>
        <v>578</v>
      </c>
      <c r="DW88" s="14">
        <f t="shared" si="112"/>
        <v>1307</v>
      </c>
      <c r="DX88" s="14">
        <f t="shared" si="112"/>
        <v>2561</v>
      </c>
      <c r="DY88" s="14">
        <f t="shared" si="112"/>
        <v>4714</v>
      </c>
      <c r="DZ88" s="14">
        <f t="shared" si="112"/>
        <v>317</v>
      </c>
      <c r="EA88" s="14">
        <f t="shared" si="112"/>
        <v>802</v>
      </c>
      <c r="EB88" s="14">
        <f t="shared" si="112"/>
        <v>606</v>
      </c>
      <c r="EC88" s="14">
        <f t="shared" si="112"/>
        <v>3941</v>
      </c>
      <c r="ED88" s="14">
        <f t="shared" si="112"/>
        <v>6</v>
      </c>
      <c r="EE88" s="60">
        <f t="shared" si="112"/>
        <v>3027</v>
      </c>
      <c r="EF88" s="14">
        <f t="shared" si="112"/>
        <v>4236</v>
      </c>
      <c r="EG88" s="14">
        <f t="shared" si="112"/>
        <v>3426</v>
      </c>
      <c r="EH88" s="14">
        <f t="shared" si="112"/>
        <v>1535</v>
      </c>
      <c r="EI88" s="14">
        <f t="shared" si="112"/>
        <v>1088</v>
      </c>
      <c r="EJ88" s="14">
        <f t="shared" si="112"/>
        <v>3363</v>
      </c>
      <c r="EK88" s="28">
        <f t="shared" si="112"/>
        <v>4260</v>
      </c>
      <c r="EL88" s="23">
        <f t="shared" si="112"/>
        <v>9916</v>
      </c>
      <c r="EM88" s="154">
        <f>+EL88*1000/CG88</f>
        <v>553.71900826446279</v>
      </c>
      <c r="EN88" s="28">
        <f>SUM(EN83:EN87)</f>
        <v>0</v>
      </c>
      <c r="EO88" s="14">
        <f>SUM(EO83:EO87)</f>
        <v>0</v>
      </c>
      <c r="EP88" s="31" t="e">
        <f>EO88*1000/EN88</f>
        <v>#DIV/0!</v>
      </c>
      <c r="EQ88" s="14">
        <f t="shared" ref="EQ88:FH88" si="113">SUM(EQ83:EQ87)</f>
        <v>2257</v>
      </c>
      <c r="ER88" s="14">
        <f t="shared" si="113"/>
        <v>1320</v>
      </c>
      <c r="ES88" s="14">
        <f t="shared" si="113"/>
        <v>286</v>
      </c>
      <c r="ET88" s="14">
        <f t="shared" si="113"/>
        <v>69</v>
      </c>
      <c r="EU88" s="14">
        <f t="shared" si="113"/>
        <v>21</v>
      </c>
      <c r="EV88" s="60">
        <f t="shared" si="113"/>
        <v>0</v>
      </c>
      <c r="EW88" s="14">
        <f t="shared" si="113"/>
        <v>23</v>
      </c>
      <c r="EX88" s="14">
        <f t="shared" si="113"/>
        <v>108</v>
      </c>
      <c r="EY88" s="14">
        <f t="shared" si="113"/>
        <v>1254</v>
      </c>
      <c r="EZ88" s="14">
        <f t="shared" si="113"/>
        <v>732</v>
      </c>
      <c r="FA88" s="14">
        <f t="shared" si="113"/>
        <v>639</v>
      </c>
      <c r="FB88" s="14">
        <f t="shared" si="113"/>
        <v>515</v>
      </c>
      <c r="FC88" s="14">
        <f t="shared" si="113"/>
        <v>280</v>
      </c>
      <c r="FD88" s="14">
        <f t="shared" si="113"/>
        <v>140</v>
      </c>
      <c r="FE88" s="14">
        <f t="shared" si="113"/>
        <v>103</v>
      </c>
      <c r="FF88" s="14">
        <f t="shared" si="113"/>
        <v>65</v>
      </c>
      <c r="FG88" s="28">
        <f t="shared" si="113"/>
        <v>33</v>
      </c>
      <c r="FH88" s="113">
        <f t="shared" si="113"/>
        <v>61</v>
      </c>
      <c r="FI88" s="113">
        <f>+GY88</f>
        <v>4747</v>
      </c>
      <c r="FJ88" s="14">
        <f>SUM(FJ83:FJ87)</f>
        <v>29</v>
      </c>
      <c r="FK88" s="15">
        <f>SUM(FK83:FK87)</f>
        <v>0</v>
      </c>
      <c r="FL88" s="14"/>
      <c r="FM88" s="14"/>
      <c r="FN88" s="14"/>
      <c r="FO88" s="14"/>
      <c r="FP88" s="14"/>
      <c r="FQ88" s="14"/>
      <c r="FR88" s="14"/>
      <c r="FS88" s="14"/>
      <c r="FT88" s="14"/>
      <c r="FU88" s="14"/>
      <c r="FV88" s="14"/>
      <c r="FW88" s="14"/>
      <c r="FX88" s="14"/>
      <c r="FY88" s="14"/>
      <c r="FZ88" s="60"/>
      <c r="GA88" s="14"/>
      <c r="GB88" s="14"/>
      <c r="GC88" s="14"/>
      <c r="GD88" s="14"/>
      <c r="GE88" s="14"/>
      <c r="GF88" s="14"/>
      <c r="GG88" s="14"/>
      <c r="GH88" s="14"/>
      <c r="GI88" s="123"/>
      <c r="GJ88" s="124"/>
      <c r="GK88" s="140"/>
      <c r="GL88" s="14"/>
      <c r="GM88" s="14"/>
      <c r="GN88" s="14"/>
      <c r="GO88" s="14"/>
      <c r="GP88" s="14"/>
      <c r="GQ88" s="14"/>
      <c r="GR88" s="141"/>
      <c r="GT88">
        <f>SUM(GT83:GT87)</f>
        <v>9347</v>
      </c>
      <c r="GU88">
        <f>SUM(GU83:GU87)</f>
        <v>50170479</v>
      </c>
      <c r="GV88">
        <f>+ROUND(GU88/GT88,0)</f>
        <v>5368</v>
      </c>
      <c r="GW88">
        <f>SUM(GW83:GW87)</f>
        <v>3953</v>
      </c>
      <c r="GX88">
        <f>SUM(GX83:GX87)</f>
        <v>18765840</v>
      </c>
      <c r="GY88">
        <f>+ROUND(GX88/GW88,0)</f>
        <v>4747</v>
      </c>
      <c r="GZ88">
        <f t="shared" si="72"/>
        <v>36748</v>
      </c>
      <c r="HA88">
        <f>SUM(HA83:HA87)</f>
        <v>1444902</v>
      </c>
      <c r="HB88">
        <f>+HA88/GZ88</f>
        <v>39.319201044954831</v>
      </c>
      <c r="HC88">
        <f t="shared" si="73"/>
        <v>17908</v>
      </c>
      <c r="HD88">
        <f>SUM(HD83:HD87)</f>
        <v>699706.9</v>
      </c>
      <c r="HE88">
        <f>+HD88/HC88</f>
        <v>39.072308465490288</v>
      </c>
      <c r="HH88" s="53">
        <f t="shared" si="98"/>
        <v>0</v>
      </c>
      <c r="HJ88" s="5" t="s">
        <v>185</v>
      </c>
      <c r="HK88" s="53">
        <v>49.87248732145801</v>
      </c>
      <c r="HL88" s="188" t="s">
        <v>180</v>
      </c>
      <c r="HM88" s="34">
        <f t="shared" si="99"/>
        <v>0</v>
      </c>
      <c r="HN88" s="34">
        <f>+SUM([1]NUTS3!$EN88:$FB88)</f>
        <v>2493</v>
      </c>
      <c r="HO88" s="34">
        <f t="shared" si="100"/>
        <v>-2493</v>
      </c>
      <c r="HP88" s="184">
        <f t="shared" si="101"/>
        <v>-100</v>
      </c>
      <c r="HR88" s="5" t="s">
        <v>67</v>
      </c>
      <c r="HS88" s="53">
        <v>-23.050847457627121</v>
      </c>
    </row>
    <row r="89" spans="1:227" x14ac:dyDescent="0.2">
      <c r="A89" s="7" t="s">
        <v>121</v>
      </c>
      <c r="B89" s="7">
        <f>+'A (2)'!B74</f>
        <v>5841</v>
      </c>
      <c r="C89">
        <f>+'A (2)'!C74</f>
        <v>832</v>
      </c>
      <c r="D89" s="583">
        <f>+'A (2)'!D74</f>
        <v>0</v>
      </c>
      <c r="E89" s="34">
        <f>+'A (2)'!E74</f>
        <v>1</v>
      </c>
      <c r="F89" s="34">
        <f>+'A (2)'!F74</f>
        <v>145</v>
      </c>
      <c r="G89" s="34">
        <f>+'A (2)'!G74</f>
        <v>497</v>
      </c>
      <c r="H89" s="34">
        <f>+'A (2)'!H74</f>
        <v>188</v>
      </c>
      <c r="I89" s="34">
        <f>+'A (2)'!I74</f>
        <v>0</v>
      </c>
      <c r="J89" s="34">
        <f>+'A (2)'!J74</f>
        <v>1</v>
      </c>
      <c r="K89" s="583">
        <f>+'A (2)'!K74</f>
        <v>3439</v>
      </c>
      <c r="L89">
        <f>+'A (2)'!L74</f>
        <v>51</v>
      </c>
      <c r="M89">
        <f>+'A (2)'!M74</f>
        <v>1046</v>
      </c>
      <c r="N89" s="20">
        <f>+'A (2)'!N74</f>
        <v>4</v>
      </c>
      <c r="O89">
        <f>+'A (2)'!O74</f>
        <v>235</v>
      </c>
      <c r="P89">
        <f>+'A (2)'!P74</f>
        <v>27</v>
      </c>
      <c r="Q89">
        <f>+'A (2)'!Q74</f>
        <v>872</v>
      </c>
      <c r="R89">
        <f>+'A (2)'!R74</f>
        <v>713</v>
      </c>
      <c r="S89">
        <f>+'A (2)'!S74</f>
        <v>667</v>
      </c>
      <c r="T89">
        <f>+'A (2)'!T74</f>
        <v>680</v>
      </c>
      <c r="U89">
        <f>+'A (2)'!U74</f>
        <v>570</v>
      </c>
      <c r="V89">
        <f>+'A (2)'!V74</f>
        <v>669</v>
      </c>
      <c r="W89">
        <f>+'A (2)'!W74</f>
        <v>658</v>
      </c>
      <c r="X89">
        <f>+'A (2)'!X74</f>
        <v>704</v>
      </c>
      <c r="Y89">
        <f>+'A (2)'!Y74</f>
        <v>71</v>
      </c>
      <c r="Z89" s="103">
        <f>+'A (2)'!Z74</f>
        <v>2</v>
      </c>
      <c r="AA89" s="164">
        <f>+'A (2)'!AA74</f>
        <v>38.700000000000003</v>
      </c>
      <c r="AB89">
        <f>+'A (2)'!AB74</f>
        <v>0</v>
      </c>
      <c r="AC89">
        <f>+'A (2)'!AC74</f>
        <v>2</v>
      </c>
      <c r="AD89">
        <f>+'A (2)'!AD74</f>
        <v>1157</v>
      </c>
      <c r="AE89">
        <f>+'A (2)'!AE74</f>
        <v>5</v>
      </c>
      <c r="AF89">
        <f>+'A (2)'!AF74</f>
        <v>222</v>
      </c>
      <c r="AG89">
        <f>+'A (2)'!AG74</f>
        <v>2534</v>
      </c>
      <c r="AH89">
        <f>+'A (2)'!AH74</f>
        <v>55</v>
      </c>
      <c r="AI89">
        <f>+'A (2)'!AI74</f>
        <v>152</v>
      </c>
      <c r="AJ89">
        <f>+'A (2)'!AJ74</f>
        <v>300</v>
      </c>
      <c r="AK89">
        <f>+'A (2)'!AK74</f>
        <v>1003</v>
      </c>
      <c r="AL89">
        <f>+'A (2)'!AL74</f>
        <v>49</v>
      </c>
      <c r="AM89">
        <f>+'A (2)'!AM74</f>
        <v>94</v>
      </c>
      <c r="AN89" s="34">
        <f>+'A (2)'!AN74</f>
        <v>266</v>
      </c>
      <c r="AO89" s="61">
        <f>+'A (2)'!AO74</f>
        <v>2</v>
      </c>
      <c r="AP89" s="34">
        <f>+'A (2)'!AP74</f>
        <v>50</v>
      </c>
      <c r="AQ89" s="34">
        <f>+'A (2)'!AQ74</f>
        <v>227</v>
      </c>
      <c r="AR89" s="34">
        <f>+'A (2)'!AR74</f>
        <v>501</v>
      </c>
      <c r="AS89" s="34">
        <f>+'A (2)'!AS74</f>
        <v>609</v>
      </c>
      <c r="AT89" s="34">
        <f>+'A (2)'!AT74</f>
        <v>1063</v>
      </c>
      <c r="AU89" s="34">
        <f>+'A (2)'!AU74</f>
        <v>90</v>
      </c>
      <c r="AV89" s="34">
        <f>+'A (2)'!AV74</f>
        <v>1004</v>
      </c>
      <c r="AW89" s="34">
        <f>+'A (2)'!AW74</f>
        <v>460</v>
      </c>
      <c r="AX89" s="34">
        <f>+'A (2)'!AX74</f>
        <v>1738</v>
      </c>
      <c r="AY89" s="34">
        <f>+'A (2)'!AY74</f>
        <v>1</v>
      </c>
      <c r="AZ89" s="61">
        <f>+'A (2)'!AZ74</f>
        <v>98</v>
      </c>
      <c r="BA89" s="34">
        <f>+'A (2)'!BA74</f>
        <v>1619</v>
      </c>
      <c r="BB89" s="34">
        <f>+'A (2)'!BB74</f>
        <v>1063</v>
      </c>
      <c r="BC89" s="34">
        <f>+'A (2)'!BC74</f>
        <v>553</v>
      </c>
      <c r="BD89" s="34">
        <f>+'A (2)'!BD74</f>
        <v>417</v>
      </c>
      <c r="BE89" s="34">
        <f>+'A (2)'!BE74</f>
        <v>959</v>
      </c>
      <c r="BF89" s="61">
        <f>+'A (2)'!BF74</f>
        <v>1230</v>
      </c>
      <c r="BG89" s="39">
        <f>+'A (2)'!BG74</f>
        <v>2909</v>
      </c>
      <c r="BH89" s="114">
        <f>+'A (2)'!BH74</f>
        <v>498</v>
      </c>
      <c r="BI89" s="34">
        <f>+'A (2)'!BI74</f>
        <v>0</v>
      </c>
      <c r="BJ89" s="39">
        <f>+'A (2)'!BJ74</f>
        <v>0</v>
      </c>
      <c r="BK89" s="114">
        <f>+'A (2)'!BK74</f>
        <v>0</v>
      </c>
      <c r="BL89" s="34">
        <f>+'A (2)'!BL74</f>
        <v>887</v>
      </c>
      <c r="BM89" s="34">
        <f>+'A (2)'!BM74</f>
        <v>385</v>
      </c>
      <c r="BN89" s="34">
        <f>+'A (2)'!BN74</f>
        <v>123</v>
      </c>
      <c r="BO89" s="34">
        <f>+'A (2)'!BO74</f>
        <v>27</v>
      </c>
      <c r="BP89" s="34">
        <f>+'A (2)'!BP74</f>
        <v>5</v>
      </c>
      <c r="BQ89" s="61">
        <f>+'A (2)'!BQ74</f>
        <v>0</v>
      </c>
      <c r="BR89" s="34">
        <f>+'A (2)'!BR74</f>
        <v>6</v>
      </c>
      <c r="BS89" s="34">
        <f>+'A (2)'!BS74</f>
        <v>27</v>
      </c>
      <c r="BT89" s="34">
        <f>+'A (2)'!BT74</f>
        <v>393</v>
      </c>
      <c r="BU89" s="34">
        <f>+'A (2)'!BU74</f>
        <v>230</v>
      </c>
      <c r="BV89" s="34">
        <f>+'A (2)'!BV74</f>
        <v>238</v>
      </c>
      <c r="BW89" s="34">
        <f>+'A (2)'!BW74</f>
        <v>180</v>
      </c>
      <c r="BX89" s="34">
        <f>+'A (2)'!BX74</f>
        <v>129</v>
      </c>
      <c r="BY89" s="34">
        <f>+'A (2)'!BY74</f>
        <v>90</v>
      </c>
      <c r="BZ89" s="34">
        <f>+'A (2)'!BZ74</f>
        <v>51</v>
      </c>
      <c r="CA89" s="34">
        <f>+'A (2)'!CA74</f>
        <v>34</v>
      </c>
      <c r="CB89" s="34">
        <f>+'A (2)'!CB74</f>
        <v>21</v>
      </c>
      <c r="CC89" s="20">
        <f>+'A (2)'!CC74</f>
        <v>28</v>
      </c>
      <c r="CD89" s="107">
        <f>+'A (2)'!CD74</f>
        <v>5177</v>
      </c>
      <c r="CE89" s="34">
        <f>+'A (2)'!CE74</f>
        <v>14</v>
      </c>
      <c r="CF89" s="13">
        <f>+'A (2)'!CF74</f>
        <v>0</v>
      </c>
      <c r="CG89">
        <f>+'A (2)'!CG74</f>
        <v>2727</v>
      </c>
      <c r="CH89">
        <f>+'A (2)'!CH74</f>
        <v>407</v>
      </c>
      <c r="CI89" s="583">
        <f>+'A (2)'!CI74</f>
        <v>0</v>
      </c>
      <c r="CJ89" s="34">
        <f>+'A (2)'!CJ74</f>
        <v>0</v>
      </c>
      <c r="CK89" s="34">
        <f>+'A (2)'!CK74</f>
        <v>88</v>
      </c>
      <c r="CL89" s="34">
        <f>+'A (2)'!CL74</f>
        <v>249</v>
      </c>
      <c r="CM89" s="34">
        <f>+'A (2)'!CM74</f>
        <v>69</v>
      </c>
      <c r="CN89" s="34">
        <f>+'A (2)'!CN74</f>
        <v>0</v>
      </c>
      <c r="CO89" s="34">
        <f>+'A (2)'!CO74</f>
        <v>1</v>
      </c>
      <c r="CP89">
        <f>+'A (2)'!CP74</f>
        <v>1739</v>
      </c>
      <c r="CQ89">
        <f>+'A (2)'!CQ74</f>
        <v>51</v>
      </c>
      <c r="CR89" s="34">
        <f>+'A (2)'!CR74</f>
        <v>913</v>
      </c>
      <c r="CS89" s="61">
        <f>+'A (2)'!CS74</f>
        <v>1</v>
      </c>
      <c r="CT89" s="34">
        <f>+'A (2)'!CT74</f>
        <v>110</v>
      </c>
      <c r="CU89" s="34">
        <f>+'A (2)'!CU74</f>
        <v>17</v>
      </c>
      <c r="CV89" s="34">
        <f>+'A (2)'!CV74</f>
        <v>383</v>
      </c>
      <c r="CW89" s="34">
        <f>+'A (2)'!CW74</f>
        <v>304</v>
      </c>
      <c r="CX89" s="34">
        <f>+'A (2)'!CX74</f>
        <v>343</v>
      </c>
      <c r="CY89" s="34">
        <f>+'A (2)'!CY74</f>
        <v>379</v>
      </c>
      <c r="CZ89" s="34">
        <f>+'A (2)'!CZ74</f>
        <v>315</v>
      </c>
      <c r="DA89" s="34">
        <f>+'A (2)'!DA74</f>
        <v>328</v>
      </c>
      <c r="DB89" s="34">
        <f>+'A (2)'!DB74</f>
        <v>339</v>
      </c>
      <c r="DC89" s="34">
        <f>+'A (2)'!DC74</f>
        <v>222</v>
      </c>
      <c r="DD89" s="112">
        <f>+'A (2)'!DD74</f>
        <v>3</v>
      </c>
      <c r="DE89" s="61">
        <f>+'A (2)'!DE74</f>
        <v>1</v>
      </c>
      <c r="DF89" s="162">
        <f>+'A (2)'!DF74</f>
        <v>38.1</v>
      </c>
      <c r="DG89" s="34">
        <f>+'A (2)'!DG74</f>
        <v>0</v>
      </c>
      <c r="DH89" s="34">
        <f>+'A (2)'!DH74</f>
        <v>1</v>
      </c>
      <c r="DI89" s="34">
        <f>+'A (2)'!DI74</f>
        <v>547</v>
      </c>
      <c r="DJ89" s="34">
        <f>+'A (2)'!DJ74</f>
        <v>3</v>
      </c>
      <c r="DK89" s="34">
        <f>+'A (2)'!DK74</f>
        <v>77</v>
      </c>
      <c r="DL89" s="34">
        <f>+'A (2)'!DL74</f>
        <v>976</v>
      </c>
      <c r="DM89" s="34">
        <f>+'A (2)'!DM74</f>
        <v>32</v>
      </c>
      <c r="DN89" s="34">
        <f>+'A (2)'!DN74</f>
        <v>98</v>
      </c>
      <c r="DO89" s="34">
        <f>+'A (2)'!DO74</f>
        <v>140</v>
      </c>
      <c r="DP89" s="34">
        <f>+'A (2)'!DP74</f>
        <v>624</v>
      </c>
      <c r="DQ89" s="34">
        <f>+'A (2)'!DQ74</f>
        <v>34</v>
      </c>
      <c r="DR89" s="34">
        <f>+'A (2)'!DR74</f>
        <v>63</v>
      </c>
      <c r="DS89" s="34">
        <f>+'A (2)'!DS74</f>
        <v>130</v>
      </c>
      <c r="DT89" s="61">
        <f>+'A (2)'!DT74</f>
        <v>2</v>
      </c>
      <c r="DU89" s="34">
        <f>+'A (2)'!DU74</f>
        <v>16</v>
      </c>
      <c r="DV89" s="34">
        <f>+'A (2)'!DV74</f>
        <v>120</v>
      </c>
      <c r="DW89" s="34">
        <f>+'A (2)'!DW74</f>
        <v>254</v>
      </c>
      <c r="DX89" s="34">
        <f>+'A (2)'!DX74</f>
        <v>481</v>
      </c>
      <c r="DY89" s="34">
        <f>+'A (2)'!DY74</f>
        <v>752</v>
      </c>
      <c r="DZ89" s="34">
        <f>+'A (2)'!DZ74</f>
        <v>46</v>
      </c>
      <c r="EA89" s="34">
        <f>+'A (2)'!EA74</f>
        <v>119</v>
      </c>
      <c r="EB89" s="34">
        <f>+'A (2)'!EB74</f>
        <v>66</v>
      </c>
      <c r="EC89" s="34">
        <f>+'A (2)'!EC74</f>
        <v>840</v>
      </c>
      <c r="ED89" s="34">
        <f>+'A (2)'!ED74</f>
        <v>0</v>
      </c>
      <c r="EE89" s="61">
        <f>+'A (2)'!EE74</f>
        <v>33</v>
      </c>
      <c r="EF89" s="34">
        <f>+'A (2)'!EF74</f>
        <v>612</v>
      </c>
      <c r="EG89" s="34">
        <f>+'A (2)'!EG74</f>
        <v>527</v>
      </c>
      <c r="EH89" s="34">
        <f>+'A (2)'!EH74</f>
        <v>286</v>
      </c>
      <c r="EI89" s="34">
        <f>+'A (2)'!EI74</f>
        <v>195</v>
      </c>
      <c r="EJ89" s="34">
        <f>+'A (2)'!EJ74</f>
        <v>481</v>
      </c>
      <c r="EK89" s="39">
        <f>+'A (2)'!EK74</f>
        <v>626</v>
      </c>
      <c r="EL89" s="24">
        <f>+'A (2)'!EL74</f>
        <v>1511</v>
      </c>
      <c r="EM89" s="114">
        <f>+'A (2)'!EM74</f>
        <v>554</v>
      </c>
      <c r="EN89" s="39">
        <f>+'A (2)'!EN74</f>
        <v>0</v>
      </c>
      <c r="EO89" s="34">
        <f>+'A (2)'!EO74</f>
        <v>0</v>
      </c>
      <c r="EP89" s="114">
        <f>+'A (2)'!EP74</f>
        <v>0</v>
      </c>
      <c r="EQ89" s="34">
        <f>+'A (2)'!EQ74</f>
        <v>338</v>
      </c>
      <c r="ER89" s="34">
        <f>+'A (2)'!ER74</f>
        <v>203</v>
      </c>
      <c r="ES89" s="34">
        <f>+'A (2)'!ES74</f>
        <v>59</v>
      </c>
      <c r="ET89" s="34">
        <f>+'A (2)'!ET74</f>
        <v>11</v>
      </c>
      <c r="EU89" s="34">
        <f>+'A (2)'!EU74</f>
        <v>3</v>
      </c>
      <c r="EV89" s="61">
        <f>+'A (2)'!EV74</f>
        <v>0</v>
      </c>
      <c r="EW89">
        <f>+'A (2)'!EW74</f>
        <v>5</v>
      </c>
      <c r="EX89">
        <f>+'A (2)'!EX74</f>
        <v>17</v>
      </c>
      <c r="EY89">
        <f>+'A (2)'!EY74</f>
        <v>220</v>
      </c>
      <c r="EZ89">
        <f>+'A (2)'!EZ74</f>
        <v>128</v>
      </c>
      <c r="FA89">
        <f>+'A (2)'!FA74</f>
        <v>110</v>
      </c>
      <c r="FB89">
        <f>+'A (2)'!FB74</f>
        <v>57</v>
      </c>
      <c r="FC89">
        <f>+'A (2)'!FC74</f>
        <v>27</v>
      </c>
      <c r="FD89">
        <f>+'A (2)'!FD74</f>
        <v>23</v>
      </c>
      <c r="FE89">
        <f>+'A (2)'!FE74</f>
        <v>7</v>
      </c>
      <c r="FF89" s="34">
        <f>+'A (2)'!FF74</f>
        <v>7</v>
      </c>
      <c r="FG89" s="39">
        <f>+'A (2)'!FG74</f>
        <v>6</v>
      </c>
      <c r="FH89" s="114">
        <f>+'A (2)'!FH74</f>
        <v>7</v>
      </c>
      <c r="FI89" s="114">
        <f>+'A (2)'!FI74</f>
        <v>4425</v>
      </c>
      <c r="FJ89" s="39">
        <f>+'A (2)'!FJ74</f>
        <v>2</v>
      </c>
      <c r="FK89" s="447">
        <f>+'A (2)'!FK74</f>
        <v>0</v>
      </c>
      <c r="FL89" s="34"/>
      <c r="FM89" s="34"/>
      <c r="FN89" s="39"/>
      <c r="FO89" s="34"/>
      <c r="FP89" s="34"/>
      <c r="FQ89" s="34"/>
      <c r="FR89" s="34"/>
      <c r="FS89" s="34"/>
      <c r="FT89" s="34"/>
      <c r="FU89" s="34"/>
      <c r="FV89" s="34"/>
      <c r="FW89" s="34"/>
      <c r="FX89" s="34"/>
      <c r="FY89" s="34"/>
      <c r="FZ89" s="61"/>
      <c r="GA89" s="34"/>
      <c r="GB89" s="34"/>
      <c r="GC89" s="34"/>
      <c r="GD89" s="34"/>
      <c r="GE89" s="34"/>
      <c r="GF89" s="34"/>
      <c r="GG89" s="34"/>
      <c r="GH89" s="34"/>
      <c r="GI89" s="34"/>
      <c r="GJ89" s="52"/>
      <c r="GK89" s="142"/>
      <c r="GL89" s="34"/>
      <c r="GM89" s="34"/>
      <c r="GN89" s="34"/>
      <c r="GO89" s="34"/>
      <c r="GP89" s="34"/>
      <c r="GQ89" s="34"/>
      <c r="GR89" s="52"/>
      <c r="GT89">
        <f>+BL89+BM89+BN89+BO89+BP89+BQ89</f>
        <v>1427</v>
      </c>
      <c r="GU89">
        <f>+GT89*CD89</f>
        <v>7387579</v>
      </c>
      <c r="GW89">
        <f>+EU89+EV89+EQ89+ER89+ES89+ET89</f>
        <v>614</v>
      </c>
      <c r="GX89">
        <f>+GW89*FI89</f>
        <v>2716950</v>
      </c>
      <c r="GZ89">
        <f t="shared" ref="GZ89:GZ101" si="114">+B89</f>
        <v>5841</v>
      </c>
      <c r="HA89">
        <f>+GZ89*AA89</f>
        <v>226046.7</v>
      </c>
      <c r="HB89" s="125"/>
      <c r="HC89">
        <f t="shared" ref="HC89:HC101" si="115">+CG89</f>
        <v>2727</v>
      </c>
      <c r="HD89">
        <f>+HC89*DF89</f>
        <v>103898.7</v>
      </c>
      <c r="HE89" s="125"/>
      <c r="HH89" s="53">
        <f t="shared" si="98"/>
        <v>0</v>
      </c>
      <c r="HJ89" s="7" t="s">
        <v>132</v>
      </c>
      <c r="HK89" s="53">
        <v>49.704510108864696</v>
      </c>
      <c r="HL89" s="190" t="s">
        <v>121</v>
      </c>
      <c r="HM89" s="34">
        <f t="shared" si="99"/>
        <v>0</v>
      </c>
      <c r="HN89" s="34">
        <f>+SUM([1]NUTS3!$EN89:$FB89)</f>
        <v>204</v>
      </c>
      <c r="HO89" s="34">
        <f t="shared" si="100"/>
        <v>-204</v>
      </c>
      <c r="HP89" s="184">
        <f t="shared" si="101"/>
        <v>-100</v>
      </c>
      <c r="HR89" s="7" t="s">
        <v>107</v>
      </c>
      <c r="HS89" s="53">
        <v>-25.742574257425744</v>
      </c>
    </row>
    <row r="90" spans="1:227" x14ac:dyDescent="0.2">
      <c r="A90" s="7" t="s">
        <v>124</v>
      </c>
      <c r="B90" s="7">
        <f>+'A (2)'!B77</f>
        <v>6535</v>
      </c>
      <c r="C90">
        <f>+'A (2)'!C77</f>
        <v>1252</v>
      </c>
      <c r="D90" s="583">
        <f>+'A (2)'!D77</f>
        <v>0</v>
      </c>
      <c r="E90" s="34">
        <f>+'A (2)'!E77</f>
        <v>1</v>
      </c>
      <c r="F90" s="34">
        <f>+'A (2)'!F77</f>
        <v>105</v>
      </c>
      <c r="G90" s="34">
        <f>+'A (2)'!G77</f>
        <v>823</v>
      </c>
      <c r="H90" s="34">
        <f>+'A (2)'!H77</f>
        <v>320</v>
      </c>
      <c r="I90" s="34">
        <f>+'A (2)'!I77</f>
        <v>2</v>
      </c>
      <c r="J90" s="34">
        <f>+'A (2)'!J77</f>
        <v>1</v>
      </c>
      <c r="K90" s="583">
        <f>+'A (2)'!K77</f>
        <v>3545</v>
      </c>
      <c r="L90">
        <f>+'A (2)'!L77</f>
        <v>37</v>
      </c>
      <c r="M90">
        <f>+'A (2)'!M77</f>
        <v>917</v>
      </c>
      <c r="N90" s="20">
        <f>+'A (2)'!N77</f>
        <v>6</v>
      </c>
      <c r="O90">
        <f>+'A (2)'!O77</f>
        <v>234</v>
      </c>
      <c r="P90">
        <f>+'A (2)'!P77</f>
        <v>11</v>
      </c>
      <c r="Q90">
        <f>+'A (2)'!Q77</f>
        <v>900</v>
      </c>
      <c r="R90">
        <f>+'A (2)'!R77</f>
        <v>722</v>
      </c>
      <c r="S90">
        <f>+'A (2)'!S77</f>
        <v>743</v>
      </c>
      <c r="T90">
        <f>+'A (2)'!T77</f>
        <v>772</v>
      </c>
      <c r="U90">
        <f>+'A (2)'!U77</f>
        <v>679</v>
      </c>
      <c r="V90">
        <f>+'A (2)'!V77</f>
        <v>693</v>
      </c>
      <c r="W90">
        <f>+'A (2)'!W77</f>
        <v>839</v>
      </c>
      <c r="X90">
        <f>+'A (2)'!X77</f>
        <v>831</v>
      </c>
      <c r="Y90">
        <f>+'A (2)'!Y77</f>
        <v>120</v>
      </c>
      <c r="Z90" s="103">
        <f>+'A (2)'!Z77</f>
        <v>2</v>
      </c>
      <c r="AA90" s="164">
        <f>+'A (2)'!AA77</f>
        <v>39.5</v>
      </c>
      <c r="AB90">
        <f>+'A (2)'!AB77</f>
        <v>2</v>
      </c>
      <c r="AC90">
        <f>+'A (2)'!AC77</f>
        <v>2</v>
      </c>
      <c r="AD90">
        <f>+'A (2)'!AD77</f>
        <v>1097</v>
      </c>
      <c r="AE90">
        <f>+'A (2)'!AE77</f>
        <v>2</v>
      </c>
      <c r="AF90">
        <f>+'A (2)'!AF77</f>
        <v>114</v>
      </c>
      <c r="AG90">
        <f>+'A (2)'!AG77</f>
        <v>3090</v>
      </c>
      <c r="AH90">
        <f>+'A (2)'!AH77</f>
        <v>55</v>
      </c>
      <c r="AI90">
        <f>+'A (2)'!AI77</f>
        <v>181</v>
      </c>
      <c r="AJ90">
        <f>+'A (2)'!AJ77</f>
        <v>542</v>
      </c>
      <c r="AK90">
        <f>+'A (2)'!AK77</f>
        <v>991</v>
      </c>
      <c r="AL90">
        <f>+'A (2)'!AL77</f>
        <v>51</v>
      </c>
      <c r="AM90">
        <f>+'A (2)'!AM77</f>
        <v>105</v>
      </c>
      <c r="AN90" s="34">
        <f>+'A (2)'!AN77</f>
        <v>292</v>
      </c>
      <c r="AO90" s="61">
        <f>+'A (2)'!AO77</f>
        <v>11</v>
      </c>
      <c r="AP90" s="34">
        <f>+'A (2)'!AP77</f>
        <v>58</v>
      </c>
      <c r="AQ90" s="34">
        <f>+'A (2)'!AQ77</f>
        <v>313</v>
      </c>
      <c r="AR90" s="34">
        <f>+'A (2)'!AR77</f>
        <v>609</v>
      </c>
      <c r="AS90" s="34">
        <f>+'A (2)'!AS77</f>
        <v>666</v>
      </c>
      <c r="AT90" s="34">
        <f>+'A (2)'!AT77</f>
        <v>1539</v>
      </c>
      <c r="AU90" s="34">
        <f>+'A (2)'!AU77</f>
        <v>92</v>
      </c>
      <c r="AV90" s="34">
        <f>+'A (2)'!AV77</f>
        <v>1340</v>
      </c>
      <c r="AW90" s="34">
        <f>+'A (2)'!AW77</f>
        <v>539</v>
      </c>
      <c r="AX90" s="34">
        <f>+'A (2)'!AX77</f>
        <v>1282</v>
      </c>
      <c r="AY90" s="34">
        <f>+'A (2)'!AY77</f>
        <v>0</v>
      </c>
      <c r="AZ90" s="61">
        <f>+'A (2)'!AZ77</f>
        <v>97</v>
      </c>
      <c r="BA90" s="34">
        <f>+'A (2)'!BA77</f>
        <v>2003</v>
      </c>
      <c r="BB90" s="34">
        <f>+'A (2)'!BB77</f>
        <v>1271</v>
      </c>
      <c r="BC90" s="34">
        <f>+'A (2)'!BC77</f>
        <v>569</v>
      </c>
      <c r="BD90" s="34">
        <f>+'A (2)'!BD77</f>
        <v>383</v>
      </c>
      <c r="BE90" s="34">
        <f>+'A (2)'!BE77</f>
        <v>1019</v>
      </c>
      <c r="BF90" s="61">
        <f>+'A (2)'!BF77</f>
        <v>1290</v>
      </c>
      <c r="BG90" s="39">
        <f>+'A (2)'!BG77</f>
        <v>3020</v>
      </c>
      <c r="BH90" s="114">
        <f>+'A (2)'!BH77</f>
        <v>462</v>
      </c>
      <c r="BI90" s="34">
        <f>+'A (2)'!BI77</f>
        <v>0</v>
      </c>
      <c r="BJ90" s="39">
        <f>+'A (2)'!BJ77</f>
        <v>0</v>
      </c>
      <c r="BK90" s="114">
        <f>+'A (2)'!BK77</f>
        <v>0</v>
      </c>
      <c r="BL90" s="34">
        <f>+'A (2)'!BL77</f>
        <v>1149</v>
      </c>
      <c r="BM90" s="34">
        <f>+'A (2)'!BM77</f>
        <v>500</v>
      </c>
      <c r="BN90" s="34">
        <f>+'A (2)'!BN77</f>
        <v>128</v>
      </c>
      <c r="BO90" s="34">
        <f>+'A (2)'!BO77</f>
        <v>41</v>
      </c>
      <c r="BP90" s="34">
        <f>+'A (2)'!BP77</f>
        <v>6</v>
      </c>
      <c r="BQ90" s="61">
        <f>+'A (2)'!BQ77</f>
        <v>0</v>
      </c>
      <c r="BR90" s="34">
        <f>+'A (2)'!BR77</f>
        <v>26</v>
      </c>
      <c r="BS90" s="34">
        <f>+'A (2)'!BS77</f>
        <v>34</v>
      </c>
      <c r="BT90" s="34">
        <f>+'A (2)'!BT77</f>
        <v>483</v>
      </c>
      <c r="BU90" s="34">
        <f>+'A (2)'!BU77</f>
        <v>219</v>
      </c>
      <c r="BV90" s="34">
        <f>+'A (2)'!BV77</f>
        <v>346</v>
      </c>
      <c r="BW90" s="34">
        <f>+'A (2)'!BW77</f>
        <v>248</v>
      </c>
      <c r="BX90" s="34">
        <f>+'A (2)'!BX77</f>
        <v>170</v>
      </c>
      <c r="BY90" s="34">
        <f>+'A (2)'!BY77</f>
        <v>141</v>
      </c>
      <c r="BZ90" s="34">
        <f>+'A (2)'!BZ77</f>
        <v>58</v>
      </c>
      <c r="CA90" s="34">
        <f>+'A (2)'!CA77</f>
        <v>42</v>
      </c>
      <c r="CB90" s="34">
        <f>+'A (2)'!CB77</f>
        <v>17</v>
      </c>
      <c r="CC90" s="20">
        <f>+'A (2)'!CC77</f>
        <v>40</v>
      </c>
      <c r="CD90" s="107">
        <f>+'A (2)'!CD77</f>
        <v>5204</v>
      </c>
      <c r="CE90" s="34">
        <f>+'A (2)'!CE77</f>
        <v>20</v>
      </c>
      <c r="CF90" s="13">
        <f>+'A (2)'!CF77</f>
        <v>0</v>
      </c>
      <c r="CG90">
        <f>+'A (2)'!CG77</f>
        <v>3275</v>
      </c>
      <c r="CH90">
        <f>+'A (2)'!CH77</f>
        <v>641</v>
      </c>
      <c r="CI90" s="583">
        <f>+'A (2)'!CI77</f>
        <v>0</v>
      </c>
      <c r="CJ90" s="34">
        <f>+'A (2)'!CJ77</f>
        <v>0</v>
      </c>
      <c r="CK90" s="34">
        <f>+'A (2)'!CK77</f>
        <v>69</v>
      </c>
      <c r="CL90" s="34">
        <f>+'A (2)'!CL77</f>
        <v>420</v>
      </c>
      <c r="CM90" s="34">
        <f>+'A (2)'!CM77</f>
        <v>150</v>
      </c>
      <c r="CN90" s="34">
        <f>+'A (2)'!CN77</f>
        <v>2</v>
      </c>
      <c r="CO90" s="34">
        <f>+'A (2)'!CO77</f>
        <v>0</v>
      </c>
      <c r="CP90">
        <f>+'A (2)'!CP77</f>
        <v>1995</v>
      </c>
      <c r="CQ90">
        <f>+'A (2)'!CQ77</f>
        <v>37</v>
      </c>
      <c r="CR90" s="34">
        <f>+'A (2)'!CR77</f>
        <v>916</v>
      </c>
      <c r="CS90" s="61">
        <f>+'A (2)'!CS77</f>
        <v>2</v>
      </c>
      <c r="CT90" s="34">
        <f>+'A (2)'!CT77</f>
        <v>101</v>
      </c>
      <c r="CU90" s="34">
        <f>+'A (2)'!CU77</f>
        <v>7</v>
      </c>
      <c r="CV90" s="34">
        <f>+'A (2)'!CV77</f>
        <v>437</v>
      </c>
      <c r="CW90" s="34">
        <f>+'A (2)'!CW77</f>
        <v>339</v>
      </c>
      <c r="CX90" s="34">
        <f>+'A (2)'!CX77</f>
        <v>397</v>
      </c>
      <c r="CY90" s="34">
        <f>+'A (2)'!CY77</f>
        <v>490</v>
      </c>
      <c r="CZ90" s="34">
        <f>+'A (2)'!CZ77</f>
        <v>354</v>
      </c>
      <c r="DA90" s="34">
        <f>+'A (2)'!DA77</f>
        <v>362</v>
      </c>
      <c r="DB90" s="34">
        <f>+'A (2)'!DB77</f>
        <v>442</v>
      </c>
      <c r="DC90" s="34">
        <f>+'A (2)'!DC77</f>
        <v>343</v>
      </c>
      <c r="DD90" s="112">
        <f>+'A (2)'!DD77</f>
        <v>9</v>
      </c>
      <c r="DE90" s="61">
        <f>+'A (2)'!DE77</f>
        <v>1</v>
      </c>
      <c r="DF90" s="162">
        <f>+'A (2)'!DF77</f>
        <v>39</v>
      </c>
      <c r="DG90" s="34">
        <f>+'A (2)'!DG77</f>
        <v>2</v>
      </c>
      <c r="DH90" s="34">
        <f>+'A (2)'!DH77</f>
        <v>2</v>
      </c>
      <c r="DI90" s="34">
        <f>+'A (2)'!DI77</f>
        <v>661</v>
      </c>
      <c r="DJ90" s="34">
        <f>+'A (2)'!DJ77</f>
        <v>2</v>
      </c>
      <c r="DK90" s="34">
        <f>+'A (2)'!DK77</f>
        <v>48</v>
      </c>
      <c r="DL90" s="34">
        <f>+'A (2)'!DL77</f>
        <v>1263</v>
      </c>
      <c r="DM90" s="34">
        <f>+'A (2)'!DM77</f>
        <v>44</v>
      </c>
      <c r="DN90" s="34">
        <f>+'A (2)'!DN77</f>
        <v>115</v>
      </c>
      <c r="DO90" s="34">
        <f>+'A (2)'!DO77</f>
        <v>246</v>
      </c>
      <c r="DP90" s="34">
        <f>+'A (2)'!DP77</f>
        <v>637</v>
      </c>
      <c r="DQ90" s="34">
        <f>+'A (2)'!DQ77</f>
        <v>38</v>
      </c>
      <c r="DR90" s="34">
        <f>+'A (2)'!DR77</f>
        <v>64</v>
      </c>
      <c r="DS90" s="34">
        <f>+'A (2)'!DS77</f>
        <v>147</v>
      </c>
      <c r="DT90" s="61">
        <f>+'A (2)'!DT77</f>
        <v>6</v>
      </c>
      <c r="DU90" s="34">
        <f>+'A (2)'!DU77</f>
        <v>18</v>
      </c>
      <c r="DV90" s="34">
        <f>+'A (2)'!DV77</f>
        <v>158</v>
      </c>
      <c r="DW90" s="34">
        <f>+'A (2)'!DW77</f>
        <v>302</v>
      </c>
      <c r="DX90" s="34">
        <f>+'A (2)'!DX77</f>
        <v>550</v>
      </c>
      <c r="DY90" s="34">
        <f>+'A (2)'!DY77</f>
        <v>1125</v>
      </c>
      <c r="DZ90" s="34">
        <f>+'A (2)'!DZ77</f>
        <v>41</v>
      </c>
      <c r="EA90" s="34">
        <f>+'A (2)'!EA77</f>
        <v>215</v>
      </c>
      <c r="EB90" s="34">
        <f>+'A (2)'!EB77</f>
        <v>105</v>
      </c>
      <c r="EC90" s="34">
        <f>+'A (2)'!EC77</f>
        <v>728</v>
      </c>
      <c r="ED90" s="34">
        <f>+'A (2)'!ED77</f>
        <v>0</v>
      </c>
      <c r="EE90" s="61">
        <f>+'A (2)'!EE77</f>
        <v>33</v>
      </c>
      <c r="EF90" s="34">
        <f>+'A (2)'!EF77</f>
        <v>725</v>
      </c>
      <c r="EG90" s="34">
        <f>+'A (2)'!EG77</f>
        <v>719</v>
      </c>
      <c r="EH90" s="34">
        <f>+'A (2)'!EH77</f>
        <v>302</v>
      </c>
      <c r="EI90" s="34">
        <f>+'A (2)'!EI77</f>
        <v>191</v>
      </c>
      <c r="EJ90" s="34">
        <f>+'A (2)'!EJ77</f>
        <v>578</v>
      </c>
      <c r="EK90" s="39">
        <f>+'A (2)'!EK77</f>
        <v>760</v>
      </c>
      <c r="EL90" s="24">
        <f>+'A (2)'!EL77</f>
        <v>1724</v>
      </c>
      <c r="EM90" s="114">
        <f>+'A (2)'!EM77</f>
        <v>526</v>
      </c>
      <c r="EN90" s="39">
        <f>+'A (2)'!EN77</f>
        <v>0</v>
      </c>
      <c r="EO90" s="34">
        <f>+'A (2)'!EO77</f>
        <v>0</v>
      </c>
      <c r="EP90" s="114">
        <f>+'A (2)'!EP77</f>
        <v>0</v>
      </c>
      <c r="EQ90" s="34">
        <f>+'A (2)'!EQ77</f>
        <v>401</v>
      </c>
      <c r="ER90" s="34">
        <f>+'A (2)'!ER77</f>
        <v>303</v>
      </c>
      <c r="ES90" s="34">
        <f>+'A (2)'!ES77</f>
        <v>73</v>
      </c>
      <c r="ET90" s="34">
        <f>+'A (2)'!ET77</f>
        <v>23</v>
      </c>
      <c r="EU90" s="34">
        <f>+'A (2)'!EU77</f>
        <v>3</v>
      </c>
      <c r="EV90" s="61">
        <f>+'A (2)'!EV77</f>
        <v>0</v>
      </c>
      <c r="EW90">
        <f>+'A (2)'!EW77</f>
        <v>9</v>
      </c>
      <c r="EX90">
        <f>+'A (2)'!EX77</f>
        <v>12</v>
      </c>
      <c r="EY90">
        <f>+'A (2)'!EY77</f>
        <v>251</v>
      </c>
      <c r="EZ90">
        <f>+'A (2)'!EZ77</f>
        <v>124</v>
      </c>
      <c r="FA90">
        <f>+'A (2)'!FA77</f>
        <v>193</v>
      </c>
      <c r="FB90">
        <f>+'A (2)'!FB77</f>
        <v>88</v>
      </c>
      <c r="FC90">
        <f>+'A (2)'!FC77</f>
        <v>40</v>
      </c>
      <c r="FD90">
        <f>+'A (2)'!FD77</f>
        <v>47</v>
      </c>
      <c r="FE90">
        <f>+'A (2)'!FE77</f>
        <v>11</v>
      </c>
      <c r="FF90" s="34">
        <f>+'A (2)'!FF77</f>
        <v>9</v>
      </c>
      <c r="FG90" s="39">
        <f>+'A (2)'!FG77</f>
        <v>6</v>
      </c>
      <c r="FH90" s="114">
        <f>+'A (2)'!FH77</f>
        <v>13</v>
      </c>
      <c r="FI90" s="114">
        <f>+'A (2)'!FI77</f>
        <v>4727</v>
      </c>
      <c r="FJ90" s="39">
        <f>+'A (2)'!FJ77</f>
        <v>8</v>
      </c>
      <c r="FK90" s="447">
        <f>+'A (2)'!FK77</f>
        <v>0</v>
      </c>
      <c r="FL90" s="34"/>
      <c r="FM90" s="34"/>
      <c r="FN90" s="39"/>
      <c r="FO90" s="34"/>
      <c r="FP90" s="34"/>
      <c r="FQ90" s="34"/>
      <c r="FR90" s="34"/>
      <c r="FS90" s="34"/>
      <c r="FT90" s="34"/>
      <c r="FU90" s="34"/>
      <c r="FV90" s="34"/>
      <c r="FW90" s="34"/>
      <c r="FX90" s="34"/>
      <c r="FY90" s="34"/>
      <c r="FZ90" s="61"/>
      <c r="GA90" s="34"/>
      <c r="GB90" s="34"/>
      <c r="GC90" s="34"/>
      <c r="GD90" s="34"/>
      <c r="GE90" s="34"/>
      <c r="GF90" s="34"/>
      <c r="GG90" s="34"/>
      <c r="GH90" s="34"/>
      <c r="GI90" s="34"/>
      <c r="GJ90" s="52"/>
      <c r="GK90" s="142"/>
      <c r="GL90" s="34"/>
      <c r="GM90" s="34"/>
      <c r="GN90" s="34"/>
      <c r="GO90" s="34"/>
      <c r="GP90" s="34"/>
      <c r="GQ90" s="34"/>
      <c r="GR90" s="52"/>
      <c r="GT90">
        <f>+BL90+BM90+BN90+BO90+BP90+BQ90</f>
        <v>1824</v>
      </c>
      <c r="GU90">
        <f>+GT90*CD90</f>
        <v>9492096</v>
      </c>
      <c r="GW90">
        <f>+EU90+EV90+EQ90+ER90+ES90+ET90</f>
        <v>803</v>
      </c>
      <c r="GX90">
        <f>+GW90*FI90</f>
        <v>3795781</v>
      </c>
      <c r="GZ90">
        <f t="shared" si="114"/>
        <v>6535</v>
      </c>
      <c r="HA90">
        <f>+GZ90*AA90</f>
        <v>258132.5</v>
      </c>
      <c r="HB90" s="125"/>
      <c r="HC90">
        <f t="shared" si="115"/>
        <v>3275</v>
      </c>
      <c r="HD90">
        <f>+HC90*DF90</f>
        <v>127725</v>
      </c>
      <c r="HE90" s="125"/>
      <c r="HH90" s="53">
        <f t="shared" si="98"/>
        <v>0</v>
      </c>
      <c r="HJ90" s="7" t="s">
        <v>69</v>
      </c>
      <c r="HK90" s="53">
        <v>49.590693666523052</v>
      </c>
      <c r="HL90" s="190" t="s">
        <v>124</v>
      </c>
      <c r="HM90" s="34">
        <f t="shared" si="99"/>
        <v>0</v>
      </c>
      <c r="HN90" s="34">
        <f>+SUM([1]NUTS3!$EN90:$FB90)</f>
        <v>252</v>
      </c>
      <c r="HO90" s="34">
        <f t="shared" si="100"/>
        <v>-252</v>
      </c>
      <c r="HP90" s="184">
        <f t="shared" si="101"/>
        <v>-100</v>
      </c>
      <c r="HR90" s="7" t="s">
        <v>74</v>
      </c>
      <c r="HS90" s="53">
        <v>-26</v>
      </c>
    </row>
    <row r="91" spans="1:227" x14ac:dyDescent="0.2">
      <c r="A91" s="7" t="s">
        <v>140</v>
      </c>
      <c r="B91" s="7">
        <f>+'A (2)'!B93</f>
        <v>7944</v>
      </c>
      <c r="C91">
        <f>+'A (2)'!C93</f>
        <v>1057</v>
      </c>
      <c r="D91" s="583">
        <f>+'A (2)'!D93</f>
        <v>0</v>
      </c>
      <c r="E91" s="34">
        <f>+'A (2)'!E93</f>
        <v>19</v>
      </c>
      <c r="F91" s="34">
        <f>+'A (2)'!F93</f>
        <v>193</v>
      </c>
      <c r="G91" s="34">
        <f>+'A (2)'!G93</f>
        <v>637</v>
      </c>
      <c r="H91" s="34">
        <f>+'A (2)'!H93</f>
        <v>201</v>
      </c>
      <c r="I91" s="34">
        <f>+'A (2)'!I93</f>
        <v>2</v>
      </c>
      <c r="J91" s="34">
        <f>+'A (2)'!J93</f>
        <v>5</v>
      </c>
      <c r="K91" s="583">
        <f>+'A (2)'!K93</f>
        <v>4596</v>
      </c>
      <c r="L91">
        <f>+'A (2)'!L93</f>
        <v>86</v>
      </c>
      <c r="M91">
        <f>+'A (2)'!M93</f>
        <v>1476</v>
      </c>
      <c r="N91" s="20">
        <f>+'A (2)'!N93</f>
        <v>23</v>
      </c>
      <c r="O91">
        <f>+'A (2)'!O93</f>
        <v>332</v>
      </c>
      <c r="P91">
        <f>+'A (2)'!P93</f>
        <v>42</v>
      </c>
      <c r="Q91">
        <f>+'A (2)'!Q93</f>
        <v>1104</v>
      </c>
      <c r="R91">
        <f>+'A (2)'!R93</f>
        <v>861</v>
      </c>
      <c r="S91">
        <f>+'A (2)'!S93</f>
        <v>856</v>
      </c>
      <c r="T91">
        <f>+'A (2)'!T93</f>
        <v>931</v>
      </c>
      <c r="U91">
        <f>+'A (2)'!U93</f>
        <v>790</v>
      </c>
      <c r="V91">
        <f>+'A (2)'!V93</f>
        <v>934</v>
      </c>
      <c r="W91">
        <f>+'A (2)'!W93</f>
        <v>948</v>
      </c>
      <c r="X91">
        <f>+'A (2)'!X93</f>
        <v>1055</v>
      </c>
      <c r="Y91">
        <f>+'A (2)'!Y93</f>
        <v>129</v>
      </c>
      <c r="Z91" s="103">
        <f>+'A (2)'!Z93</f>
        <v>4</v>
      </c>
      <c r="AA91" s="164">
        <f>+'A (2)'!AA93</f>
        <v>39.5</v>
      </c>
      <c r="AB91">
        <f>+'A (2)'!AB93</f>
        <v>5</v>
      </c>
      <c r="AC91">
        <f>+'A (2)'!AC93</f>
        <v>1</v>
      </c>
      <c r="AD91">
        <f>+'A (2)'!AD93</f>
        <v>1423</v>
      </c>
      <c r="AE91">
        <f>+'A (2)'!AE93</f>
        <v>4</v>
      </c>
      <c r="AF91">
        <f>+'A (2)'!AF93</f>
        <v>175</v>
      </c>
      <c r="AG91">
        <f>+'A (2)'!AG93</f>
        <v>3640</v>
      </c>
      <c r="AH91">
        <f>+'A (2)'!AH93</f>
        <v>59</v>
      </c>
      <c r="AI91">
        <f>+'A (2)'!AI93</f>
        <v>257</v>
      </c>
      <c r="AJ91">
        <f>+'A (2)'!AJ93</f>
        <v>569</v>
      </c>
      <c r="AK91">
        <f>+'A (2)'!AK93</f>
        <v>1321</v>
      </c>
      <c r="AL91">
        <f>+'A (2)'!AL93</f>
        <v>45</v>
      </c>
      <c r="AM91">
        <f>+'A (2)'!AM93</f>
        <v>104</v>
      </c>
      <c r="AN91" s="34">
        <f>+'A (2)'!AN93</f>
        <v>336</v>
      </c>
      <c r="AO91" s="61">
        <f>+'A (2)'!AO93</f>
        <v>5</v>
      </c>
      <c r="AP91" s="34">
        <f>+'A (2)'!AP93</f>
        <v>51</v>
      </c>
      <c r="AQ91" s="34">
        <f>+'A (2)'!AQ93</f>
        <v>306</v>
      </c>
      <c r="AR91" s="34">
        <f>+'A (2)'!AR93</f>
        <v>672</v>
      </c>
      <c r="AS91" s="34">
        <f>+'A (2)'!AS93</f>
        <v>686</v>
      </c>
      <c r="AT91" s="34">
        <f>+'A (2)'!AT93</f>
        <v>1176</v>
      </c>
      <c r="AU91" s="34">
        <f>+'A (2)'!AU93</f>
        <v>115</v>
      </c>
      <c r="AV91" s="34">
        <f>+'A (2)'!AV93</f>
        <v>1422</v>
      </c>
      <c r="AW91" s="34">
        <f>+'A (2)'!AW93</f>
        <v>755</v>
      </c>
      <c r="AX91" s="34">
        <f>+'A (2)'!AX93</f>
        <v>1648</v>
      </c>
      <c r="AY91" s="34">
        <f>+'A (2)'!AY93</f>
        <v>2</v>
      </c>
      <c r="AZ91" s="61">
        <f>+'A (2)'!AZ93</f>
        <v>1111</v>
      </c>
      <c r="BA91" s="34">
        <f>+'A (2)'!BA93</f>
        <v>2394</v>
      </c>
      <c r="BB91" s="34">
        <f>+'A (2)'!BB93</f>
        <v>1284</v>
      </c>
      <c r="BC91" s="34">
        <f>+'A (2)'!BC93</f>
        <v>655</v>
      </c>
      <c r="BD91" s="34">
        <f>+'A (2)'!BD93</f>
        <v>440</v>
      </c>
      <c r="BE91" s="34">
        <f>+'A (2)'!BE93</f>
        <v>1222</v>
      </c>
      <c r="BF91" s="61">
        <f>+'A (2)'!BF93</f>
        <v>1949</v>
      </c>
      <c r="BG91" s="39">
        <f>+'A (2)'!BG93</f>
        <v>4690</v>
      </c>
      <c r="BH91" s="114">
        <f>+'A (2)'!BH93</f>
        <v>590</v>
      </c>
      <c r="BI91" s="34">
        <f>+'A (2)'!BI93</f>
        <v>0</v>
      </c>
      <c r="BJ91" s="39">
        <f>+'A (2)'!BJ93</f>
        <v>0</v>
      </c>
      <c r="BK91" s="114">
        <f>+'A (2)'!BK93</f>
        <v>0</v>
      </c>
      <c r="BL91" s="34">
        <f>+'A (2)'!BL93</f>
        <v>1367</v>
      </c>
      <c r="BM91" s="34">
        <f>+'A (2)'!BM93</f>
        <v>481</v>
      </c>
      <c r="BN91" s="34">
        <f>+'A (2)'!BN93</f>
        <v>138</v>
      </c>
      <c r="BO91" s="34">
        <f>+'A (2)'!BO93</f>
        <v>30</v>
      </c>
      <c r="BP91" s="34">
        <f>+'A (2)'!BP93</f>
        <v>7</v>
      </c>
      <c r="BQ91" s="61">
        <f>+'A (2)'!BQ93</f>
        <v>0</v>
      </c>
      <c r="BR91" s="34">
        <f>+'A (2)'!BR93</f>
        <v>23</v>
      </c>
      <c r="BS91" s="34">
        <f>+'A (2)'!BS93</f>
        <v>51</v>
      </c>
      <c r="BT91" s="34">
        <f>+'A (2)'!BT93</f>
        <v>578</v>
      </c>
      <c r="BU91" s="34">
        <f>+'A (2)'!BU93</f>
        <v>249</v>
      </c>
      <c r="BV91" s="34">
        <f>+'A (2)'!BV93</f>
        <v>287</v>
      </c>
      <c r="BW91" s="34">
        <f>+'A (2)'!BW93</f>
        <v>276</v>
      </c>
      <c r="BX91" s="34">
        <f>+'A (2)'!BX93</f>
        <v>215</v>
      </c>
      <c r="BY91" s="34">
        <f>+'A (2)'!BY93</f>
        <v>145</v>
      </c>
      <c r="BZ91" s="34">
        <f>+'A (2)'!BZ93</f>
        <v>69</v>
      </c>
      <c r="CA91" s="34">
        <f>+'A (2)'!CA93</f>
        <v>45</v>
      </c>
      <c r="CB91" s="34">
        <f>+'A (2)'!CB93</f>
        <v>27</v>
      </c>
      <c r="CC91" s="20">
        <f>+'A (2)'!CC93</f>
        <v>58</v>
      </c>
      <c r="CD91" s="107">
        <f>+'A (2)'!CD93</f>
        <v>5242</v>
      </c>
      <c r="CE91" s="34">
        <f>+'A (2)'!CE93</f>
        <v>23</v>
      </c>
      <c r="CF91" s="13">
        <f>+'A (2)'!CF93</f>
        <v>0</v>
      </c>
      <c r="CG91">
        <f>+'A (2)'!CG93</f>
        <v>3588</v>
      </c>
      <c r="CH91">
        <f>+'A (2)'!CH93</f>
        <v>471</v>
      </c>
      <c r="CI91" s="583">
        <f>+'A (2)'!CI93</f>
        <v>0</v>
      </c>
      <c r="CJ91" s="34">
        <f>+'A (2)'!CJ93</f>
        <v>3</v>
      </c>
      <c r="CK91" s="34">
        <f>+'A (2)'!CK93</f>
        <v>97</v>
      </c>
      <c r="CL91" s="34">
        <f>+'A (2)'!CL93</f>
        <v>292</v>
      </c>
      <c r="CM91" s="34">
        <f>+'A (2)'!CM93</f>
        <v>78</v>
      </c>
      <c r="CN91" s="34">
        <f>+'A (2)'!CN93</f>
        <v>0</v>
      </c>
      <c r="CO91" s="34">
        <f>+'A (2)'!CO93</f>
        <v>1</v>
      </c>
      <c r="CP91">
        <f>+'A (2)'!CP93</f>
        <v>2238</v>
      </c>
      <c r="CQ91">
        <f>+'A (2)'!CQ93</f>
        <v>86</v>
      </c>
      <c r="CR91" s="34">
        <f>+'A (2)'!CR93</f>
        <v>1179</v>
      </c>
      <c r="CS91" s="61">
        <f>+'A (2)'!CS93</f>
        <v>6</v>
      </c>
      <c r="CT91" s="34">
        <f>+'A (2)'!CT93</f>
        <v>130</v>
      </c>
      <c r="CU91" s="34">
        <f>+'A (2)'!CU93</f>
        <v>18</v>
      </c>
      <c r="CV91" s="34">
        <f>+'A (2)'!CV93</f>
        <v>429</v>
      </c>
      <c r="CW91" s="34">
        <f>+'A (2)'!CW93</f>
        <v>373</v>
      </c>
      <c r="CX91" s="34">
        <f>+'A (2)'!CX93</f>
        <v>428</v>
      </c>
      <c r="CY91" s="34">
        <f>+'A (2)'!CY93</f>
        <v>521</v>
      </c>
      <c r="CZ91" s="34">
        <f>+'A (2)'!CZ93</f>
        <v>411</v>
      </c>
      <c r="DA91" s="34">
        <f>+'A (2)'!DA93</f>
        <v>468</v>
      </c>
      <c r="DB91" s="34">
        <f>+'A (2)'!DB93</f>
        <v>454</v>
      </c>
      <c r="DC91" s="34">
        <f>+'A (2)'!DC93</f>
        <v>365</v>
      </c>
      <c r="DD91" s="112">
        <f>+'A (2)'!DD93</f>
        <v>8</v>
      </c>
      <c r="DE91" s="61">
        <f>+'A (2)'!DE93</f>
        <v>1</v>
      </c>
      <c r="DF91" s="162">
        <f>+'A (2)'!DF93</f>
        <v>39.200000000000003</v>
      </c>
      <c r="DG91" s="34">
        <f>+'A (2)'!DG93</f>
        <v>4</v>
      </c>
      <c r="DH91" s="34">
        <f>+'A (2)'!DH93</f>
        <v>0</v>
      </c>
      <c r="DI91" s="34">
        <f>+'A (2)'!DI93</f>
        <v>685</v>
      </c>
      <c r="DJ91" s="34">
        <f>+'A (2)'!DJ93</f>
        <v>3</v>
      </c>
      <c r="DK91" s="34">
        <f>+'A (2)'!DK93</f>
        <v>67</v>
      </c>
      <c r="DL91" s="34">
        <f>+'A (2)'!DL93</f>
        <v>1336</v>
      </c>
      <c r="DM91" s="34">
        <f>+'A (2)'!DM93</f>
        <v>52</v>
      </c>
      <c r="DN91" s="34">
        <f>+'A (2)'!DN93</f>
        <v>168</v>
      </c>
      <c r="DO91" s="34">
        <f>+'A (2)'!DO93</f>
        <v>240</v>
      </c>
      <c r="DP91" s="34">
        <f>+'A (2)'!DP93</f>
        <v>768</v>
      </c>
      <c r="DQ91" s="34">
        <f>+'A (2)'!DQ93</f>
        <v>30</v>
      </c>
      <c r="DR91" s="34">
        <f>+'A (2)'!DR93</f>
        <v>70</v>
      </c>
      <c r="DS91" s="34">
        <f>+'A (2)'!DS93</f>
        <v>162</v>
      </c>
      <c r="DT91" s="61">
        <f>+'A (2)'!DT93</f>
        <v>3</v>
      </c>
      <c r="DU91" s="34">
        <f>+'A (2)'!DU93</f>
        <v>15</v>
      </c>
      <c r="DV91" s="34">
        <f>+'A (2)'!DV93</f>
        <v>163</v>
      </c>
      <c r="DW91" s="34">
        <f>+'A (2)'!DW93</f>
        <v>316</v>
      </c>
      <c r="DX91" s="34">
        <f>+'A (2)'!DX93</f>
        <v>578</v>
      </c>
      <c r="DY91" s="34">
        <f>+'A (2)'!DY93</f>
        <v>881</v>
      </c>
      <c r="DZ91" s="34">
        <f>+'A (2)'!DZ93</f>
        <v>54</v>
      </c>
      <c r="EA91" s="34">
        <f>+'A (2)'!EA93</f>
        <v>128</v>
      </c>
      <c r="EB91" s="34">
        <f>+'A (2)'!EB93</f>
        <v>164</v>
      </c>
      <c r="EC91" s="34">
        <f>+'A (2)'!EC93</f>
        <v>789</v>
      </c>
      <c r="ED91" s="34">
        <f>+'A (2)'!ED93</f>
        <v>1</v>
      </c>
      <c r="EE91" s="61">
        <f>+'A (2)'!EE93</f>
        <v>499</v>
      </c>
      <c r="EF91" s="34">
        <f>+'A (2)'!EF93</f>
        <v>873</v>
      </c>
      <c r="EG91" s="34">
        <f>+'A (2)'!EG93</f>
        <v>641</v>
      </c>
      <c r="EH91" s="34">
        <f>+'A (2)'!EH93</f>
        <v>307</v>
      </c>
      <c r="EI91" s="34">
        <f>+'A (2)'!EI93</f>
        <v>188</v>
      </c>
      <c r="EJ91" s="34">
        <f>+'A (2)'!EJ93</f>
        <v>613</v>
      </c>
      <c r="EK91" s="39">
        <f>+'A (2)'!EK93</f>
        <v>966</v>
      </c>
      <c r="EL91" s="24">
        <f>+'A (2)'!EL93</f>
        <v>2291</v>
      </c>
      <c r="EM91" s="114">
        <f>+'A (2)'!EM93</f>
        <v>639</v>
      </c>
      <c r="EN91" s="39">
        <f>+'A (2)'!EN93</f>
        <v>0</v>
      </c>
      <c r="EO91" s="34">
        <f>+'A (2)'!EO93</f>
        <v>0</v>
      </c>
      <c r="EP91" s="114">
        <f>+'A (2)'!EP93</f>
        <v>0</v>
      </c>
      <c r="EQ91" s="34">
        <f>+'A (2)'!EQ93</f>
        <v>513</v>
      </c>
      <c r="ER91" s="34">
        <f>+'A (2)'!ER93</f>
        <v>255</v>
      </c>
      <c r="ES91" s="34">
        <f>+'A (2)'!ES93</f>
        <v>61</v>
      </c>
      <c r="ET91" s="34">
        <f>+'A (2)'!ET93</f>
        <v>11</v>
      </c>
      <c r="EU91" s="34">
        <f>+'A (2)'!EU93</f>
        <v>2</v>
      </c>
      <c r="EV91" s="61">
        <f>+'A (2)'!EV93</f>
        <v>0</v>
      </c>
      <c r="EW91">
        <f>+'A (2)'!EW93</f>
        <v>6</v>
      </c>
      <c r="EX91">
        <f>+'A (2)'!EX93</f>
        <v>21</v>
      </c>
      <c r="EY91">
        <f>+'A (2)'!EY93</f>
        <v>251</v>
      </c>
      <c r="EZ91">
        <f>+'A (2)'!EZ93</f>
        <v>135</v>
      </c>
      <c r="FA91">
        <f>+'A (2)'!FA93</f>
        <v>130</v>
      </c>
      <c r="FB91">
        <f>+'A (2)'!FB93</f>
        <v>121</v>
      </c>
      <c r="FC91">
        <f>+'A (2)'!FC93</f>
        <v>80</v>
      </c>
      <c r="FD91">
        <f>+'A (2)'!FD93</f>
        <v>46</v>
      </c>
      <c r="FE91">
        <f>+'A (2)'!FE93</f>
        <v>17</v>
      </c>
      <c r="FF91" s="34">
        <f>+'A (2)'!FF93</f>
        <v>10</v>
      </c>
      <c r="FG91" s="39">
        <f>+'A (2)'!FG93</f>
        <v>6</v>
      </c>
      <c r="FH91" s="114">
        <f>+'A (2)'!FH93</f>
        <v>19</v>
      </c>
      <c r="FI91" s="114">
        <f>+'A (2)'!FI93</f>
        <v>4930</v>
      </c>
      <c r="FJ91" s="39">
        <f>+'A (2)'!FJ93</f>
        <v>4</v>
      </c>
      <c r="FK91" s="447">
        <f>+'A (2)'!FK93</f>
        <v>0</v>
      </c>
      <c r="FL91" s="34"/>
      <c r="FM91" s="34"/>
      <c r="FN91" s="39"/>
      <c r="FO91" s="34"/>
      <c r="FP91" s="34"/>
      <c r="FQ91" s="34"/>
      <c r="FR91" s="34"/>
      <c r="FS91" s="34"/>
      <c r="FT91" s="34"/>
      <c r="FU91" s="34"/>
      <c r="FV91" s="34"/>
      <c r="FW91" s="34"/>
      <c r="FX91" s="34"/>
      <c r="FY91" s="34"/>
      <c r="FZ91" s="61"/>
      <c r="GA91" s="34"/>
      <c r="GB91" s="34"/>
      <c r="GC91" s="34"/>
      <c r="GD91" s="34"/>
      <c r="GE91" s="34"/>
      <c r="GF91" s="34"/>
      <c r="GG91" s="34"/>
      <c r="GH91" s="34"/>
      <c r="GI91" s="34"/>
      <c r="GJ91" s="52"/>
      <c r="GK91" s="142"/>
      <c r="GL91" s="34"/>
      <c r="GM91" s="34"/>
      <c r="GN91" s="34"/>
      <c r="GO91" s="34"/>
      <c r="GP91" s="34"/>
      <c r="GQ91" s="34"/>
      <c r="GR91" s="52"/>
      <c r="GT91">
        <f>+BL91+BM91+BN91+BO91+BP91+BQ91</f>
        <v>2023</v>
      </c>
      <c r="GU91">
        <f>+GT91*CD91</f>
        <v>10604566</v>
      </c>
      <c r="GW91">
        <f>+EU91+EV91+EQ91+ER91+ES91+ET91</f>
        <v>842</v>
      </c>
      <c r="GX91">
        <f>+GW91*FI91</f>
        <v>4151060</v>
      </c>
      <c r="GZ91">
        <f t="shared" si="114"/>
        <v>7944</v>
      </c>
      <c r="HA91">
        <f>+GZ91*AA91</f>
        <v>313788</v>
      </c>
      <c r="HB91" s="125"/>
      <c r="HC91">
        <f t="shared" si="115"/>
        <v>3588</v>
      </c>
      <c r="HD91">
        <f>+HC91*DF91</f>
        <v>140649.60000000001</v>
      </c>
      <c r="HE91" s="125"/>
      <c r="HH91" s="53">
        <f t="shared" si="98"/>
        <v>0</v>
      </c>
      <c r="HJ91" s="7" t="s">
        <v>101</v>
      </c>
      <c r="HK91" s="53">
        <v>49.573304157549238</v>
      </c>
      <c r="HL91" s="190" t="s">
        <v>140</v>
      </c>
      <c r="HM91" s="34">
        <f t="shared" si="99"/>
        <v>0</v>
      </c>
      <c r="HN91" s="34">
        <f>+SUM([1]NUTS3!$EN91:$FB91)</f>
        <v>310</v>
      </c>
      <c r="HO91" s="34">
        <f t="shared" si="100"/>
        <v>-310</v>
      </c>
      <c r="HP91" s="184">
        <f t="shared" si="101"/>
        <v>-100</v>
      </c>
      <c r="HR91" s="7" t="s">
        <v>119</v>
      </c>
      <c r="HS91" s="53">
        <v>-27.304964539007091</v>
      </c>
    </row>
    <row r="92" spans="1:227" x14ac:dyDescent="0.2">
      <c r="A92" s="7" t="s">
        <v>126</v>
      </c>
      <c r="B92" s="7">
        <f>+'A (2)'!B79</f>
        <v>8125</v>
      </c>
      <c r="C92">
        <f>+'A (2)'!C79</f>
        <v>1188</v>
      </c>
      <c r="D92" s="583">
        <f>+'A (2)'!D79</f>
        <v>0</v>
      </c>
      <c r="E92" s="34">
        <f>+'A (2)'!E79</f>
        <v>2</v>
      </c>
      <c r="F92" s="34">
        <f>+'A (2)'!F79</f>
        <v>226</v>
      </c>
      <c r="G92" s="34">
        <f>+'A (2)'!G79</f>
        <v>663</v>
      </c>
      <c r="H92" s="34">
        <f>+'A (2)'!H79</f>
        <v>297</v>
      </c>
      <c r="I92" s="34">
        <f>+'A (2)'!I79</f>
        <v>0</v>
      </c>
      <c r="J92" s="34">
        <f>+'A (2)'!J79</f>
        <v>0</v>
      </c>
      <c r="K92" s="583">
        <f>+'A (2)'!K79</f>
        <v>4488</v>
      </c>
      <c r="L92">
        <f>+'A (2)'!L79</f>
        <v>48</v>
      </c>
      <c r="M92">
        <f>+'A (2)'!M79</f>
        <v>961</v>
      </c>
      <c r="N92" s="20">
        <f>+'A (2)'!N79</f>
        <v>11</v>
      </c>
      <c r="O92">
        <f>+'A (2)'!O79</f>
        <v>268</v>
      </c>
      <c r="P92">
        <f>+'A (2)'!P79</f>
        <v>14</v>
      </c>
      <c r="Q92">
        <f>+'A (2)'!Q79</f>
        <v>1134</v>
      </c>
      <c r="R92">
        <f>+'A (2)'!R79</f>
        <v>911</v>
      </c>
      <c r="S92">
        <f>+'A (2)'!S79</f>
        <v>936</v>
      </c>
      <c r="T92">
        <f>+'A (2)'!T79</f>
        <v>984</v>
      </c>
      <c r="U92">
        <f>+'A (2)'!U79</f>
        <v>797</v>
      </c>
      <c r="V92">
        <f>+'A (2)'!V79</f>
        <v>910</v>
      </c>
      <c r="W92">
        <f>+'A (2)'!W79</f>
        <v>989</v>
      </c>
      <c r="X92">
        <f>+'A (2)'!X79</f>
        <v>1092</v>
      </c>
      <c r="Y92">
        <f>+'A (2)'!Y79</f>
        <v>99</v>
      </c>
      <c r="Z92" s="103">
        <f>+'A (2)'!Z79</f>
        <v>5</v>
      </c>
      <c r="AA92" s="164">
        <f>+'A (2)'!AA79</f>
        <v>39.5</v>
      </c>
      <c r="AB92">
        <f>+'A (2)'!AB79</f>
        <v>1</v>
      </c>
      <c r="AC92">
        <f>+'A (2)'!AC79</f>
        <v>0</v>
      </c>
      <c r="AD92">
        <f>+'A (2)'!AD79</f>
        <v>1364</v>
      </c>
      <c r="AE92">
        <f>+'A (2)'!AE79</f>
        <v>0</v>
      </c>
      <c r="AF92">
        <f>+'A (2)'!AF79</f>
        <v>187</v>
      </c>
      <c r="AG92">
        <f>+'A (2)'!AG79</f>
        <v>3442</v>
      </c>
      <c r="AH92">
        <f>+'A (2)'!AH79</f>
        <v>66</v>
      </c>
      <c r="AI92">
        <f>+'A (2)'!AI79</f>
        <v>288</v>
      </c>
      <c r="AJ92">
        <f>+'A (2)'!AJ79</f>
        <v>549</v>
      </c>
      <c r="AK92">
        <f>+'A (2)'!AK79</f>
        <v>1512</v>
      </c>
      <c r="AL92">
        <f>+'A (2)'!AL79</f>
        <v>64</v>
      </c>
      <c r="AM92">
        <f>+'A (2)'!AM79</f>
        <v>165</v>
      </c>
      <c r="AN92" s="34">
        <f>+'A (2)'!AN79</f>
        <v>478</v>
      </c>
      <c r="AO92" s="61">
        <f>+'A (2)'!AO79</f>
        <v>9</v>
      </c>
      <c r="AP92" s="34">
        <f>+'A (2)'!AP79</f>
        <v>75</v>
      </c>
      <c r="AQ92" s="34">
        <f>+'A (2)'!AQ79</f>
        <v>413</v>
      </c>
      <c r="AR92" s="34">
        <f>+'A (2)'!AR79</f>
        <v>680</v>
      </c>
      <c r="AS92" s="34">
        <f>+'A (2)'!AS79</f>
        <v>1139</v>
      </c>
      <c r="AT92" s="34">
        <f>+'A (2)'!AT79</f>
        <v>1342</v>
      </c>
      <c r="AU92" s="34">
        <f>+'A (2)'!AU79</f>
        <v>46</v>
      </c>
      <c r="AV92" s="34">
        <f>+'A (2)'!AV79</f>
        <v>948</v>
      </c>
      <c r="AW92" s="34">
        <f>+'A (2)'!AW79</f>
        <v>442</v>
      </c>
      <c r="AX92" s="34">
        <f>+'A (2)'!AX79</f>
        <v>1566</v>
      </c>
      <c r="AY92" s="34">
        <f>+'A (2)'!AY79</f>
        <v>0</v>
      </c>
      <c r="AZ92" s="61">
        <f>+'A (2)'!AZ79</f>
        <v>1474</v>
      </c>
      <c r="BA92" s="34">
        <f>+'A (2)'!BA79</f>
        <v>2598</v>
      </c>
      <c r="BB92" s="34">
        <f>+'A (2)'!BB79</f>
        <v>1535</v>
      </c>
      <c r="BC92" s="34">
        <f>+'A (2)'!BC79</f>
        <v>743</v>
      </c>
      <c r="BD92" s="34">
        <f>+'A (2)'!BD79</f>
        <v>496</v>
      </c>
      <c r="BE92" s="34">
        <f>+'A (2)'!BE79</f>
        <v>1141</v>
      </c>
      <c r="BF92" s="61">
        <f>+'A (2)'!BF79</f>
        <v>1612</v>
      </c>
      <c r="BG92" s="39">
        <f>+'A (2)'!BG79</f>
        <v>3793</v>
      </c>
      <c r="BH92" s="114">
        <f>+'A (2)'!BH79</f>
        <v>467</v>
      </c>
      <c r="BI92" s="34">
        <f>+'A (2)'!BI79</f>
        <v>0</v>
      </c>
      <c r="BJ92" s="39">
        <f>+'A (2)'!BJ79</f>
        <v>0</v>
      </c>
      <c r="BK92" s="114">
        <f>+'A (2)'!BK79</f>
        <v>0</v>
      </c>
      <c r="BL92" s="34">
        <f>+'A (2)'!BL79</f>
        <v>1469</v>
      </c>
      <c r="BM92" s="34">
        <f>+'A (2)'!BM79</f>
        <v>631</v>
      </c>
      <c r="BN92" s="34">
        <f>+'A (2)'!BN79</f>
        <v>177</v>
      </c>
      <c r="BO92" s="34">
        <f>+'A (2)'!BO79</f>
        <v>73</v>
      </c>
      <c r="BP92" s="34">
        <f>+'A (2)'!BP79</f>
        <v>7</v>
      </c>
      <c r="BQ92" s="61">
        <f>+'A (2)'!BQ79</f>
        <v>0</v>
      </c>
      <c r="BR92" s="34">
        <f>+'A (2)'!BR79</f>
        <v>15</v>
      </c>
      <c r="BS92" s="34">
        <f>+'A (2)'!BS79</f>
        <v>45</v>
      </c>
      <c r="BT92" s="34">
        <f>+'A (2)'!BT79</f>
        <v>673</v>
      </c>
      <c r="BU92" s="34">
        <f>+'A (2)'!BU79</f>
        <v>351</v>
      </c>
      <c r="BV92" s="34">
        <f>+'A (2)'!BV79</f>
        <v>371</v>
      </c>
      <c r="BW92" s="34">
        <f>+'A (2)'!BW79</f>
        <v>301</v>
      </c>
      <c r="BX92" s="34">
        <f>+'A (2)'!BX79</f>
        <v>204</v>
      </c>
      <c r="BY92" s="34">
        <f>+'A (2)'!BY79</f>
        <v>147</v>
      </c>
      <c r="BZ92" s="34">
        <f>+'A (2)'!BZ79</f>
        <v>82</v>
      </c>
      <c r="CA92" s="34">
        <f>+'A (2)'!CA79</f>
        <v>52</v>
      </c>
      <c r="CB92" s="34">
        <f>+'A (2)'!CB79</f>
        <v>29</v>
      </c>
      <c r="CC92" s="20">
        <f>+'A (2)'!CC79</f>
        <v>87</v>
      </c>
      <c r="CD92" s="107">
        <f>+'A (2)'!CD79</f>
        <v>5251</v>
      </c>
      <c r="CE92" s="34">
        <f>+'A (2)'!CE79</f>
        <v>48</v>
      </c>
      <c r="CF92" s="13">
        <f>+'A (2)'!CF79</f>
        <v>0</v>
      </c>
      <c r="CG92">
        <f>+'A (2)'!CG79</f>
        <v>4189</v>
      </c>
      <c r="CH92">
        <f>+'A (2)'!CH79</f>
        <v>604</v>
      </c>
      <c r="CI92" s="583">
        <f>+'A (2)'!CI79</f>
        <v>0</v>
      </c>
      <c r="CJ92" s="34">
        <f>+'A (2)'!CJ79</f>
        <v>0</v>
      </c>
      <c r="CK92" s="34">
        <f>+'A (2)'!CK79</f>
        <v>140</v>
      </c>
      <c r="CL92" s="34">
        <f>+'A (2)'!CL79</f>
        <v>338</v>
      </c>
      <c r="CM92" s="34">
        <f>+'A (2)'!CM79</f>
        <v>126</v>
      </c>
      <c r="CN92" s="34">
        <f>+'A (2)'!CN79</f>
        <v>0</v>
      </c>
      <c r="CO92" s="34">
        <f>+'A (2)'!CO79</f>
        <v>0</v>
      </c>
      <c r="CP92">
        <f>+'A (2)'!CP79</f>
        <v>2494</v>
      </c>
      <c r="CQ92">
        <f>+'A (2)'!CQ79</f>
        <v>48</v>
      </c>
      <c r="CR92" s="34">
        <f>+'A (2)'!CR79</f>
        <v>952</v>
      </c>
      <c r="CS92" s="61">
        <f>+'A (2)'!CS79</f>
        <v>4</v>
      </c>
      <c r="CT92" s="34">
        <f>+'A (2)'!CT79</f>
        <v>129</v>
      </c>
      <c r="CU92" s="34">
        <f>+'A (2)'!CU79</f>
        <v>6</v>
      </c>
      <c r="CV92" s="34">
        <f>+'A (2)'!CV79</f>
        <v>518</v>
      </c>
      <c r="CW92" s="34">
        <f>+'A (2)'!CW79</f>
        <v>439</v>
      </c>
      <c r="CX92" s="34">
        <f>+'A (2)'!CX79</f>
        <v>554</v>
      </c>
      <c r="CY92" s="34">
        <f>+'A (2)'!CY79</f>
        <v>622</v>
      </c>
      <c r="CZ92" s="34">
        <f>+'A (2)'!CZ79</f>
        <v>455</v>
      </c>
      <c r="DA92" s="34">
        <f>+'A (2)'!DA79</f>
        <v>509</v>
      </c>
      <c r="DB92" s="34">
        <f>+'A (2)'!DB79</f>
        <v>523</v>
      </c>
      <c r="DC92" s="34">
        <f>+'A (2)'!DC79</f>
        <v>431</v>
      </c>
      <c r="DD92" s="112">
        <f>+'A (2)'!DD79</f>
        <v>8</v>
      </c>
      <c r="DE92" s="61">
        <f>+'A (2)'!DE79</f>
        <v>1</v>
      </c>
      <c r="DF92" s="162">
        <f>+'A (2)'!DF79</f>
        <v>39</v>
      </c>
      <c r="DG92" s="34">
        <f>+'A (2)'!DG79</f>
        <v>1</v>
      </c>
      <c r="DH92" s="34">
        <f>+'A (2)'!DH79</f>
        <v>0</v>
      </c>
      <c r="DI92" s="34">
        <f>+'A (2)'!DI79</f>
        <v>730</v>
      </c>
      <c r="DJ92" s="34">
        <f>+'A (2)'!DJ79</f>
        <v>0</v>
      </c>
      <c r="DK92" s="34">
        <f>+'A (2)'!DK79</f>
        <v>87</v>
      </c>
      <c r="DL92" s="34">
        <f>+'A (2)'!DL79</f>
        <v>1523</v>
      </c>
      <c r="DM92" s="34">
        <f>+'A (2)'!DM79</f>
        <v>50</v>
      </c>
      <c r="DN92" s="34">
        <f>+'A (2)'!DN79</f>
        <v>184</v>
      </c>
      <c r="DO92" s="34">
        <f>+'A (2)'!DO79</f>
        <v>262</v>
      </c>
      <c r="DP92" s="34">
        <f>+'A (2)'!DP79</f>
        <v>973</v>
      </c>
      <c r="DQ92" s="34">
        <f>+'A (2)'!DQ79</f>
        <v>41</v>
      </c>
      <c r="DR92" s="34">
        <f>+'A (2)'!DR79</f>
        <v>92</v>
      </c>
      <c r="DS92" s="34">
        <f>+'A (2)'!DS79</f>
        <v>242</v>
      </c>
      <c r="DT92" s="61">
        <f>+'A (2)'!DT79</f>
        <v>4</v>
      </c>
      <c r="DU92" s="34">
        <f>+'A (2)'!DU79</f>
        <v>14</v>
      </c>
      <c r="DV92" s="34">
        <f>+'A (2)'!DV79</f>
        <v>209</v>
      </c>
      <c r="DW92" s="34">
        <f>+'A (2)'!DW79</f>
        <v>302</v>
      </c>
      <c r="DX92" s="34">
        <f>+'A (2)'!DX79</f>
        <v>882</v>
      </c>
      <c r="DY92" s="34">
        <f>+'A (2)'!DY79</f>
        <v>1013</v>
      </c>
      <c r="DZ92" s="34">
        <f>+'A (2)'!DZ79</f>
        <v>26</v>
      </c>
      <c r="EA92" s="34">
        <f>+'A (2)'!EA79</f>
        <v>114</v>
      </c>
      <c r="EB92" s="34">
        <f>+'A (2)'!EB79</f>
        <v>74</v>
      </c>
      <c r="EC92" s="34">
        <f>+'A (2)'!EC79</f>
        <v>812</v>
      </c>
      <c r="ED92" s="34">
        <f>+'A (2)'!ED79</f>
        <v>0</v>
      </c>
      <c r="EE92" s="61">
        <f>+'A (2)'!EE79</f>
        <v>743</v>
      </c>
      <c r="EF92" s="34">
        <f>+'A (2)'!EF79</f>
        <v>1136</v>
      </c>
      <c r="EG92" s="34">
        <f>+'A (2)'!EG79</f>
        <v>845</v>
      </c>
      <c r="EH92" s="34">
        <f>+'A (2)'!EH79</f>
        <v>411</v>
      </c>
      <c r="EI92" s="34">
        <f>+'A (2)'!EI79</f>
        <v>245</v>
      </c>
      <c r="EJ92" s="34">
        <f>+'A (2)'!EJ79</f>
        <v>638</v>
      </c>
      <c r="EK92" s="39">
        <f>+'A (2)'!EK79</f>
        <v>914</v>
      </c>
      <c r="EL92" s="24">
        <f>+'A (2)'!EL79</f>
        <v>2166</v>
      </c>
      <c r="EM92" s="114">
        <f>+'A (2)'!EM79</f>
        <v>517</v>
      </c>
      <c r="EN92" s="39">
        <f>+'A (2)'!EN79</f>
        <v>0</v>
      </c>
      <c r="EO92" s="34">
        <f>+'A (2)'!EO79</f>
        <v>0</v>
      </c>
      <c r="EP92" s="114">
        <f>+'A (2)'!EP79</f>
        <v>0</v>
      </c>
      <c r="EQ92" s="34">
        <f>+'A (2)'!EQ79</f>
        <v>633</v>
      </c>
      <c r="ER92" s="34">
        <f>+'A (2)'!ER79</f>
        <v>381</v>
      </c>
      <c r="ES92" s="34">
        <f>+'A (2)'!ES79</f>
        <v>96</v>
      </c>
      <c r="ET92" s="34">
        <f>+'A (2)'!ET79</f>
        <v>30</v>
      </c>
      <c r="EU92" s="34">
        <f>+'A (2)'!EU79</f>
        <v>4</v>
      </c>
      <c r="EV92" s="61">
        <f>+'A (2)'!EV79</f>
        <v>0</v>
      </c>
      <c r="EW92">
        <f>+'A (2)'!EW79</f>
        <v>9</v>
      </c>
      <c r="EX92">
        <f>+'A (2)'!EX79</f>
        <v>27</v>
      </c>
      <c r="EY92">
        <f>+'A (2)'!EY79</f>
        <v>329</v>
      </c>
      <c r="EZ92">
        <f>+'A (2)'!EZ79</f>
        <v>215</v>
      </c>
      <c r="FA92">
        <f>+'A (2)'!FA79</f>
        <v>215</v>
      </c>
      <c r="FB92">
        <f>+'A (2)'!FB79</f>
        <v>140</v>
      </c>
      <c r="FC92">
        <f>+'A (2)'!FC79</f>
        <v>69</v>
      </c>
      <c r="FD92">
        <f>+'A (2)'!FD79</f>
        <v>55</v>
      </c>
      <c r="FE92">
        <f>+'A (2)'!FE79</f>
        <v>33</v>
      </c>
      <c r="FF92" s="34">
        <f>+'A (2)'!FF79</f>
        <v>19</v>
      </c>
      <c r="FG92" s="39">
        <f>+'A (2)'!FG79</f>
        <v>8</v>
      </c>
      <c r="FH92" s="114">
        <f>+'A (2)'!FH79</f>
        <v>25</v>
      </c>
      <c r="FI92" s="114">
        <f>+'A (2)'!FI79</f>
        <v>4883</v>
      </c>
      <c r="FJ92" s="39">
        <f>+'A (2)'!FJ79</f>
        <v>16</v>
      </c>
      <c r="FK92" s="447">
        <f>+'A (2)'!FK79</f>
        <v>0</v>
      </c>
      <c r="FL92" s="34"/>
      <c r="FM92" s="34"/>
      <c r="FN92" s="39"/>
      <c r="FO92" s="34"/>
      <c r="FP92" s="34"/>
      <c r="FQ92" s="34"/>
      <c r="FR92" s="34"/>
      <c r="FS92" s="34"/>
      <c r="FT92" s="34"/>
      <c r="FU92" s="34"/>
      <c r="FV92" s="34"/>
      <c r="FW92" s="34"/>
      <c r="FX92" s="34"/>
      <c r="FY92" s="34"/>
      <c r="FZ92" s="61"/>
      <c r="GA92" s="34"/>
      <c r="GB92" s="34"/>
      <c r="GC92" s="34"/>
      <c r="GD92" s="34"/>
      <c r="GE92" s="34"/>
      <c r="GF92" s="34"/>
      <c r="GG92" s="34"/>
      <c r="GH92" s="34"/>
      <c r="GI92" s="34"/>
      <c r="GJ92" s="52"/>
      <c r="GK92" s="142"/>
      <c r="GL92" s="34"/>
      <c r="GM92" s="34"/>
      <c r="GN92" s="34"/>
      <c r="GO92" s="34"/>
      <c r="GP92" s="34"/>
      <c r="GQ92" s="34"/>
      <c r="GR92" s="52"/>
      <c r="GT92">
        <f>+BL92+BM92+BN92+BO92+BP92+BQ92</f>
        <v>2357</v>
      </c>
      <c r="GU92">
        <f>+GT92*CD92</f>
        <v>12376607</v>
      </c>
      <c r="GW92">
        <f>+EU92+EV92+EQ92+ER92+ES92+ET92</f>
        <v>1144</v>
      </c>
      <c r="GX92">
        <f>+GW92*FI92</f>
        <v>5586152</v>
      </c>
      <c r="GZ92">
        <f t="shared" si="114"/>
        <v>8125</v>
      </c>
      <c r="HA92">
        <f>+GZ92*AA92</f>
        <v>320937.5</v>
      </c>
      <c r="HB92" s="125"/>
      <c r="HC92">
        <f t="shared" si="115"/>
        <v>4189</v>
      </c>
      <c r="HD92">
        <f>+HC92*DF92</f>
        <v>163371</v>
      </c>
      <c r="HE92" s="125"/>
      <c r="HH92" s="53">
        <f t="shared" si="98"/>
        <v>0</v>
      </c>
      <c r="HJ92" s="7" t="s">
        <v>137</v>
      </c>
      <c r="HK92" s="53">
        <v>49.362204998088352</v>
      </c>
      <c r="HL92" s="190" t="s">
        <v>126</v>
      </c>
      <c r="HM92" s="34">
        <f t="shared" si="99"/>
        <v>0</v>
      </c>
      <c r="HN92" s="34">
        <f>+SUM([1]NUTS3!$EN92:$FB92)</f>
        <v>453</v>
      </c>
      <c r="HO92" s="34">
        <f t="shared" si="100"/>
        <v>-453</v>
      </c>
      <c r="HP92" s="184">
        <f t="shared" si="101"/>
        <v>-100</v>
      </c>
      <c r="HR92" s="7" t="s">
        <v>70</v>
      </c>
      <c r="HS92" s="53">
        <v>-29.411764705882348</v>
      </c>
    </row>
    <row r="93" spans="1:227" x14ac:dyDescent="0.2">
      <c r="A93" s="5" t="s">
        <v>181</v>
      </c>
      <c r="B93" s="5">
        <f t="shared" ref="B93:Z93" si="116">SUM(B89:B92)</f>
        <v>28445</v>
      </c>
      <c r="C93" s="14">
        <f t="shared" si="116"/>
        <v>4329</v>
      </c>
      <c r="D93" s="582">
        <f t="shared" si="116"/>
        <v>0</v>
      </c>
      <c r="E93" s="14">
        <f t="shared" si="116"/>
        <v>23</v>
      </c>
      <c r="F93" s="14">
        <f t="shared" si="116"/>
        <v>669</v>
      </c>
      <c r="G93" s="14">
        <f>SUM(G89:G92)</f>
        <v>2620</v>
      </c>
      <c r="H93" s="14">
        <f>SUM(H89:H92)</f>
        <v>1006</v>
      </c>
      <c r="I93" s="14">
        <f>SUM(I89:I92)</f>
        <v>4</v>
      </c>
      <c r="J93" s="14">
        <f>SUM(J89:J92)</f>
        <v>7</v>
      </c>
      <c r="K93" s="582">
        <f t="shared" si="116"/>
        <v>16068</v>
      </c>
      <c r="L93" s="14">
        <f t="shared" si="116"/>
        <v>222</v>
      </c>
      <c r="M93" s="14">
        <f t="shared" si="116"/>
        <v>4400</v>
      </c>
      <c r="N93" s="19">
        <f t="shared" si="116"/>
        <v>44</v>
      </c>
      <c r="O93" s="14">
        <f t="shared" si="116"/>
        <v>1069</v>
      </c>
      <c r="P93" s="14">
        <f t="shared" si="116"/>
        <v>94</v>
      </c>
      <c r="Q93" s="14">
        <f t="shared" si="116"/>
        <v>4010</v>
      </c>
      <c r="R93" s="14">
        <f t="shared" si="116"/>
        <v>3207</v>
      </c>
      <c r="S93" s="14">
        <f t="shared" si="116"/>
        <v>3202</v>
      </c>
      <c r="T93" s="14">
        <f t="shared" si="116"/>
        <v>3367</v>
      </c>
      <c r="U93" s="14">
        <f t="shared" si="116"/>
        <v>2836</v>
      </c>
      <c r="V93" s="14">
        <f t="shared" si="116"/>
        <v>3206</v>
      </c>
      <c r="W93" s="14">
        <f t="shared" si="116"/>
        <v>3434</v>
      </c>
      <c r="X93" s="14">
        <f t="shared" si="116"/>
        <v>3682</v>
      </c>
      <c r="Y93" s="14">
        <f t="shared" si="116"/>
        <v>419</v>
      </c>
      <c r="Z93" s="102">
        <f t="shared" si="116"/>
        <v>13</v>
      </c>
      <c r="AA93" s="163">
        <f>+HB93</f>
        <v>39.335725083494459</v>
      </c>
      <c r="AB93" s="14">
        <f t="shared" ref="AB93:BG93" si="117">SUM(AB89:AB92)</f>
        <v>8</v>
      </c>
      <c r="AC93" s="14">
        <f t="shared" si="117"/>
        <v>5</v>
      </c>
      <c r="AD93" s="14">
        <f t="shared" si="117"/>
        <v>5041</v>
      </c>
      <c r="AE93" s="14">
        <f t="shared" si="117"/>
        <v>11</v>
      </c>
      <c r="AF93" s="14">
        <f t="shared" si="117"/>
        <v>698</v>
      </c>
      <c r="AG93" s="14">
        <f t="shared" si="117"/>
        <v>12706</v>
      </c>
      <c r="AH93" s="14">
        <f t="shared" si="117"/>
        <v>235</v>
      </c>
      <c r="AI93" s="14">
        <f t="shared" si="117"/>
        <v>878</v>
      </c>
      <c r="AJ93" s="14">
        <f t="shared" si="117"/>
        <v>1960</v>
      </c>
      <c r="AK93" s="14">
        <f t="shared" si="117"/>
        <v>4827</v>
      </c>
      <c r="AL93" s="14">
        <f t="shared" si="117"/>
        <v>209</v>
      </c>
      <c r="AM93" s="14">
        <f t="shared" si="117"/>
        <v>468</v>
      </c>
      <c r="AN93" s="14">
        <f t="shared" si="117"/>
        <v>1372</v>
      </c>
      <c r="AO93" s="60">
        <f t="shared" si="117"/>
        <v>27</v>
      </c>
      <c r="AP93" s="14">
        <f t="shared" si="117"/>
        <v>234</v>
      </c>
      <c r="AQ93" s="14">
        <f t="shared" si="117"/>
        <v>1259</v>
      </c>
      <c r="AR93" s="14">
        <f t="shared" si="117"/>
        <v>2462</v>
      </c>
      <c r="AS93" s="14">
        <f t="shared" si="117"/>
        <v>3100</v>
      </c>
      <c r="AT93" s="14">
        <f t="shared" si="117"/>
        <v>5120</v>
      </c>
      <c r="AU93" s="14">
        <f t="shared" si="117"/>
        <v>343</v>
      </c>
      <c r="AV93" s="14">
        <f t="shared" si="117"/>
        <v>4714</v>
      </c>
      <c r="AW93" s="14">
        <f t="shared" si="117"/>
        <v>2196</v>
      </c>
      <c r="AX93" s="14">
        <f t="shared" si="117"/>
        <v>6234</v>
      </c>
      <c r="AY93" s="14">
        <f t="shared" si="117"/>
        <v>3</v>
      </c>
      <c r="AZ93" s="60">
        <f t="shared" si="117"/>
        <v>2780</v>
      </c>
      <c r="BA93" s="14">
        <f t="shared" si="117"/>
        <v>8614</v>
      </c>
      <c r="BB93" s="14">
        <f t="shared" si="117"/>
        <v>5153</v>
      </c>
      <c r="BC93" s="14">
        <f t="shared" si="117"/>
        <v>2520</v>
      </c>
      <c r="BD93" s="14">
        <f t="shared" si="117"/>
        <v>1736</v>
      </c>
      <c r="BE93" s="14">
        <f t="shared" si="117"/>
        <v>4341</v>
      </c>
      <c r="BF93" s="60">
        <f t="shared" si="117"/>
        <v>6081</v>
      </c>
      <c r="BG93" s="28">
        <f t="shared" si="117"/>
        <v>14412</v>
      </c>
      <c r="BH93" s="154">
        <f>+BG93*1000/B93</f>
        <v>506.66197925821763</v>
      </c>
      <c r="BI93" s="14">
        <f>SUM(BI89:BI92)</f>
        <v>0</v>
      </c>
      <c r="BJ93" s="28">
        <f>SUM(BJ89:BJ92)</f>
        <v>0</v>
      </c>
      <c r="BK93" s="101" t="e">
        <f>+BJ93*1000/BI93</f>
        <v>#DIV/0!</v>
      </c>
      <c r="BL93" s="14">
        <f t="shared" ref="BL93:CC93" si="118">SUM(BL89:BL92)</f>
        <v>4872</v>
      </c>
      <c r="BM93" s="14">
        <f t="shared" si="118"/>
        <v>1997</v>
      </c>
      <c r="BN93" s="14">
        <f t="shared" si="118"/>
        <v>566</v>
      </c>
      <c r="BO93" s="14">
        <f t="shared" si="118"/>
        <v>171</v>
      </c>
      <c r="BP93" s="14">
        <f t="shared" si="118"/>
        <v>25</v>
      </c>
      <c r="BQ93" s="60">
        <f t="shared" si="118"/>
        <v>0</v>
      </c>
      <c r="BR93" s="14">
        <f t="shared" si="118"/>
        <v>70</v>
      </c>
      <c r="BS93" s="14">
        <f t="shared" si="118"/>
        <v>157</v>
      </c>
      <c r="BT93" s="14">
        <f t="shared" si="118"/>
        <v>2127</v>
      </c>
      <c r="BU93" s="14">
        <f t="shared" si="118"/>
        <v>1049</v>
      </c>
      <c r="BV93" s="14">
        <f t="shared" si="118"/>
        <v>1242</v>
      </c>
      <c r="BW93" s="14">
        <f t="shared" si="118"/>
        <v>1005</v>
      </c>
      <c r="BX93" s="14">
        <f t="shared" si="118"/>
        <v>718</v>
      </c>
      <c r="BY93" s="14">
        <f t="shared" si="118"/>
        <v>523</v>
      </c>
      <c r="BZ93" s="14">
        <f t="shared" si="118"/>
        <v>260</v>
      </c>
      <c r="CA93" s="14">
        <f t="shared" si="118"/>
        <v>173</v>
      </c>
      <c r="CB93" s="14">
        <f t="shared" si="118"/>
        <v>94</v>
      </c>
      <c r="CC93" s="31">
        <f t="shared" si="118"/>
        <v>213</v>
      </c>
      <c r="CD93" s="109">
        <f>+GV93</f>
        <v>5224</v>
      </c>
      <c r="CE93" s="14">
        <f t="shared" ref="CE93:DE93" si="119">SUM(CE89:CE92)</f>
        <v>105</v>
      </c>
      <c r="CF93" s="15">
        <f t="shared" si="119"/>
        <v>0</v>
      </c>
      <c r="CG93" s="14">
        <f t="shared" si="119"/>
        <v>13779</v>
      </c>
      <c r="CH93" s="14">
        <f t="shared" si="119"/>
        <v>2123</v>
      </c>
      <c r="CI93" s="582">
        <f t="shared" si="119"/>
        <v>0</v>
      </c>
      <c r="CJ93" s="14">
        <f t="shared" si="119"/>
        <v>3</v>
      </c>
      <c r="CK93" s="14">
        <f t="shared" si="119"/>
        <v>394</v>
      </c>
      <c r="CL93" s="14">
        <f>SUM(CL89:CL92)</f>
        <v>1299</v>
      </c>
      <c r="CM93" s="14">
        <f>SUM(CM89:CM92)</f>
        <v>423</v>
      </c>
      <c r="CN93" s="14">
        <f>SUM(CN89:CN92)</f>
        <v>2</v>
      </c>
      <c r="CO93" s="14">
        <f>SUM(CO89:CO92)</f>
        <v>2</v>
      </c>
      <c r="CP93" s="14">
        <f t="shared" si="119"/>
        <v>8466</v>
      </c>
      <c r="CQ93" s="14">
        <f t="shared" si="119"/>
        <v>222</v>
      </c>
      <c r="CR93" s="14">
        <f t="shared" si="119"/>
        <v>3960</v>
      </c>
      <c r="CS93" s="60">
        <f t="shared" si="119"/>
        <v>13</v>
      </c>
      <c r="CT93" s="14">
        <f t="shared" si="119"/>
        <v>470</v>
      </c>
      <c r="CU93" s="14">
        <f t="shared" si="119"/>
        <v>48</v>
      </c>
      <c r="CV93" s="14">
        <f t="shared" si="119"/>
        <v>1767</v>
      </c>
      <c r="CW93" s="14">
        <f t="shared" si="119"/>
        <v>1455</v>
      </c>
      <c r="CX93" s="14">
        <f t="shared" si="119"/>
        <v>1722</v>
      </c>
      <c r="CY93" s="14">
        <f t="shared" si="119"/>
        <v>2012</v>
      </c>
      <c r="CZ93" s="14">
        <f t="shared" si="119"/>
        <v>1535</v>
      </c>
      <c r="DA93" s="14">
        <f t="shared" si="119"/>
        <v>1667</v>
      </c>
      <c r="DB93" s="14">
        <f t="shared" si="119"/>
        <v>1758</v>
      </c>
      <c r="DC93" s="14">
        <f t="shared" si="119"/>
        <v>1361</v>
      </c>
      <c r="DD93" s="111">
        <f t="shared" si="119"/>
        <v>28</v>
      </c>
      <c r="DE93" s="60">
        <f t="shared" si="119"/>
        <v>4</v>
      </c>
      <c r="DF93" s="161">
        <f>+HE93</f>
        <v>38.873960374482913</v>
      </c>
      <c r="DG93" s="14">
        <f t="shared" ref="DG93:EL93" si="120">SUM(DG89:DG92)</f>
        <v>7</v>
      </c>
      <c r="DH93" s="14">
        <f t="shared" si="120"/>
        <v>3</v>
      </c>
      <c r="DI93" s="14">
        <f t="shared" si="120"/>
        <v>2623</v>
      </c>
      <c r="DJ93" s="14">
        <f t="shared" si="120"/>
        <v>8</v>
      </c>
      <c r="DK93" s="14">
        <f t="shared" si="120"/>
        <v>279</v>
      </c>
      <c r="DL93" s="14">
        <f t="shared" si="120"/>
        <v>5098</v>
      </c>
      <c r="DM93" s="14">
        <f t="shared" si="120"/>
        <v>178</v>
      </c>
      <c r="DN93" s="14">
        <f t="shared" si="120"/>
        <v>565</v>
      </c>
      <c r="DO93" s="14">
        <f t="shared" si="120"/>
        <v>888</v>
      </c>
      <c r="DP93" s="14">
        <f t="shared" si="120"/>
        <v>3002</v>
      </c>
      <c r="DQ93" s="14">
        <f t="shared" si="120"/>
        <v>143</v>
      </c>
      <c r="DR93" s="14">
        <f t="shared" si="120"/>
        <v>289</v>
      </c>
      <c r="DS93" s="14">
        <f t="shared" si="120"/>
        <v>681</v>
      </c>
      <c r="DT93" s="60">
        <f t="shared" si="120"/>
        <v>15</v>
      </c>
      <c r="DU93" s="14">
        <f t="shared" si="120"/>
        <v>63</v>
      </c>
      <c r="DV93" s="14">
        <f t="shared" si="120"/>
        <v>650</v>
      </c>
      <c r="DW93" s="14">
        <f t="shared" si="120"/>
        <v>1174</v>
      </c>
      <c r="DX93" s="14">
        <f t="shared" si="120"/>
        <v>2491</v>
      </c>
      <c r="DY93" s="14">
        <f t="shared" si="120"/>
        <v>3771</v>
      </c>
      <c r="DZ93" s="14">
        <f t="shared" si="120"/>
        <v>167</v>
      </c>
      <c r="EA93" s="14">
        <f t="shared" si="120"/>
        <v>576</v>
      </c>
      <c r="EB93" s="14">
        <f t="shared" si="120"/>
        <v>409</v>
      </c>
      <c r="EC93" s="14">
        <f t="shared" si="120"/>
        <v>3169</v>
      </c>
      <c r="ED93" s="14">
        <f t="shared" si="120"/>
        <v>1</v>
      </c>
      <c r="EE93" s="60">
        <f t="shared" si="120"/>
        <v>1308</v>
      </c>
      <c r="EF93" s="14">
        <f t="shared" si="120"/>
        <v>3346</v>
      </c>
      <c r="EG93" s="14">
        <f t="shared" si="120"/>
        <v>2732</v>
      </c>
      <c r="EH93" s="14">
        <f t="shared" si="120"/>
        <v>1306</v>
      </c>
      <c r="EI93" s="14">
        <f t="shared" si="120"/>
        <v>819</v>
      </c>
      <c r="EJ93" s="14">
        <f t="shared" si="120"/>
        <v>2310</v>
      </c>
      <c r="EK93" s="28">
        <f t="shared" si="120"/>
        <v>3266</v>
      </c>
      <c r="EL93" s="23">
        <f t="shared" si="120"/>
        <v>7692</v>
      </c>
      <c r="EM93" s="154">
        <f>+EL93*1000/CG93</f>
        <v>558.24080121924669</v>
      </c>
      <c r="EN93" s="28">
        <f>SUM(EN89:EN92)</f>
        <v>0</v>
      </c>
      <c r="EO93" s="14">
        <f>SUM(EO89:EO92)</f>
        <v>0</v>
      </c>
      <c r="EP93" s="31" t="e">
        <f>EO93*1000/EN93</f>
        <v>#DIV/0!</v>
      </c>
      <c r="EQ93" s="14">
        <f t="shared" ref="EQ93:FH93" si="121">SUM(EQ89:EQ92)</f>
        <v>1885</v>
      </c>
      <c r="ER93" s="14">
        <f t="shared" si="121"/>
        <v>1142</v>
      </c>
      <c r="ES93" s="14">
        <f t="shared" si="121"/>
        <v>289</v>
      </c>
      <c r="ET93" s="14">
        <f t="shared" si="121"/>
        <v>75</v>
      </c>
      <c r="EU93" s="14">
        <f t="shared" si="121"/>
        <v>12</v>
      </c>
      <c r="EV93" s="60">
        <f t="shared" si="121"/>
        <v>0</v>
      </c>
      <c r="EW93" s="14">
        <f t="shared" si="121"/>
        <v>29</v>
      </c>
      <c r="EX93" s="14">
        <f t="shared" si="121"/>
        <v>77</v>
      </c>
      <c r="EY93" s="14">
        <f t="shared" si="121"/>
        <v>1051</v>
      </c>
      <c r="EZ93" s="14">
        <f t="shared" si="121"/>
        <v>602</v>
      </c>
      <c r="FA93" s="14">
        <f t="shared" si="121"/>
        <v>648</v>
      </c>
      <c r="FB93" s="14">
        <f t="shared" si="121"/>
        <v>406</v>
      </c>
      <c r="FC93" s="14">
        <f t="shared" si="121"/>
        <v>216</v>
      </c>
      <c r="FD93" s="14">
        <f t="shared" si="121"/>
        <v>171</v>
      </c>
      <c r="FE93" s="14">
        <f t="shared" si="121"/>
        <v>68</v>
      </c>
      <c r="FF93" s="14">
        <f t="shared" si="121"/>
        <v>45</v>
      </c>
      <c r="FG93" s="28">
        <f t="shared" si="121"/>
        <v>26</v>
      </c>
      <c r="FH93" s="113">
        <f t="shared" si="121"/>
        <v>64</v>
      </c>
      <c r="FI93" s="113">
        <f>+GY93</f>
        <v>4775</v>
      </c>
      <c r="FJ93" s="14">
        <f>SUM(FJ89:FJ92)</f>
        <v>30</v>
      </c>
      <c r="FK93" s="15">
        <f>SUM(FK89:FK92)</f>
        <v>0</v>
      </c>
      <c r="FL93" s="14"/>
      <c r="FM93" s="14"/>
      <c r="FN93" s="14"/>
      <c r="FO93" s="14"/>
      <c r="FP93" s="14"/>
      <c r="FQ93" s="14"/>
      <c r="FR93" s="14"/>
      <c r="FS93" s="14"/>
      <c r="FT93" s="14"/>
      <c r="FU93" s="14"/>
      <c r="FV93" s="14"/>
      <c r="FW93" s="14"/>
      <c r="FX93" s="14"/>
      <c r="FY93" s="14"/>
      <c r="FZ93" s="60"/>
      <c r="GA93" s="14"/>
      <c r="GB93" s="14"/>
      <c r="GC93" s="14"/>
      <c r="GD93" s="14"/>
      <c r="GE93" s="14"/>
      <c r="GF93" s="14"/>
      <c r="GG93" s="14"/>
      <c r="GH93" s="14"/>
      <c r="GI93" s="123"/>
      <c r="GJ93" s="124"/>
      <c r="GK93" s="140"/>
      <c r="GL93" s="14"/>
      <c r="GM93" s="14"/>
      <c r="GN93" s="14"/>
      <c r="GO93" s="14"/>
      <c r="GP93" s="14"/>
      <c r="GQ93" s="14"/>
      <c r="GR93" s="141"/>
      <c r="GT93">
        <f>SUM(GT89:GT92)</f>
        <v>7631</v>
      </c>
      <c r="GU93">
        <f>SUM(GU89:GU92)</f>
        <v>39860848</v>
      </c>
      <c r="GV93">
        <f>+ROUND(GU93/GT93,0)</f>
        <v>5224</v>
      </c>
      <c r="GW93">
        <f>SUM(GW89:GW92)</f>
        <v>3403</v>
      </c>
      <c r="GX93">
        <f>SUM(GX89:GX92)</f>
        <v>16249943</v>
      </c>
      <c r="GY93">
        <f>+ROUND(GX93/GW93,0)</f>
        <v>4775</v>
      </c>
      <c r="GZ93">
        <f t="shared" si="114"/>
        <v>28445</v>
      </c>
      <c r="HA93">
        <f>SUM(HA89:HA92)</f>
        <v>1118904.7</v>
      </c>
      <c r="HB93">
        <f>+HA93/GZ93</f>
        <v>39.335725083494459</v>
      </c>
      <c r="HC93">
        <f t="shared" si="115"/>
        <v>13779</v>
      </c>
      <c r="HD93">
        <f>SUM(HD89:HD92)</f>
        <v>535644.30000000005</v>
      </c>
      <c r="HE93">
        <f>+HD93/HC93</f>
        <v>38.873960374482913</v>
      </c>
      <c r="HH93" s="53">
        <f t="shared" si="98"/>
        <v>0</v>
      </c>
      <c r="HJ93" s="5" t="s">
        <v>94</v>
      </c>
      <c r="HK93" s="53">
        <v>49.349044166117338</v>
      </c>
      <c r="HL93" s="188" t="s">
        <v>181</v>
      </c>
      <c r="HM93" s="34">
        <f t="shared" si="99"/>
        <v>0</v>
      </c>
      <c r="HN93" s="34">
        <f>+SUM([1]NUTS3!$EN93:$FB93)</f>
        <v>1219</v>
      </c>
      <c r="HO93" s="34">
        <f t="shared" si="100"/>
        <v>-1219</v>
      </c>
      <c r="HP93" s="184">
        <f t="shared" si="101"/>
        <v>-100</v>
      </c>
      <c r="HR93" s="5" t="s">
        <v>131</v>
      </c>
      <c r="HS93" s="53">
        <v>-30.686695278969957</v>
      </c>
    </row>
    <row r="94" spans="1:227" x14ac:dyDescent="0.2">
      <c r="A94" s="6" t="s">
        <v>130</v>
      </c>
      <c r="B94" s="6">
        <f>+'A (2)'!B83</f>
        <v>8368</v>
      </c>
      <c r="C94" s="17">
        <f>+'A (2)'!C83</f>
        <v>1212</v>
      </c>
      <c r="D94" s="584">
        <f>+'A (2)'!D83</f>
        <v>0</v>
      </c>
      <c r="E94" s="17">
        <f>+'A (2)'!E83</f>
        <v>173</v>
      </c>
      <c r="F94" s="17">
        <f>+'A (2)'!F83</f>
        <v>322</v>
      </c>
      <c r="G94" s="17">
        <f>+'A (2)'!G83</f>
        <v>531</v>
      </c>
      <c r="H94" s="17">
        <f>+'A (2)'!H83</f>
        <v>180</v>
      </c>
      <c r="I94" s="17">
        <f>+'A (2)'!I83</f>
        <v>4</v>
      </c>
      <c r="J94" s="17">
        <f>+'A (2)'!J83</f>
        <v>2</v>
      </c>
      <c r="K94" s="584">
        <f>+'A (2)'!K83</f>
        <v>5063</v>
      </c>
      <c r="L94" s="17">
        <f>+'A (2)'!L83</f>
        <v>51</v>
      </c>
      <c r="M94" s="17">
        <f>+'A (2)'!M83</f>
        <v>935</v>
      </c>
      <c r="N94" s="40">
        <f>+'A (2)'!N83</f>
        <v>7</v>
      </c>
      <c r="O94" s="17">
        <f>+'A (2)'!O83</f>
        <v>365</v>
      </c>
      <c r="P94" s="17">
        <f>+'A (2)'!P83</f>
        <v>68</v>
      </c>
      <c r="Q94" s="17">
        <f>+'A (2)'!Q83</f>
        <v>1103</v>
      </c>
      <c r="R94" s="17">
        <f>+'A (2)'!R83</f>
        <v>836</v>
      </c>
      <c r="S94" s="17">
        <f>+'A (2)'!S83</f>
        <v>894</v>
      </c>
      <c r="T94" s="17">
        <f>+'A (2)'!T83</f>
        <v>987</v>
      </c>
      <c r="U94" s="17">
        <f>+'A (2)'!U83</f>
        <v>928</v>
      </c>
      <c r="V94" s="17">
        <f>+'A (2)'!V83</f>
        <v>951</v>
      </c>
      <c r="W94" s="17">
        <f>+'A (2)'!W83</f>
        <v>1112</v>
      </c>
      <c r="X94" s="17">
        <f>+'A (2)'!X83</f>
        <v>1062</v>
      </c>
      <c r="Y94" s="17">
        <f>+'A (2)'!Y83</f>
        <v>129</v>
      </c>
      <c r="Z94" s="127">
        <f>+'A (2)'!Z83</f>
        <v>1</v>
      </c>
      <c r="AA94" s="165">
        <f>+'A (2)'!AA83</f>
        <v>39.700000000000003</v>
      </c>
      <c r="AB94" s="17">
        <f>+'A (2)'!AB83</f>
        <v>3</v>
      </c>
      <c r="AC94" s="17">
        <f>+'A (2)'!AC83</f>
        <v>14</v>
      </c>
      <c r="AD94" s="17">
        <f>+'A (2)'!AD83</f>
        <v>2545</v>
      </c>
      <c r="AE94" s="17">
        <f>+'A (2)'!AE83</f>
        <v>11</v>
      </c>
      <c r="AF94" s="17">
        <f>+'A (2)'!AF83</f>
        <v>300</v>
      </c>
      <c r="AG94" s="17">
        <f>+'A (2)'!AG83</f>
        <v>3651</v>
      </c>
      <c r="AH94" s="17">
        <f>+'A (2)'!AH83</f>
        <v>83</v>
      </c>
      <c r="AI94" s="17">
        <f>+'A (2)'!AI83</f>
        <v>246</v>
      </c>
      <c r="AJ94" s="17">
        <f>+'A (2)'!AJ83</f>
        <v>248</v>
      </c>
      <c r="AK94" s="17">
        <f>+'A (2)'!AK83</f>
        <v>1064</v>
      </c>
      <c r="AL94" s="17">
        <f>+'A (2)'!AL83</f>
        <v>25</v>
      </c>
      <c r="AM94" s="17">
        <f>+'A (2)'!AM83</f>
        <v>43</v>
      </c>
      <c r="AN94" s="17">
        <f>+'A (2)'!AN83</f>
        <v>124</v>
      </c>
      <c r="AO94" s="64">
        <f>+'A (2)'!AO83</f>
        <v>11</v>
      </c>
      <c r="AP94" s="17">
        <f>+'A (2)'!AP83</f>
        <v>17</v>
      </c>
      <c r="AQ94" s="17">
        <f>+'A (2)'!AQ83</f>
        <v>359</v>
      </c>
      <c r="AR94" s="17">
        <f>+'A (2)'!AR83</f>
        <v>599</v>
      </c>
      <c r="AS94" s="17">
        <f>+'A (2)'!AS83</f>
        <v>535</v>
      </c>
      <c r="AT94" s="17">
        <f>+'A (2)'!AT83</f>
        <v>1437</v>
      </c>
      <c r="AU94" s="17">
        <f>+'A (2)'!AU83</f>
        <v>355</v>
      </c>
      <c r="AV94" s="17">
        <f>+'A (2)'!AV83</f>
        <v>2570</v>
      </c>
      <c r="AW94" s="17">
        <f>+'A (2)'!AW83</f>
        <v>481</v>
      </c>
      <c r="AX94" s="17">
        <f>+'A (2)'!AX83</f>
        <v>1948</v>
      </c>
      <c r="AY94" s="17">
        <f>+'A (2)'!AY83</f>
        <v>4</v>
      </c>
      <c r="AZ94" s="64">
        <f>+'A (2)'!AZ83</f>
        <v>63</v>
      </c>
      <c r="BA94" s="17">
        <f>+'A (2)'!BA83</f>
        <v>2406</v>
      </c>
      <c r="BB94" s="17">
        <f>+'A (2)'!BB83</f>
        <v>1300</v>
      </c>
      <c r="BC94" s="17">
        <f>+'A (2)'!BC83</f>
        <v>645</v>
      </c>
      <c r="BD94" s="17">
        <f>+'A (2)'!BD83</f>
        <v>513</v>
      </c>
      <c r="BE94" s="17">
        <f>+'A (2)'!BE83</f>
        <v>1528</v>
      </c>
      <c r="BF94" s="64">
        <f>+'A (2)'!BF83</f>
        <v>1976</v>
      </c>
      <c r="BG94" s="42">
        <f>+'A (2)'!BG83</f>
        <v>4951</v>
      </c>
      <c r="BH94" s="136">
        <f>+'A (2)'!BH83</f>
        <v>592</v>
      </c>
      <c r="BI94" s="17">
        <f>+'A (2)'!BI83</f>
        <v>0</v>
      </c>
      <c r="BJ94" s="42">
        <f>+'A (2)'!BJ83</f>
        <v>0</v>
      </c>
      <c r="BK94" s="136">
        <f>+'A (2)'!BK83</f>
        <v>0</v>
      </c>
      <c r="BL94" s="17">
        <f>+'A (2)'!BL83</f>
        <v>1352</v>
      </c>
      <c r="BM94" s="17">
        <f>+'A (2)'!BM83</f>
        <v>472</v>
      </c>
      <c r="BN94" s="17">
        <f>+'A (2)'!BN83</f>
        <v>108</v>
      </c>
      <c r="BO94" s="17">
        <f>+'A (2)'!BO83</f>
        <v>36</v>
      </c>
      <c r="BP94" s="17">
        <f>+'A (2)'!BP83</f>
        <v>4</v>
      </c>
      <c r="BQ94" s="64">
        <f>+'A (2)'!BQ83</f>
        <v>0</v>
      </c>
      <c r="BR94" s="17">
        <f>+'A (2)'!BR83</f>
        <v>8</v>
      </c>
      <c r="BS94" s="17">
        <f>+'A (2)'!BS83</f>
        <v>45</v>
      </c>
      <c r="BT94" s="17">
        <f>+'A (2)'!BT83</f>
        <v>549</v>
      </c>
      <c r="BU94" s="17">
        <f>+'A (2)'!BU83</f>
        <v>366</v>
      </c>
      <c r="BV94" s="17">
        <f>+'A (2)'!BV83</f>
        <v>296</v>
      </c>
      <c r="BW94" s="17">
        <f>+'A (2)'!BW83</f>
        <v>221</v>
      </c>
      <c r="BX94" s="17">
        <f>+'A (2)'!BX83</f>
        <v>183</v>
      </c>
      <c r="BY94" s="17">
        <f>+'A (2)'!BY83</f>
        <v>149</v>
      </c>
      <c r="BZ94" s="17">
        <f>+'A (2)'!BZ83</f>
        <v>52</v>
      </c>
      <c r="CA94" s="17">
        <f>+'A (2)'!CA83</f>
        <v>39</v>
      </c>
      <c r="CB94" s="17">
        <f>+'A (2)'!CB83</f>
        <v>25</v>
      </c>
      <c r="CC94" s="43">
        <f>+'A (2)'!CC83</f>
        <v>39</v>
      </c>
      <c r="CD94" s="130">
        <f>+'A (2)'!CD83</f>
        <v>5074</v>
      </c>
      <c r="CE94" s="42">
        <f>+'A (2)'!CE83</f>
        <v>17</v>
      </c>
      <c r="CF94" s="44">
        <f>+'A (2)'!CF83</f>
        <v>0</v>
      </c>
      <c r="CG94" s="17">
        <f>+'A (2)'!CG83</f>
        <v>4140</v>
      </c>
      <c r="CH94" s="17">
        <f>+'A (2)'!CH83</f>
        <v>597</v>
      </c>
      <c r="CI94" s="584">
        <f>+'A (2)'!CI83</f>
        <v>0</v>
      </c>
      <c r="CJ94" s="17">
        <f>+'A (2)'!CJ83</f>
        <v>84</v>
      </c>
      <c r="CK94" s="17">
        <f>+'A (2)'!CK83</f>
        <v>195</v>
      </c>
      <c r="CL94" s="17">
        <f>+'A (2)'!CL83</f>
        <v>245</v>
      </c>
      <c r="CM94" s="17">
        <f>+'A (2)'!CM83</f>
        <v>71</v>
      </c>
      <c r="CN94" s="17">
        <f>+'A (2)'!CN83</f>
        <v>2</v>
      </c>
      <c r="CO94" s="17">
        <f>+'A (2)'!CO83</f>
        <v>0</v>
      </c>
      <c r="CP94" s="17">
        <f>+'A (2)'!CP83</f>
        <v>2762</v>
      </c>
      <c r="CQ94" s="17">
        <f>+'A (2)'!CQ83</f>
        <v>51</v>
      </c>
      <c r="CR94" s="17">
        <f>+'A (2)'!CR83</f>
        <v>923</v>
      </c>
      <c r="CS94" s="64">
        <f>+'A (2)'!CS83</f>
        <v>4</v>
      </c>
      <c r="CT94" s="17">
        <f>+'A (2)'!CT83</f>
        <v>157</v>
      </c>
      <c r="CU94" s="17">
        <f>+'A (2)'!CU83</f>
        <v>31</v>
      </c>
      <c r="CV94" s="17">
        <f>+'A (2)'!CV83</f>
        <v>500</v>
      </c>
      <c r="CW94" s="17">
        <f>+'A (2)'!CW83</f>
        <v>383</v>
      </c>
      <c r="CX94" s="17">
        <f>+'A (2)'!CX83</f>
        <v>466</v>
      </c>
      <c r="CY94" s="17">
        <f>+'A (2)'!CY83</f>
        <v>585</v>
      </c>
      <c r="CZ94" s="17">
        <f>+'A (2)'!CZ83</f>
        <v>534</v>
      </c>
      <c r="DA94" s="17">
        <f>+'A (2)'!DA83</f>
        <v>519</v>
      </c>
      <c r="DB94" s="17">
        <f>+'A (2)'!DB83</f>
        <v>588</v>
      </c>
      <c r="DC94" s="17">
        <f>+'A (2)'!DC83</f>
        <v>393</v>
      </c>
      <c r="DD94" s="132">
        <f>+'A (2)'!DD83</f>
        <v>14</v>
      </c>
      <c r="DE94" s="64">
        <f>+'A (2)'!DE83</f>
        <v>1</v>
      </c>
      <c r="DF94" s="167">
        <f>+'A (2)'!DF83</f>
        <v>39.4</v>
      </c>
      <c r="DG94" s="17">
        <f>+'A (2)'!DG83</f>
        <v>2</v>
      </c>
      <c r="DH94" s="17">
        <f>+'A (2)'!DH83</f>
        <v>9</v>
      </c>
      <c r="DI94" s="17">
        <f>+'A (2)'!DI83</f>
        <v>1336</v>
      </c>
      <c r="DJ94" s="17">
        <f>+'A (2)'!DJ83</f>
        <v>1</v>
      </c>
      <c r="DK94" s="17">
        <f>+'A (2)'!DK83</f>
        <v>134</v>
      </c>
      <c r="DL94" s="17">
        <f>+'A (2)'!DL83</f>
        <v>1613</v>
      </c>
      <c r="DM94" s="17">
        <f>+'A (2)'!DM83</f>
        <v>39</v>
      </c>
      <c r="DN94" s="17">
        <f>+'A (2)'!DN83</f>
        <v>156</v>
      </c>
      <c r="DO94" s="17">
        <f>+'A (2)'!DO83</f>
        <v>128</v>
      </c>
      <c r="DP94" s="17">
        <f>+'A (2)'!DP83</f>
        <v>615</v>
      </c>
      <c r="DQ94" s="17">
        <f>+'A (2)'!DQ83</f>
        <v>17</v>
      </c>
      <c r="DR94" s="17">
        <f>+'A (2)'!DR83</f>
        <v>27</v>
      </c>
      <c r="DS94" s="17">
        <f>+'A (2)'!DS83</f>
        <v>59</v>
      </c>
      <c r="DT94" s="64">
        <f>+'A (2)'!DT83</f>
        <v>4</v>
      </c>
      <c r="DU94" s="17">
        <f>+'A (2)'!DU83</f>
        <v>8</v>
      </c>
      <c r="DV94" s="17">
        <f>+'A (2)'!DV83</f>
        <v>192</v>
      </c>
      <c r="DW94" s="17">
        <f>+'A (2)'!DW83</f>
        <v>320</v>
      </c>
      <c r="DX94" s="17">
        <f>+'A (2)'!DX83</f>
        <v>388</v>
      </c>
      <c r="DY94" s="17">
        <f>+'A (2)'!DY83</f>
        <v>1033</v>
      </c>
      <c r="DZ94" s="17">
        <f>+'A (2)'!DZ83</f>
        <v>179</v>
      </c>
      <c r="EA94" s="17">
        <f>+'A (2)'!EA83</f>
        <v>799</v>
      </c>
      <c r="EB94" s="17">
        <f>+'A (2)'!EB83</f>
        <v>180</v>
      </c>
      <c r="EC94" s="17">
        <f>+'A (2)'!EC83</f>
        <v>1012</v>
      </c>
      <c r="ED94" s="17">
        <f>+'A (2)'!ED83</f>
        <v>0</v>
      </c>
      <c r="EE94" s="64">
        <f>+'A (2)'!EE83</f>
        <v>29</v>
      </c>
      <c r="EF94" s="17">
        <f>+'A (2)'!EF83</f>
        <v>882</v>
      </c>
      <c r="EG94" s="17">
        <f>+'A (2)'!EG83</f>
        <v>709</v>
      </c>
      <c r="EH94" s="17">
        <f>+'A (2)'!EH83</f>
        <v>330</v>
      </c>
      <c r="EI94" s="17">
        <f>+'A (2)'!EI83</f>
        <v>257</v>
      </c>
      <c r="EJ94" s="17">
        <f>+'A (2)'!EJ83</f>
        <v>833</v>
      </c>
      <c r="EK94" s="42">
        <f>+'A (2)'!EK83</f>
        <v>1129</v>
      </c>
      <c r="EL94" s="41">
        <f>+'A (2)'!EL83</f>
        <v>2834</v>
      </c>
      <c r="EM94" s="136">
        <f>+'A (2)'!EM83</f>
        <v>685</v>
      </c>
      <c r="EN94" s="42">
        <f>+'A (2)'!EN83</f>
        <v>0</v>
      </c>
      <c r="EO94" s="17">
        <f>+'A (2)'!EO83</f>
        <v>0</v>
      </c>
      <c r="EP94" s="136">
        <f>+'A (2)'!EP83</f>
        <v>0</v>
      </c>
      <c r="EQ94" s="17">
        <f>+'A (2)'!EQ83</f>
        <v>486</v>
      </c>
      <c r="ER94" s="17">
        <f>+'A (2)'!ER83</f>
        <v>288</v>
      </c>
      <c r="ES94" s="17">
        <f>+'A (2)'!ES83</f>
        <v>55</v>
      </c>
      <c r="ET94" s="17">
        <f>+'A (2)'!ET83</f>
        <v>17</v>
      </c>
      <c r="EU94" s="17">
        <f>+'A (2)'!EU83</f>
        <v>3</v>
      </c>
      <c r="EV94" s="64">
        <f>+'A (2)'!EV83</f>
        <v>0</v>
      </c>
      <c r="EW94" s="17">
        <f>+'A (2)'!EW83</f>
        <v>3</v>
      </c>
      <c r="EX94" s="17">
        <f>+'A (2)'!EX83</f>
        <v>30</v>
      </c>
      <c r="EY94" s="17">
        <f>+'A (2)'!EY83</f>
        <v>245</v>
      </c>
      <c r="EZ94" s="17">
        <f>+'A (2)'!EZ83</f>
        <v>207</v>
      </c>
      <c r="FA94" s="17">
        <f>+'A (2)'!FA83</f>
        <v>136</v>
      </c>
      <c r="FB94" s="17">
        <f>+'A (2)'!FB83</f>
        <v>80</v>
      </c>
      <c r="FC94" s="17">
        <f>+'A (2)'!FC83</f>
        <v>79</v>
      </c>
      <c r="FD94" s="17">
        <f>+'A (2)'!FD83</f>
        <v>42</v>
      </c>
      <c r="FE94" s="17">
        <f>+'A (2)'!FE83</f>
        <v>11</v>
      </c>
      <c r="FF94" s="17">
        <f>+'A (2)'!FF83</f>
        <v>4</v>
      </c>
      <c r="FG94" s="42">
        <f>+'A (2)'!FG83</f>
        <v>5</v>
      </c>
      <c r="FH94" s="136">
        <f>+'A (2)'!FH83</f>
        <v>7</v>
      </c>
      <c r="FI94" s="136">
        <f>+'A (2)'!FI83</f>
        <v>4601</v>
      </c>
      <c r="FJ94" s="42">
        <f>+'A (2)'!FJ83</f>
        <v>6</v>
      </c>
      <c r="FK94" s="449">
        <f>+'A (2)'!FK83</f>
        <v>0</v>
      </c>
      <c r="FL94" s="17"/>
      <c r="FM94" s="17"/>
      <c r="FN94" s="42"/>
      <c r="FO94" s="17"/>
      <c r="FP94" s="17"/>
      <c r="FQ94" s="17"/>
      <c r="FR94" s="17"/>
      <c r="FS94" s="17"/>
      <c r="FT94" s="17"/>
      <c r="FU94" s="17"/>
      <c r="FV94" s="17"/>
      <c r="FW94" s="17"/>
      <c r="FX94" s="17"/>
      <c r="FY94" s="17"/>
      <c r="FZ94" s="64"/>
      <c r="GA94" s="17"/>
      <c r="GB94" s="17"/>
      <c r="GC94" s="17"/>
      <c r="GD94" s="17"/>
      <c r="GE94" s="17"/>
      <c r="GF94" s="17"/>
      <c r="GG94" s="17"/>
      <c r="GH94" s="17"/>
      <c r="GI94" s="34"/>
      <c r="GJ94" s="52"/>
      <c r="GK94" s="143"/>
      <c r="GL94" s="17"/>
      <c r="GM94" s="17"/>
      <c r="GN94" s="17"/>
      <c r="GO94" s="17"/>
      <c r="GP94" s="17"/>
      <c r="GQ94" s="17"/>
      <c r="GR94" s="144"/>
      <c r="GT94">
        <f t="shared" ref="GT94:GT99" si="122">+BL94+BM94+BN94+BO94+BP94+BQ94</f>
        <v>1972</v>
      </c>
      <c r="GU94">
        <f t="shared" ref="GU94:GU99" si="123">+GT94*CD94</f>
        <v>10005928</v>
      </c>
      <c r="GW94">
        <f t="shared" ref="GW94:GW99" si="124">+EU94+EV94+EQ94+ER94+ES94+ET94</f>
        <v>849</v>
      </c>
      <c r="GX94">
        <f t="shared" ref="GX94:GX99" si="125">+GW94*FI94</f>
        <v>3906249</v>
      </c>
      <c r="GZ94">
        <f t="shared" si="114"/>
        <v>8368</v>
      </c>
      <c r="HA94">
        <f t="shared" ref="HA94:HA99" si="126">+GZ94*AA94</f>
        <v>332209.60000000003</v>
      </c>
      <c r="HB94" s="125"/>
      <c r="HC94">
        <f t="shared" si="115"/>
        <v>4140</v>
      </c>
      <c r="HD94">
        <f t="shared" ref="HD94:HD99" si="127">+HC94*DF94</f>
        <v>163116</v>
      </c>
      <c r="HE94" s="125"/>
      <c r="HH94" s="53">
        <f t="shared" si="98"/>
        <v>0</v>
      </c>
      <c r="HJ94" s="6" t="s">
        <v>133</v>
      </c>
      <c r="HK94" s="53">
        <v>49.163491199419347</v>
      </c>
      <c r="HL94" s="189" t="s">
        <v>130</v>
      </c>
      <c r="HM94" s="34">
        <f t="shared" si="99"/>
        <v>0</v>
      </c>
      <c r="HN94" s="34">
        <f>+SUM([1]NUTS3!$EN94:$FB94)</f>
        <v>288</v>
      </c>
      <c r="HO94" s="34">
        <f t="shared" si="100"/>
        <v>-288</v>
      </c>
      <c r="HP94" s="184">
        <f t="shared" si="101"/>
        <v>-100</v>
      </c>
      <c r="HR94" s="6" t="s">
        <v>111</v>
      </c>
      <c r="HS94" s="53">
        <v>-35.887096774193552</v>
      </c>
    </row>
    <row r="95" spans="1:227" x14ac:dyDescent="0.2">
      <c r="A95" s="7" t="s">
        <v>131</v>
      </c>
      <c r="B95" s="7">
        <f>+'A (2)'!B84</f>
        <v>8690</v>
      </c>
      <c r="C95" s="34">
        <f>+'A (2)'!C84</f>
        <v>1283</v>
      </c>
      <c r="D95" s="583">
        <f>+'A (2)'!D84</f>
        <v>0</v>
      </c>
      <c r="E95" s="34">
        <f>+'A (2)'!E84</f>
        <v>130</v>
      </c>
      <c r="F95" s="34">
        <f>+'A (2)'!F84</f>
        <v>269</v>
      </c>
      <c r="G95" s="34">
        <f>+'A (2)'!G84</f>
        <v>700</v>
      </c>
      <c r="H95" s="34">
        <f>+'A (2)'!H84</f>
        <v>181</v>
      </c>
      <c r="I95" s="34">
        <f>+'A (2)'!I84</f>
        <v>1</v>
      </c>
      <c r="J95" s="34">
        <f>+'A (2)'!J84</f>
        <v>2</v>
      </c>
      <c r="K95" s="583">
        <f>+'A (2)'!K84</f>
        <v>4437</v>
      </c>
      <c r="L95" s="34">
        <f>+'A (2)'!L84</f>
        <v>110</v>
      </c>
      <c r="M95" s="34">
        <f>+'A (2)'!M84</f>
        <v>828</v>
      </c>
      <c r="N95" s="20">
        <f>+'A (2)'!N84</f>
        <v>125</v>
      </c>
      <c r="O95" s="34">
        <f>+'A (2)'!O84</f>
        <v>332</v>
      </c>
      <c r="P95" s="34">
        <f>+'A (2)'!P84</f>
        <v>29</v>
      </c>
      <c r="Q95" s="34">
        <f>+'A (2)'!Q84</f>
        <v>1132</v>
      </c>
      <c r="R95" s="34">
        <f>+'A (2)'!R84</f>
        <v>926</v>
      </c>
      <c r="S95" s="34">
        <f>+'A (2)'!S84</f>
        <v>886</v>
      </c>
      <c r="T95" s="34">
        <f>+'A (2)'!T84</f>
        <v>962</v>
      </c>
      <c r="U95" s="34">
        <f>+'A (2)'!U84</f>
        <v>916</v>
      </c>
      <c r="V95" s="34">
        <f>+'A (2)'!V84</f>
        <v>995</v>
      </c>
      <c r="W95" s="34">
        <f>+'A (2)'!W84</f>
        <v>1110</v>
      </c>
      <c r="X95" s="34">
        <f>+'A (2)'!X84</f>
        <v>1106</v>
      </c>
      <c r="Y95" s="34">
        <f>+'A (2)'!Y84</f>
        <v>321</v>
      </c>
      <c r="Z95" s="103">
        <f>+'A (2)'!Z84</f>
        <v>4</v>
      </c>
      <c r="AA95" s="164">
        <f>+'A (2)'!AA84</f>
        <v>40.299999999999997</v>
      </c>
      <c r="AB95" s="34">
        <f>+'A (2)'!AB84</f>
        <v>1</v>
      </c>
      <c r="AC95" s="34">
        <f>+'A (2)'!AC84</f>
        <v>4</v>
      </c>
      <c r="AD95" s="34">
        <f>+'A (2)'!AD84</f>
        <v>1598</v>
      </c>
      <c r="AE95" s="34">
        <f>+'A (2)'!AE84</f>
        <v>0</v>
      </c>
      <c r="AF95" s="34">
        <f>+'A (2)'!AF84</f>
        <v>187</v>
      </c>
      <c r="AG95" s="34">
        <f>+'A (2)'!AG84</f>
        <v>3988</v>
      </c>
      <c r="AH95" s="34">
        <f>+'A (2)'!AH84</f>
        <v>47</v>
      </c>
      <c r="AI95" s="34">
        <f>+'A (2)'!AI84</f>
        <v>292</v>
      </c>
      <c r="AJ95" s="34">
        <f>+'A (2)'!AJ84</f>
        <v>441</v>
      </c>
      <c r="AK95" s="34">
        <f>+'A (2)'!AK84</f>
        <v>1533</v>
      </c>
      <c r="AL95" s="34">
        <f>+'A (2)'!AL84</f>
        <v>61</v>
      </c>
      <c r="AM95" s="34">
        <f>+'A (2)'!AM84</f>
        <v>123</v>
      </c>
      <c r="AN95" s="34">
        <f>+'A (2)'!AN84</f>
        <v>400</v>
      </c>
      <c r="AO95" s="61">
        <f>+'A (2)'!AO84</f>
        <v>15</v>
      </c>
      <c r="AP95" s="34">
        <f>+'A (2)'!AP84</f>
        <v>55</v>
      </c>
      <c r="AQ95" s="34">
        <f>+'A (2)'!AQ84</f>
        <v>376</v>
      </c>
      <c r="AR95" s="34">
        <f>+'A (2)'!AR84</f>
        <v>675</v>
      </c>
      <c r="AS95" s="34">
        <f>+'A (2)'!AS84</f>
        <v>1096</v>
      </c>
      <c r="AT95" s="34">
        <f>+'A (2)'!AT84</f>
        <v>1936</v>
      </c>
      <c r="AU95" s="34">
        <f>+'A (2)'!AU84</f>
        <v>162</v>
      </c>
      <c r="AV95" s="34">
        <f>+'A (2)'!AV84</f>
        <v>1383</v>
      </c>
      <c r="AW95" s="34">
        <f>+'A (2)'!AW84</f>
        <v>775</v>
      </c>
      <c r="AX95" s="34">
        <f>+'A (2)'!AX84</f>
        <v>2162</v>
      </c>
      <c r="AY95" s="34">
        <f>+'A (2)'!AY84</f>
        <v>0</v>
      </c>
      <c r="AZ95" s="61">
        <f>+'A (2)'!AZ84</f>
        <v>70</v>
      </c>
      <c r="BA95" s="34">
        <f>+'A (2)'!BA84</f>
        <v>3118</v>
      </c>
      <c r="BB95" s="34">
        <f>+'A (2)'!BB84</f>
        <v>1625</v>
      </c>
      <c r="BC95" s="34">
        <f>+'A (2)'!BC84</f>
        <v>789</v>
      </c>
      <c r="BD95" s="34">
        <f>+'A (2)'!BD84</f>
        <v>487</v>
      </c>
      <c r="BE95" s="34">
        <f>+'A (2)'!BE84</f>
        <v>1186</v>
      </c>
      <c r="BF95" s="61">
        <f>+'A (2)'!BF84</f>
        <v>1485</v>
      </c>
      <c r="BG95" s="39">
        <f>+'A (2)'!BG84</f>
        <v>4458</v>
      </c>
      <c r="BH95" s="114">
        <f>+'A (2)'!BH84</f>
        <v>513</v>
      </c>
      <c r="BI95" s="34">
        <f>+'A (2)'!BI84</f>
        <v>0</v>
      </c>
      <c r="BJ95" s="39">
        <f>+'A (2)'!BJ84</f>
        <v>0</v>
      </c>
      <c r="BK95" s="114">
        <f>+'A (2)'!BK84</f>
        <v>0</v>
      </c>
      <c r="BL95" s="34">
        <f>+'A (2)'!BL84</f>
        <v>1650</v>
      </c>
      <c r="BM95" s="34">
        <f>+'A (2)'!BM84</f>
        <v>666</v>
      </c>
      <c r="BN95" s="34">
        <f>+'A (2)'!BN84</f>
        <v>184</v>
      </c>
      <c r="BO95" s="34">
        <f>+'A (2)'!BO84</f>
        <v>46</v>
      </c>
      <c r="BP95" s="34">
        <f>+'A (2)'!BP84</f>
        <v>9</v>
      </c>
      <c r="BQ95" s="61">
        <f>+'A (2)'!BQ84</f>
        <v>0</v>
      </c>
      <c r="BR95" s="34">
        <f>+'A (2)'!BR84</f>
        <v>13</v>
      </c>
      <c r="BS95" s="34">
        <f>+'A (2)'!BS84</f>
        <v>92</v>
      </c>
      <c r="BT95" s="34">
        <f>+'A (2)'!BT84</f>
        <v>755</v>
      </c>
      <c r="BU95" s="34">
        <f>+'A (2)'!BU84</f>
        <v>404</v>
      </c>
      <c r="BV95" s="34">
        <f>+'A (2)'!BV84</f>
        <v>356</v>
      </c>
      <c r="BW95" s="34">
        <f>+'A (2)'!BW84</f>
        <v>308</v>
      </c>
      <c r="BX95" s="34">
        <f>+'A (2)'!BX84</f>
        <v>227</v>
      </c>
      <c r="BY95" s="34">
        <f>+'A (2)'!BY84</f>
        <v>125</v>
      </c>
      <c r="BZ95" s="34">
        <f>+'A (2)'!BZ84</f>
        <v>105</v>
      </c>
      <c r="CA95" s="34">
        <f>+'A (2)'!CA84</f>
        <v>54</v>
      </c>
      <c r="CB95" s="34">
        <f>+'A (2)'!CB84</f>
        <v>42</v>
      </c>
      <c r="CC95" s="32">
        <f>+'A (2)'!CC84</f>
        <v>74</v>
      </c>
      <c r="CD95" s="110">
        <f>+'A (2)'!CD84</f>
        <v>5110</v>
      </c>
      <c r="CE95" s="39">
        <f>+'A (2)'!CE84</f>
        <v>42</v>
      </c>
      <c r="CF95" s="13">
        <f>+'A (2)'!CF84</f>
        <v>0</v>
      </c>
      <c r="CG95" s="34">
        <f>+'A (2)'!CG84</f>
        <v>4164</v>
      </c>
      <c r="CH95" s="34">
        <f>+'A (2)'!CH84</f>
        <v>463</v>
      </c>
      <c r="CI95" s="583">
        <f>+'A (2)'!CI84</f>
        <v>0</v>
      </c>
      <c r="CJ95" s="34">
        <f>+'A (2)'!CJ84</f>
        <v>5</v>
      </c>
      <c r="CK95" s="34">
        <f>+'A (2)'!CK84</f>
        <v>150</v>
      </c>
      <c r="CL95" s="34">
        <f>+'A (2)'!CL84</f>
        <v>229</v>
      </c>
      <c r="CM95" s="34">
        <f>+'A (2)'!CM84</f>
        <v>77</v>
      </c>
      <c r="CN95" s="34">
        <f>+'A (2)'!CN84</f>
        <v>1</v>
      </c>
      <c r="CO95" s="34">
        <f>+'A (2)'!CO84</f>
        <v>1</v>
      </c>
      <c r="CP95" s="34">
        <f>+'A (2)'!CP84</f>
        <v>2273</v>
      </c>
      <c r="CQ95" s="34">
        <f>+'A (2)'!CQ84</f>
        <v>110</v>
      </c>
      <c r="CR95" s="34">
        <f>+'A (2)'!CR84</f>
        <v>785</v>
      </c>
      <c r="CS95" s="61">
        <f>+'A (2)'!CS84</f>
        <v>29</v>
      </c>
      <c r="CT95" s="34">
        <f>+'A (2)'!CT84</f>
        <v>166</v>
      </c>
      <c r="CU95" s="34">
        <f>+'A (2)'!CU84</f>
        <v>13</v>
      </c>
      <c r="CV95" s="34">
        <f>+'A (2)'!CV84</f>
        <v>568</v>
      </c>
      <c r="CW95" s="34">
        <f>+'A (2)'!CW84</f>
        <v>439</v>
      </c>
      <c r="CX95" s="34">
        <f>+'A (2)'!CX84</f>
        <v>469</v>
      </c>
      <c r="CY95" s="34">
        <f>+'A (2)'!CY84</f>
        <v>557</v>
      </c>
      <c r="CZ95" s="34">
        <f>+'A (2)'!CZ84</f>
        <v>479</v>
      </c>
      <c r="DA95" s="34">
        <f>+'A (2)'!DA84</f>
        <v>514</v>
      </c>
      <c r="DB95" s="34">
        <f>+'A (2)'!DB84</f>
        <v>533</v>
      </c>
      <c r="DC95" s="34">
        <f>+'A (2)'!DC84</f>
        <v>414</v>
      </c>
      <c r="DD95" s="112">
        <f>+'A (2)'!DD84</f>
        <v>24</v>
      </c>
      <c r="DE95" s="61">
        <f>+'A (2)'!DE84</f>
        <v>1</v>
      </c>
      <c r="DF95" s="162">
        <f>+'A (2)'!DF84</f>
        <v>38.9</v>
      </c>
      <c r="DG95" s="34">
        <f>+'A (2)'!DG84</f>
        <v>1</v>
      </c>
      <c r="DH95" s="34">
        <f>+'A (2)'!DH84</f>
        <v>4</v>
      </c>
      <c r="DI95" s="34">
        <f>+'A (2)'!DI84</f>
        <v>818</v>
      </c>
      <c r="DJ95" s="34">
        <f>+'A (2)'!DJ84</f>
        <v>0</v>
      </c>
      <c r="DK95" s="34">
        <f>+'A (2)'!DK84</f>
        <v>92</v>
      </c>
      <c r="DL95" s="34">
        <f>+'A (2)'!DL84</f>
        <v>1558</v>
      </c>
      <c r="DM95" s="34">
        <f>+'A (2)'!DM84</f>
        <v>39</v>
      </c>
      <c r="DN95" s="34">
        <f>+'A (2)'!DN84</f>
        <v>193</v>
      </c>
      <c r="DO95" s="34">
        <f>+'A (2)'!DO84</f>
        <v>208</v>
      </c>
      <c r="DP95" s="34">
        <f>+'A (2)'!DP84</f>
        <v>920</v>
      </c>
      <c r="DQ95" s="34">
        <f>+'A (2)'!DQ84</f>
        <v>46</v>
      </c>
      <c r="DR95" s="34">
        <f>+'A (2)'!DR84</f>
        <v>67</v>
      </c>
      <c r="DS95" s="34">
        <f>+'A (2)'!DS84</f>
        <v>209</v>
      </c>
      <c r="DT95" s="61">
        <f>+'A (2)'!DT84</f>
        <v>9</v>
      </c>
      <c r="DU95" s="34">
        <f>+'A (2)'!DU84</f>
        <v>16</v>
      </c>
      <c r="DV95" s="34">
        <f>+'A (2)'!DV84</f>
        <v>191</v>
      </c>
      <c r="DW95" s="34">
        <f>+'A (2)'!DW84</f>
        <v>309</v>
      </c>
      <c r="DX95" s="34">
        <f>+'A (2)'!DX84</f>
        <v>913</v>
      </c>
      <c r="DY95" s="34">
        <f>+'A (2)'!DY84</f>
        <v>1338</v>
      </c>
      <c r="DZ95" s="34">
        <f>+'A (2)'!DZ84</f>
        <v>74</v>
      </c>
      <c r="EA95" s="34">
        <f>+'A (2)'!EA84</f>
        <v>154</v>
      </c>
      <c r="EB95" s="34">
        <f>+'A (2)'!EB84</f>
        <v>96</v>
      </c>
      <c r="EC95" s="34">
        <f>+'A (2)'!EC84</f>
        <v>1048</v>
      </c>
      <c r="ED95" s="34">
        <f>+'A (2)'!ED84</f>
        <v>0</v>
      </c>
      <c r="EE95" s="61">
        <f>+'A (2)'!EE84</f>
        <v>25</v>
      </c>
      <c r="EF95" s="34">
        <f>+'A (2)'!EF84</f>
        <v>1248</v>
      </c>
      <c r="EG95" s="34">
        <f>+'A (2)'!EG84</f>
        <v>923</v>
      </c>
      <c r="EH95" s="34">
        <f>+'A (2)'!EH84</f>
        <v>416</v>
      </c>
      <c r="EI95" s="34">
        <f>+'A (2)'!EI84</f>
        <v>281</v>
      </c>
      <c r="EJ95" s="34">
        <f>+'A (2)'!EJ84</f>
        <v>714</v>
      </c>
      <c r="EK95" s="39">
        <f>+'A (2)'!EK84</f>
        <v>582</v>
      </c>
      <c r="EL95" s="24">
        <f>+'A (2)'!EL84</f>
        <v>1588</v>
      </c>
      <c r="EM95" s="114">
        <f>+'A (2)'!EM84</f>
        <v>381</v>
      </c>
      <c r="EN95" s="39">
        <f>+'A (2)'!EN84</f>
        <v>0</v>
      </c>
      <c r="EO95" s="34">
        <f>+'A (2)'!EO84</f>
        <v>0</v>
      </c>
      <c r="EP95" s="114">
        <f>+'A (2)'!EP84</f>
        <v>0</v>
      </c>
      <c r="EQ95" s="34">
        <f>+'A (2)'!EQ84</f>
        <v>640</v>
      </c>
      <c r="ER95" s="34">
        <f>+'A (2)'!ER84</f>
        <v>402</v>
      </c>
      <c r="ES95" s="34">
        <f>+'A (2)'!ES84</f>
        <v>98</v>
      </c>
      <c r="ET95" s="34">
        <f>+'A (2)'!ET84</f>
        <v>17</v>
      </c>
      <c r="EU95" s="34">
        <f>+'A (2)'!EU84</f>
        <v>6</v>
      </c>
      <c r="EV95" s="61">
        <f>+'A (2)'!EV84</f>
        <v>0</v>
      </c>
      <c r="EW95" s="34">
        <f>+'A (2)'!EW84</f>
        <v>7</v>
      </c>
      <c r="EX95" s="34">
        <f>+'A (2)'!EX84</f>
        <v>48</v>
      </c>
      <c r="EY95" s="34">
        <f>+'A (2)'!EY84</f>
        <v>379</v>
      </c>
      <c r="EZ95" s="34">
        <f>+'A (2)'!EZ84</f>
        <v>227</v>
      </c>
      <c r="FA95" s="34">
        <f>+'A (2)'!FA84</f>
        <v>185</v>
      </c>
      <c r="FB95" s="34">
        <f>+'A (2)'!FB84</f>
        <v>123</v>
      </c>
      <c r="FC95" s="34">
        <f>+'A (2)'!FC84</f>
        <v>85</v>
      </c>
      <c r="FD95" s="34">
        <f>+'A (2)'!FD84</f>
        <v>28</v>
      </c>
      <c r="FE95" s="34">
        <f>+'A (2)'!FE84</f>
        <v>37</v>
      </c>
      <c r="FF95" s="34">
        <f>+'A (2)'!FF84</f>
        <v>11</v>
      </c>
      <c r="FG95" s="39">
        <f>+'A (2)'!FG84</f>
        <v>13</v>
      </c>
      <c r="FH95" s="114">
        <f>+'A (2)'!FH84</f>
        <v>20</v>
      </c>
      <c r="FI95" s="114">
        <f>+'A (2)'!FI84</f>
        <v>4642</v>
      </c>
      <c r="FJ95" s="39">
        <f>+'A (2)'!FJ84</f>
        <v>12</v>
      </c>
      <c r="FK95" s="447">
        <f>+'A (2)'!FK84</f>
        <v>0</v>
      </c>
      <c r="FL95" s="34"/>
      <c r="FM95" s="34"/>
      <c r="FN95" s="39"/>
      <c r="FO95" s="34"/>
      <c r="FP95" s="34"/>
      <c r="FQ95" s="34"/>
      <c r="FR95" s="34"/>
      <c r="FS95" s="34"/>
      <c r="FT95" s="34"/>
      <c r="FU95" s="34"/>
      <c r="FV95" s="34"/>
      <c r="FW95" s="34"/>
      <c r="FX95" s="34"/>
      <c r="FY95" s="34"/>
      <c r="FZ95" s="61"/>
      <c r="GA95" s="34"/>
      <c r="GB95" s="34"/>
      <c r="GC95" s="34"/>
      <c r="GD95" s="34"/>
      <c r="GE95" s="34"/>
      <c r="GF95" s="34"/>
      <c r="GG95" s="34"/>
      <c r="GH95" s="34"/>
      <c r="GI95" s="34"/>
      <c r="GJ95" s="52"/>
      <c r="GK95" s="142"/>
      <c r="GL95" s="34"/>
      <c r="GM95" s="34"/>
      <c r="GN95" s="34"/>
      <c r="GO95" s="34"/>
      <c r="GP95" s="34"/>
      <c r="GQ95" s="34"/>
      <c r="GR95" s="52"/>
      <c r="GT95">
        <f t="shared" si="122"/>
        <v>2555</v>
      </c>
      <c r="GU95">
        <f t="shared" si="123"/>
        <v>13056050</v>
      </c>
      <c r="GW95">
        <f t="shared" si="124"/>
        <v>1163</v>
      </c>
      <c r="GX95">
        <f t="shared" si="125"/>
        <v>5398646</v>
      </c>
      <c r="GZ95">
        <f t="shared" si="114"/>
        <v>8690</v>
      </c>
      <c r="HA95">
        <f t="shared" si="126"/>
        <v>350207</v>
      </c>
      <c r="HB95" s="125"/>
      <c r="HC95">
        <f t="shared" si="115"/>
        <v>4164</v>
      </c>
      <c r="HD95">
        <f t="shared" si="127"/>
        <v>161979.6</v>
      </c>
      <c r="HE95" s="125"/>
      <c r="HH95" s="53">
        <f t="shared" si="98"/>
        <v>0</v>
      </c>
      <c r="HJ95" s="7" t="s">
        <v>93</v>
      </c>
      <c r="HK95" s="53">
        <v>48.665678280207565</v>
      </c>
      <c r="HL95" s="190" t="s">
        <v>131</v>
      </c>
      <c r="HM95" s="34">
        <f t="shared" si="99"/>
        <v>0</v>
      </c>
      <c r="HN95" s="34">
        <f>+SUM([1]NUTS3!$EN95:$FB95)</f>
        <v>466</v>
      </c>
      <c r="HO95" s="34">
        <f t="shared" si="100"/>
        <v>-466</v>
      </c>
      <c r="HP95" s="184">
        <f t="shared" si="101"/>
        <v>-100</v>
      </c>
      <c r="HR95" s="7" t="s">
        <v>130</v>
      </c>
      <c r="HS95" s="53">
        <v>-38.194444444444443</v>
      </c>
    </row>
    <row r="96" spans="1:227" x14ac:dyDescent="0.2">
      <c r="A96" s="7" t="s">
        <v>133</v>
      </c>
      <c r="B96" s="7">
        <f>+'A (2)'!B86</f>
        <v>18267</v>
      </c>
      <c r="C96" s="34">
        <f>+'A (2)'!C86</f>
        <v>1918</v>
      </c>
      <c r="D96" s="583">
        <f>+'A (2)'!D86</f>
        <v>1</v>
      </c>
      <c r="E96" s="34">
        <f>+'A (2)'!E86</f>
        <v>57</v>
      </c>
      <c r="F96" s="34">
        <f>+'A (2)'!F86</f>
        <v>341</v>
      </c>
      <c r="G96" s="34">
        <f>+'A (2)'!G86</f>
        <v>1231</v>
      </c>
      <c r="H96" s="34">
        <f>+'A (2)'!H86</f>
        <v>283</v>
      </c>
      <c r="I96" s="34">
        <f>+'A (2)'!I86</f>
        <v>1</v>
      </c>
      <c r="J96" s="34">
        <f>+'A (2)'!J86</f>
        <v>4</v>
      </c>
      <c r="K96" s="583">
        <f>+'A (2)'!K86</f>
        <v>12235</v>
      </c>
      <c r="L96" s="34">
        <f>+'A (2)'!L86</f>
        <v>165</v>
      </c>
      <c r="M96" s="34">
        <f>+'A (2)'!M86</f>
        <v>1718</v>
      </c>
      <c r="N96" s="20">
        <f>+'A (2)'!N86</f>
        <v>27</v>
      </c>
      <c r="O96" s="34">
        <f>+'A (2)'!O86</f>
        <v>797</v>
      </c>
      <c r="P96" s="34">
        <f>+'A (2)'!P86</f>
        <v>178</v>
      </c>
      <c r="Q96" s="34">
        <f>+'A (2)'!Q86</f>
        <v>2146</v>
      </c>
      <c r="R96" s="34">
        <f>+'A (2)'!R86</f>
        <v>1846</v>
      </c>
      <c r="S96" s="34">
        <f>+'A (2)'!S86</f>
        <v>1789</v>
      </c>
      <c r="T96" s="34">
        <f>+'A (2)'!T86</f>
        <v>2005</v>
      </c>
      <c r="U96" s="34">
        <f>+'A (2)'!U86</f>
        <v>2039</v>
      </c>
      <c r="V96" s="34">
        <f>+'A (2)'!V86</f>
        <v>2453</v>
      </c>
      <c r="W96" s="34">
        <f>+'A (2)'!W86</f>
        <v>2428</v>
      </c>
      <c r="X96" s="34">
        <f>+'A (2)'!X86</f>
        <v>2225</v>
      </c>
      <c r="Y96" s="34">
        <f>+'A (2)'!Y86</f>
        <v>522</v>
      </c>
      <c r="Z96" s="103">
        <f>+'A (2)'!Z86</f>
        <v>17</v>
      </c>
      <c r="AA96" s="164">
        <f>+'A (2)'!AA86</f>
        <v>40.4</v>
      </c>
      <c r="AB96" s="34">
        <f>+'A (2)'!AB86</f>
        <v>2</v>
      </c>
      <c r="AC96" s="34">
        <f>+'A (2)'!AC86</f>
        <v>467</v>
      </c>
      <c r="AD96" s="34">
        <f>+'A (2)'!AD86</f>
        <v>5549</v>
      </c>
      <c r="AE96" s="34">
        <f>+'A (2)'!AE86</f>
        <v>7</v>
      </c>
      <c r="AF96" s="34">
        <f>+'A (2)'!AF86</f>
        <v>735</v>
      </c>
      <c r="AG96" s="34">
        <f>+'A (2)'!AG86</f>
        <v>7395</v>
      </c>
      <c r="AH96" s="34">
        <f>+'A (2)'!AH86</f>
        <v>96</v>
      </c>
      <c r="AI96" s="34">
        <f>+'A (2)'!AI86</f>
        <v>474</v>
      </c>
      <c r="AJ96" s="34">
        <f>+'A (2)'!AJ86</f>
        <v>1106</v>
      </c>
      <c r="AK96" s="34">
        <f>+'A (2)'!AK86</f>
        <v>1737</v>
      </c>
      <c r="AL96" s="34">
        <f>+'A (2)'!AL86</f>
        <v>70</v>
      </c>
      <c r="AM96" s="34">
        <f>+'A (2)'!AM86</f>
        <v>138</v>
      </c>
      <c r="AN96" s="34">
        <f>+'A (2)'!AN86</f>
        <v>484</v>
      </c>
      <c r="AO96" s="61">
        <f>+'A (2)'!AO86</f>
        <v>7</v>
      </c>
      <c r="AP96" s="34">
        <f>+'A (2)'!AP86</f>
        <v>111</v>
      </c>
      <c r="AQ96" s="34">
        <f>+'A (2)'!AQ86</f>
        <v>447</v>
      </c>
      <c r="AR96" s="34">
        <f>+'A (2)'!AR86</f>
        <v>983</v>
      </c>
      <c r="AS96" s="34">
        <f>+'A (2)'!AS86</f>
        <v>1717</v>
      </c>
      <c r="AT96" s="34">
        <f>+'A (2)'!AT86</f>
        <v>4793</v>
      </c>
      <c r="AU96" s="34">
        <f>+'A (2)'!AU86</f>
        <v>94</v>
      </c>
      <c r="AV96" s="34">
        <f>+'A (2)'!AV86</f>
        <v>2466</v>
      </c>
      <c r="AW96" s="34">
        <f>+'A (2)'!AW86</f>
        <v>1611</v>
      </c>
      <c r="AX96" s="34">
        <f>+'A (2)'!AX86</f>
        <v>6018</v>
      </c>
      <c r="AY96" s="34">
        <f>+'A (2)'!AY86</f>
        <v>5</v>
      </c>
      <c r="AZ96" s="61">
        <f>+'A (2)'!AZ86</f>
        <v>22</v>
      </c>
      <c r="BA96" s="34">
        <f>+'A (2)'!BA86</f>
        <v>4153</v>
      </c>
      <c r="BB96" s="34">
        <f>+'A (2)'!BB86</f>
        <v>2698</v>
      </c>
      <c r="BC96" s="34">
        <f>+'A (2)'!BC86</f>
        <v>1591</v>
      </c>
      <c r="BD96" s="34">
        <f>+'A (2)'!BD86</f>
        <v>1268</v>
      </c>
      <c r="BE96" s="34">
        <f>+'A (2)'!BE86</f>
        <v>3102</v>
      </c>
      <c r="BF96" s="61">
        <f>+'A (2)'!BF86</f>
        <v>5455</v>
      </c>
      <c r="BG96" s="39">
        <f>+'A (2)'!BG86</f>
        <v>14975</v>
      </c>
      <c r="BH96" s="114">
        <f>+'A (2)'!BH86</f>
        <v>820</v>
      </c>
      <c r="BI96" s="34">
        <f>+'A (2)'!BI86</f>
        <v>0</v>
      </c>
      <c r="BJ96" s="39">
        <f>+'A (2)'!BJ86</f>
        <v>0</v>
      </c>
      <c r="BK96" s="114">
        <f>+'A (2)'!BK86</f>
        <v>0</v>
      </c>
      <c r="BL96" s="34">
        <f>+'A (2)'!BL86</f>
        <v>1595</v>
      </c>
      <c r="BM96" s="34">
        <f>+'A (2)'!BM86</f>
        <v>856</v>
      </c>
      <c r="BN96" s="34">
        <f>+'A (2)'!BN86</f>
        <v>217</v>
      </c>
      <c r="BO96" s="34">
        <f>+'A (2)'!BO86</f>
        <v>87</v>
      </c>
      <c r="BP96" s="34">
        <f>+'A (2)'!BP86</f>
        <v>10</v>
      </c>
      <c r="BQ96" s="61">
        <f>+'A (2)'!BQ86</f>
        <v>0</v>
      </c>
      <c r="BR96" s="34">
        <f>+'A (2)'!BR86</f>
        <v>25</v>
      </c>
      <c r="BS96" s="34">
        <f>+'A (2)'!BS86</f>
        <v>109</v>
      </c>
      <c r="BT96" s="34">
        <f>+'A (2)'!BT86</f>
        <v>707</v>
      </c>
      <c r="BU96" s="34">
        <f>+'A (2)'!BU86</f>
        <v>462</v>
      </c>
      <c r="BV96" s="34">
        <f>+'A (2)'!BV86</f>
        <v>384</v>
      </c>
      <c r="BW96" s="34">
        <f>+'A (2)'!BW86</f>
        <v>344</v>
      </c>
      <c r="BX96" s="34">
        <f>+'A (2)'!BX86</f>
        <v>246</v>
      </c>
      <c r="BY96" s="34">
        <f>+'A (2)'!BY86</f>
        <v>158</v>
      </c>
      <c r="BZ96" s="34">
        <f>+'A (2)'!BZ86</f>
        <v>111</v>
      </c>
      <c r="CA96" s="34">
        <f>+'A (2)'!CA86</f>
        <v>71</v>
      </c>
      <c r="CB96" s="34">
        <f>+'A (2)'!CB86</f>
        <v>45</v>
      </c>
      <c r="CC96" s="32">
        <f>+'A (2)'!CC86</f>
        <v>103</v>
      </c>
      <c r="CD96" s="110">
        <f>+'A (2)'!CD86</f>
        <v>5283</v>
      </c>
      <c r="CE96" s="39">
        <f>+'A (2)'!CE86</f>
        <v>45</v>
      </c>
      <c r="CF96" s="13">
        <f>+'A (2)'!CF86</f>
        <v>0</v>
      </c>
      <c r="CG96" s="34">
        <f>+'A (2)'!CG86</f>
        <v>9052</v>
      </c>
      <c r="CH96" s="34">
        <f>+'A (2)'!CH86</f>
        <v>677</v>
      </c>
      <c r="CI96" s="583">
        <f>+'A (2)'!CI86</f>
        <v>0</v>
      </c>
      <c r="CJ96" s="34">
        <f>+'A (2)'!CJ86</f>
        <v>17</v>
      </c>
      <c r="CK96" s="34">
        <f>+'A (2)'!CK86</f>
        <v>148</v>
      </c>
      <c r="CL96" s="34">
        <f>+'A (2)'!CL86</f>
        <v>386</v>
      </c>
      <c r="CM96" s="34">
        <f>+'A (2)'!CM86</f>
        <v>123</v>
      </c>
      <c r="CN96" s="34">
        <f>+'A (2)'!CN86</f>
        <v>1</v>
      </c>
      <c r="CO96" s="34">
        <f>+'A (2)'!CO86</f>
        <v>2</v>
      </c>
      <c r="CP96" s="34">
        <f>+'A (2)'!CP86</f>
        <v>6301</v>
      </c>
      <c r="CQ96" s="34">
        <f>+'A (2)'!CQ86</f>
        <v>165</v>
      </c>
      <c r="CR96" s="34">
        <f>+'A (2)'!CR86</f>
        <v>1458</v>
      </c>
      <c r="CS96" s="61">
        <f>+'A (2)'!CS86</f>
        <v>8</v>
      </c>
      <c r="CT96" s="34">
        <f>+'A (2)'!CT86</f>
        <v>379</v>
      </c>
      <c r="CU96" s="34">
        <f>+'A (2)'!CU86</f>
        <v>85</v>
      </c>
      <c r="CV96" s="34">
        <f>+'A (2)'!CV86</f>
        <v>987</v>
      </c>
      <c r="CW96" s="34">
        <f>+'A (2)'!CW86</f>
        <v>925</v>
      </c>
      <c r="CX96" s="34">
        <f>+'A (2)'!CX86</f>
        <v>962</v>
      </c>
      <c r="CY96" s="34">
        <f>+'A (2)'!CY86</f>
        <v>1108</v>
      </c>
      <c r="CZ96" s="34">
        <f>+'A (2)'!CZ86</f>
        <v>1064</v>
      </c>
      <c r="DA96" s="34">
        <f>+'A (2)'!DA86</f>
        <v>1238</v>
      </c>
      <c r="DB96" s="34">
        <f>+'A (2)'!DB86</f>
        <v>1275</v>
      </c>
      <c r="DC96" s="34">
        <f>+'A (2)'!DC86</f>
        <v>1000</v>
      </c>
      <c r="DD96" s="112">
        <f>+'A (2)'!DD86</f>
        <v>104</v>
      </c>
      <c r="DE96" s="61">
        <f>+'A (2)'!DE86</f>
        <v>10</v>
      </c>
      <c r="DF96" s="162">
        <f>+'A (2)'!DF86</f>
        <v>40</v>
      </c>
      <c r="DG96" s="34">
        <f>+'A (2)'!DG86</f>
        <v>1</v>
      </c>
      <c r="DH96" s="34">
        <f>+'A (2)'!DH86</f>
        <v>189</v>
      </c>
      <c r="DI96" s="34">
        <f>+'A (2)'!DI86</f>
        <v>2906</v>
      </c>
      <c r="DJ96" s="34">
        <f>+'A (2)'!DJ86</f>
        <v>3</v>
      </c>
      <c r="DK96" s="34">
        <f>+'A (2)'!DK86</f>
        <v>345</v>
      </c>
      <c r="DL96" s="34">
        <f>+'A (2)'!DL86</f>
        <v>3195</v>
      </c>
      <c r="DM96" s="34">
        <f>+'A (2)'!DM86</f>
        <v>82</v>
      </c>
      <c r="DN96" s="34">
        <f>+'A (2)'!DN86</f>
        <v>314</v>
      </c>
      <c r="DO96" s="34">
        <f>+'A (2)'!DO86</f>
        <v>564</v>
      </c>
      <c r="DP96" s="34">
        <f>+'A (2)'!DP86</f>
        <v>1100</v>
      </c>
      <c r="DQ96" s="34">
        <f>+'A (2)'!DQ86</f>
        <v>47</v>
      </c>
      <c r="DR96" s="34">
        <f>+'A (2)'!DR86</f>
        <v>84</v>
      </c>
      <c r="DS96" s="34">
        <f>+'A (2)'!DS86</f>
        <v>217</v>
      </c>
      <c r="DT96" s="61">
        <f>+'A (2)'!DT86</f>
        <v>5</v>
      </c>
      <c r="DU96" s="34">
        <f>+'A (2)'!DU86</f>
        <v>34</v>
      </c>
      <c r="DV96" s="34">
        <f>+'A (2)'!DV86</f>
        <v>250</v>
      </c>
      <c r="DW96" s="34">
        <f>+'A (2)'!DW86</f>
        <v>429</v>
      </c>
      <c r="DX96" s="34">
        <f>+'A (2)'!DX86</f>
        <v>1399</v>
      </c>
      <c r="DY96" s="34">
        <f>+'A (2)'!DY86</f>
        <v>3376</v>
      </c>
      <c r="DZ96" s="34">
        <f>+'A (2)'!DZ86</f>
        <v>61</v>
      </c>
      <c r="EA96" s="34">
        <f>+'A (2)'!EA86</f>
        <v>264</v>
      </c>
      <c r="EB96" s="34">
        <f>+'A (2)'!EB86</f>
        <v>197</v>
      </c>
      <c r="EC96" s="34">
        <f>+'A (2)'!EC86</f>
        <v>3031</v>
      </c>
      <c r="ED96" s="34">
        <f>+'A (2)'!ED86</f>
        <v>0</v>
      </c>
      <c r="EE96" s="61">
        <f>+'A (2)'!EE86</f>
        <v>11</v>
      </c>
      <c r="EF96" s="34">
        <f>+'A (2)'!EF86</f>
        <v>1822</v>
      </c>
      <c r="EG96" s="34">
        <f>+'A (2)'!EG86</f>
        <v>1357</v>
      </c>
      <c r="EH96" s="34">
        <f>+'A (2)'!EH86</f>
        <v>779</v>
      </c>
      <c r="EI96" s="34">
        <f>+'A (2)'!EI86</f>
        <v>681</v>
      </c>
      <c r="EJ96" s="34">
        <f>+'A (2)'!EJ86</f>
        <v>1677</v>
      </c>
      <c r="EK96" s="39">
        <f>+'A (2)'!EK86</f>
        <v>2736</v>
      </c>
      <c r="EL96" s="24">
        <f>+'A (2)'!EL86</f>
        <v>7115</v>
      </c>
      <c r="EM96" s="114">
        <f>+'A (2)'!EM86</f>
        <v>786</v>
      </c>
      <c r="EN96" s="39">
        <f>+'A (2)'!EN86</f>
        <v>0</v>
      </c>
      <c r="EO96" s="34">
        <f>+'A (2)'!EO86</f>
        <v>0</v>
      </c>
      <c r="EP96" s="114">
        <f>+'A (2)'!EP86</f>
        <v>0</v>
      </c>
      <c r="EQ96" s="34">
        <f>+'A (2)'!EQ86</f>
        <v>771</v>
      </c>
      <c r="ER96" s="34">
        <f>+'A (2)'!ER86</f>
        <v>488</v>
      </c>
      <c r="ES96" s="34">
        <f>+'A (2)'!ES86</f>
        <v>125</v>
      </c>
      <c r="ET96" s="34">
        <f>+'A (2)'!ET86</f>
        <v>41</v>
      </c>
      <c r="EU96" s="34">
        <f>+'A (2)'!EU86</f>
        <v>5</v>
      </c>
      <c r="EV96" s="61">
        <f>+'A (2)'!EV86</f>
        <v>0</v>
      </c>
      <c r="EW96" s="34">
        <f>+'A (2)'!EW86</f>
        <v>13</v>
      </c>
      <c r="EX96" s="34">
        <f>+'A (2)'!EX86</f>
        <v>77</v>
      </c>
      <c r="EY96" s="34">
        <f>+'A (2)'!EY86</f>
        <v>500</v>
      </c>
      <c r="EZ96" s="34">
        <f>+'A (2)'!EZ86</f>
        <v>255</v>
      </c>
      <c r="FA96" s="34">
        <f>+'A (2)'!FA86</f>
        <v>215</v>
      </c>
      <c r="FB96" s="34">
        <f>+'A (2)'!FB86</f>
        <v>159</v>
      </c>
      <c r="FC96" s="34">
        <f>+'A (2)'!FC86</f>
        <v>82</v>
      </c>
      <c r="FD96" s="34">
        <f>+'A (2)'!FD86</f>
        <v>42</v>
      </c>
      <c r="FE96" s="34">
        <f>+'A (2)'!FE86</f>
        <v>30</v>
      </c>
      <c r="FF96" s="34">
        <f>+'A (2)'!FF86</f>
        <v>28</v>
      </c>
      <c r="FG96" s="39">
        <f>+'A (2)'!FG86</f>
        <v>13</v>
      </c>
      <c r="FH96" s="114">
        <f>+'A (2)'!FH86</f>
        <v>16</v>
      </c>
      <c r="FI96" s="114">
        <f>+'A (2)'!FI86</f>
        <v>4497</v>
      </c>
      <c r="FJ96" s="39">
        <f>+'A (2)'!FJ86</f>
        <v>7</v>
      </c>
      <c r="FK96" s="447">
        <f>+'A (2)'!FK86</f>
        <v>0</v>
      </c>
      <c r="FL96" s="34"/>
      <c r="FM96" s="34"/>
      <c r="FN96" s="39"/>
      <c r="FO96" s="34"/>
      <c r="FP96" s="34"/>
      <c r="FQ96" s="34"/>
      <c r="FR96" s="34"/>
      <c r="FS96" s="34"/>
      <c r="FT96" s="34"/>
      <c r="FU96" s="34"/>
      <c r="FV96" s="34"/>
      <c r="FW96" s="34"/>
      <c r="FX96" s="34"/>
      <c r="FY96" s="34"/>
      <c r="FZ96" s="61"/>
      <c r="GA96" s="34"/>
      <c r="GB96" s="34"/>
      <c r="GC96" s="34"/>
      <c r="GD96" s="34"/>
      <c r="GE96" s="34"/>
      <c r="GF96" s="34"/>
      <c r="GG96" s="34"/>
      <c r="GH96" s="34"/>
      <c r="GI96" s="34"/>
      <c r="GJ96" s="52"/>
      <c r="GK96" s="142"/>
      <c r="GL96" s="34"/>
      <c r="GM96" s="34"/>
      <c r="GN96" s="34"/>
      <c r="GO96" s="34"/>
      <c r="GP96" s="34"/>
      <c r="GQ96" s="34"/>
      <c r="GR96" s="52"/>
      <c r="GT96">
        <f t="shared" si="122"/>
        <v>2765</v>
      </c>
      <c r="GU96">
        <f t="shared" si="123"/>
        <v>14607495</v>
      </c>
      <c r="GW96">
        <f t="shared" si="124"/>
        <v>1430</v>
      </c>
      <c r="GX96">
        <f t="shared" si="125"/>
        <v>6430710</v>
      </c>
      <c r="GZ96">
        <f t="shared" si="114"/>
        <v>18267</v>
      </c>
      <c r="HA96">
        <f t="shared" si="126"/>
        <v>737986.79999999993</v>
      </c>
      <c r="HB96" s="125"/>
      <c r="HC96">
        <f t="shared" si="115"/>
        <v>9052</v>
      </c>
      <c r="HD96">
        <f t="shared" si="127"/>
        <v>362080</v>
      </c>
      <c r="HE96" s="125"/>
      <c r="HH96" s="53">
        <f t="shared" si="98"/>
        <v>0</v>
      </c>
      <c r="HJ96" s="7" t="s">
        <v>119</v>
      </c>
      <c r="HK96" s="53">
        <v>48.440855596598233</v>
      </c>
      <c r="HL96" s="190" t="s">
        <v>133</v>
      </c>
      <c r="HM96" s="34">
        <f t="shared" si="99"/>
        <v>0</v>
      </c>
      <c r="HN96" s="34">
        <f>+SUM([1]NUTS3!$EN96:$FB96)</f>
        <v>374</v>
      </c>
      <c r="HO96" s="34">
        <f t="shared" si="100"/>
        <v>-374</v>
      </c>
      <c r="HP96" s="184">
        <f t="shared" si="101"/>
        <v>-100</v>
      </c>
      <c r="HR96" s="7" t="s">
        <v>133</v>
      </c>
      <c r="HS96" s="53">
        <v>-38.502673796791441</v>
      </c>
    </row>
    <row r="97" spans="1:227" x14ac:dyDescent="0.2">
      <c r="A97" s="7" t="s">
        <v>134</v>
      </c>
      <c r="B97" s="7">
        <f>+'A (2)'!B87</f>
        <v>7187</v>
      </c>
      <c r="C97" s="34">
        <f>+'A (2)'!C87</f>
        <v>1055</v>
      </c>
      <c r="D97" s="583">
        <f>+'A (2)'!D87</f>
        <v>1</v>
      </c>
      <c r="E97" s="34">
        <f>+'A (2)'!E87</f>
        <v>41</v>
      </c>
      <c r="F97" s="34">
        <f>+'A (2)'!F87</f>
        <v>273</v>
      </c>
      <c r="G97" s="34">
        <f>+'A (2)'!G87</f>
        <v>541</v>
      </c>
      <c r="H97" s="34">
        <f>+'A (2)'!H87</f>
        <v>198</v>
      </c>
      <c r="I97" s="34">
        <f>+'A (2)'!I87</f>
        <v>0</v>
      </c>
      <c r="J97" s="34">
        <f>+'A (2)'!J87</f>
        <v>1</v>
      </c>
      <c r="K97" s="583">
        <f>+'A (2)'!K87</f>
        <v>3925</v>
      </c>
      <c r="L97" s="34">
        <f>+'A (2)'!L87</f>
        <v>54</v>
      </c>
      <c r="M97" s="34">
        <f>+'A (2)'!M87</f>
        <v>1149</v>
      </c>
      <c r="N97" s="20">
        <f>+'A (2)'!N87</f>
        <v>55</v>
      </c>
      <c r="O97" s="34">
        <f>+'A (2)'!O87</f>
        <v>298</v>
      </c>
      <c r="P97" s="34">
        <f>+'A (2)'!P87</f>
        <v>70</v>
      </c>
      <c r="Q97" s="34">
        <f>+'A (2)'!Q87</f>
        <v>900</v>
      </c>
      <c r="R97" s="34">
        <f>+'A (2)'!R87</f>
        <v>746</v>
      </c>
      <c r="S97" s="34">
        <f>+'A (2)'!S87</f>
        <v>766</v>
      </c>
      <c r="T97" s="34">
        <f>+'A (2)'!T87</f>
        <v>819</v>
      </c>
      <c r="U97" s="34">
        <f>+'A (2)'!U87</f>
        <v>735</v>
      </c>
      <c r="V97" s="34">
        <f>+'A (2)'!V87</f>
        <v>828</v>
      </c>
      <c r="W97" s="34">
        <f>+'A (2)'!W87</f>
        <v>975</v>
      </c>
      <c r="X97" s="34">
        <f>+'A (2)'!X87</f>
        <v>969</v>
      </c>
      <c r="Y97" s="34">
        <f>+'A (2)'!Y87</f>
        <v>147</v>
      </c>
      <c r="Z97" s="103">
        <f>+'A (2)'!Z87</f>
        <v>4</v>
      </c>
      <c r="AA97" s="164">
        <f>+'A (2)'!AA87</f>
        <v>40.200000000000003</v>
      </c>
      <c r="AB97" s="34">
        <f>+'A (2)'!AB87</f>
        <v>6</v>
      </c>
      <c r="AC97" s="34">
        <f>+'A (2)'!AC87</f>
        <v>12</v>
      </c>
      <c r="AD97" s="34">
        <f>+'A (2)'!AD87</f>
        <v>1890</v>
      </c>
      <c r="AE97" s="34">
        <f>+'A (2)'!AE87</f>
        <v>8</v>
      </c>
      <c r="AF97" s="34">
        <f>+'A (2)'!AF87</f>
        <v>273</v>
      </c>
      <c r="AG97" s="34">
        <f>+'A (2)'!AG87</f>
        <v>3008</v>
      </c>
      <c r="AH97" s="34">
        <f>+'A (2)'!AH87</f>
        <v>61</v>
      </c>
      <c r="AI97" s="34">
        <f>+'A (2)'!AI87</f>
        <v>202</v>
      </c>
      <c r="AJ97" s="34">
        <f>+'A (2)'!AJ87</f>
        <v>333</v>
      </c>
      <c r="AK97" s="34">
        <f>+'A (2)'!AK87</f>
        <v>974</v>
      </c>
      <c r="AL97" s="34">
        <f>+'A (2)'!AL87</f>
        <v>55</v>
      </c>
      <c r="AM97" s="34">
        <f>+'A (2)'!AM87</f>
        <v>83</v>
      </c>
      <c r="AN97" s="34">
        <f>+'A (2)'!AN87</f>
        <v>278</v>
      </c>
      <c r="AO97" s="61">
        <f>+'A (2)'!AO87</f>
        <v>4</v>
      </c>
      <c r="AP97" s="34">
        <f>+'A (2)'!AP87</f>
        <v>50</v>
      </c>
      <c r="AQ97" s="34">
        <f>+'A (2)'!AQ87</f>
        <v>243</v>
      </c>
      <c r="AR97" s="34">
        <f>+'A (2)'!AR87</f>
        <v>554</v>
      </c>
      <c r="AS97" s="34">
        <f>+'A (2)'!AS87</f>
        <v>595</v>
      </c>
      <c r="AT97" s="34">
        <f>+'A (2)'!AT87</f>
        <v>1305</v>
      </c>
      <c r="AU97" s="34">
        <f>+'A (2)'!AU87</f>
        <v>134</v>
      </c>
      <c r="AV97" s="34">
        <f>+'A (2)'!AV87</f>
        <v>1483</v>
      </c>
      <c r="AW97" s="34">
        <f>+'A (2)'!AW87</f>
        <v>830</v>
      </c>
      <c r="AX97" s="34">
        <f>+'A (2)'!AX87</f>
        <v>1578</v>
      </c>
      <c r="AY97" s="34">
        <f>+'A (2)'!AY87</f>
        <v>4</v>
      </c>
      <c r="AZ97" s="61">
        <f>+'A (2)'!AZ87</f>
        <v>411</v>
      </c>
      <c r="BA97" s="34">
        <f>+'A (2)'!BA87</f>
        <v>2430</v>
      </c>
      <c r="BB97" s="34">
        <f>+'A (2)'!BB87</f>
        <v>1186</v>
      </c>
      <c r="BC97" s="34">
        <f>+'A (2)'!BC87</f>
        <v>638</v>
      </c>
      <c r="BD97" s="34">
        <f>+'A (2)'!BD87</f>
        <v>379</v>
      </c>
      <c r="BE97" s="34">
        <f>+'A (2)'!BE87</f>
        <v>1033</v>
      </c>
      <c r="BF97" s="61">
        <f>+'A (2)'!BF87</f>
        <v>1521</v>
      </c>
      <c r="BG97" s="39">
        <f>+'A (2)'!BG87</f>
        <v>3628</v>
      </c>
      <c r="BH97" s="114">
        <f>+'A (2)'!BH87</f>
        <v>505</v>
      </c>
      <c r="BI97" s="34">
        <f>+'A (2)'!BI87</f>
        <v>0</v>
      </c>
      <c r="BJ97" s="39">
        <f>+'A (2)'!BJ87</f>
        <v>0</v>
      </c>
      <c r="BK97" s="114">
        <f>+'A (2)'!BK87</f>
        <v>0</v>
      </c>
      <c r="BL97" s="34">
        <f>+'A (2)'!BL87</f>
        <v>1248</v>
      </c>
      <c r="BM97" s="34">
        <f>+'A (2)'!BM87</f>
        <v>448</v>
      </c>
      <c r="BN97" s="34">
        <f>+'A (2)'!BN87</f>
        <v>124</v>
      </c>
      <c r="BO97" s="34">
        <f>+'A (2)'!BO87</f>
        <v>28</v>
      </c>
      <c r="BP97" s="34">
        <f>+'A (2)'!BP87</f>
        <v>3</v>
      </c>
      <c r="BQ97" s="61">
        <f>+'A (2)'!BQ87</f>
        <v>0</v>
      </c>
      <c r="BR97" s="34">
        <f>+'A (2)'!BR87</f>
        <v>15</v>
      </c>
      <c r="BS97" s="34">
        <f>+'A (2)'!BS87</f>
        <v>45</v>
      </c>
      <c r="BT97" s="34">
        <f>+'A (2)'!BT87</f>
        <v>460</v>
      </c>
      <c r="BU97" s="34">
        <f>+'A (2)'!BU87</f>
        <v>249</v>
      </c>
      <c r="BV97" s="34">
        <f>+'A (2)'!BV87</f>
        <v>257</v>
      </c>
      <c r="BW97" s="34">
        <f>+'A (2)'!BW87</f>
        <v>283</v>
      </c>
      <c r="BX97" s="34">
        <f>+'A (2)'!BX87</f>
        <v>228</v>
      </c>
      <c r="BY97" s="34">
        <f>+'A (2)'!BY87</f>
        <v>120</v>
      </c>
      <c r="BZ97" s="34">
        <f>+'A (2)'!BZ87</f>
        <v>65</v>
      </c>
      <c r="CA97" s="34">
        <f>+'A (2)'!CA87</f>
        <v>38</v>
      </c>
      <c r="CB97" s="34">
        <f>+'A (2)'!CB87</f>
        <v>31</v>
      </c>
      <c r="CC97" s="32">
        <f>+'A (2)'!CC87</f>
        <v>60</v>
      </c>
      <c r="CD97" s="110">
        <f>+'A (2)'!CD87</f>
        <v>5397</v>
      </c>
      <c r="CE97" s="39">
        <f>+'A (2)'!CE87</f>
        <v>34</v>
      </c>
      <c r="CF97" s="13">
        <f>+'A (2)'!CF87</f>
        <v>0</v>
      </c>
      <c r="CG97" s="34">
        <f>+'A (2)'!CG87</f>
        <v>3369</v>
      </c>
      <c r="CH97" s="34">
        <f>+'A (2)'!CH87</f>
        <v>434</v>
      </c>
      <c r="CI97" s="583">
        <f>+'A (2)'!CI87</f>
        <v>0</v>
      </c>
      <c r="CJ97" s="34">
        <f>+'A (2)'!CJ87</f>
        <v>14</v>
      </c>
      <c r="CK97" s="34">
        <f>+'A (2)'!CK87</f>
        <v>141</v>
      </c>
      <c r="CL97" s="34">
        <f>+'A (2)'!CL87</f>
        <v>204</v>
      </c>
      <c r="CM97" s="34">
        <f>+'A (2)'!CM87</f>
        <v>75</v>
      </c>
      <c r="CN97" s="34">
        <f>+'A (2)'!CN87</f>
        <v>0</v>
      </c>
      <c r="CO97" s="34">
        <f>+'A (2)'!CO87</f>
        <v>0</v>
      </c>
      <c r="CP97" s="34">
        <f>+'A (2)'!CP87</f>
        <v>2016</v>
      </c>
      <c r="CQ97" s="34">
        <f>+'A (2)'!CQ87</f>
        <v>54</v>
      </c>
      <c r="CR97" s="34">
        <f>+'A (2)'!CR87</f>
        <v>994</v>
      </c>
      <c r="CS97" s="61">
        <f>+'A (2)'!CS87</f>
        <v>20</v>
      </c>
      <c r="CT97" s="34">
        <f>+'A (2)'!CT87</f>
        <v>143</v>
      </c>
      <c r="CU97" s="34">
        <f>+'A (2)'!CU87</f>
        <v>31</v>
      </c>
      <c r="CV97" s="34">
        <f>+'A (2)'!CV87</f>
        <v>407</v>
      </c>
      <c r="CW97" s="34">
        <f>+'A (2)'!CW87</f>
        <v>316</v>
      </c>
      <c r="CX97" s="34">
        <f>+'A (2)'!CX87</f>
        <v>412</v>
      </c>
      <c r="CY97" s="34">
        <f>+'A (2)'!CY87</f>
        <v>453</v>
      </c>
      <c r="CZ97" s="34">
        <f>+'A (2)'!CZ87</f>
        <v>399</v>
      </c>
      <c r="DA97" s="34">
        <f>+'A (2)'!DA87</f>
        <v>387</v>
      </c>
      <c r="DB97" s="34">
        <f>+'A (2)'!DB87</f>
        <v>489</v>
      </c>
      <c r="DC97" s="34">
        <f>+'A (2)'!DC87</f>
        <v>351</v>
      </c>
      <c r="DD97" s="112">
        <f>+'A (2)'!DD87</f>
        <v>9</v>
      </c>
      <c r="DE97" s="61">
        <f>+'A (2)'!DE87</f>
        <v>3</v>
      </c>
      <c r="DF97" s="162">
        <f>+'A (2)'!DF87</f>
        <v>39.4</v>
      </c>
      <c r="DG97" s="34">
        <f>+'A (2)'!DG87</f>
        <v>3</v>
      </c>
      <c r="DH97" s="34">
        <f>+'A (2)'!DH87</f>
        <v>3</v>
      </c>
      <c r="DI97" s="34">
        <f>+'A (2)'!DI87</f>
        <v>850</v>
      </c>
      <c r="DJ97" s="34">
        <f>+'A (2)'!DJ87</f>
        <v>8</v>
      </c>
      <c r="DK97" s="34">
        <f>+'A (2)'!DK87</f>
        <v>129</v>
      </c>
      <c r="DL97" s="34">
        <f>+'A (2)'!DL87</f>
        <v>1192</v>
      </c>
      <c r="DM97" s="34">
        <f>+'A (2)'!DM87</f>
        <v>48</v>
      </c>
      <c r="DN97" s="34">
        <f>+'A (2)'!DN87</f>
        <v>127</v>
      </c>
      <c r="DO97" s="34">
        <f>+'A (2)'!DO87</f>
        <v>172</v>
      </c>
      <c r="DP97" s="34">
        <f>+'A (2)'!DP87</f>
        <v>619</v>
      </c>
      <c r="DQ97" s="34">
        <f>+'A (2)'!DQ87</f>
        <v>39</v>
      </c>
      <c r="DR97" s="34">
        <f>+'A (2)'!DR87</f>
        <v>52</v>
      </c>
      <c r="DS97" s="34">
        <f>+'A (2)'!DS87</f>
        <v>125</v>
      </c>
      <c r="DT97" s="61">
        <f>+'A (2)'!DT87</f>
        <v>2</v>
      </c>
      <c r="DU97" s="34">
        <f>+'A (2)'!DU87</f>
        <v>13</v>
      </c>
      <c r="DV97" s="34">
        <f>+'A (2)'!DV87</f>
        <v>125</v>
      </c>
      <c r="DW97" s="34">
        <f>+'A (2)'!DW87</f>
        <v>303</v>
      </c>
      <c r="DX97" s="34">
        <f>+'A (2)'!DX87</f>
        <v>485</v>
      </c>
      <c r="DY97" s="34">
        <f>+'A (2)'!DY87</f>
        <v>900</v>
      </c>
      <c r="DZ97" s="34">
        <f>+'A (2)'!DZ87</f>
        <v>62</v>
      </c>
      <c r="EA97" s="34">
        <f>+'A (2)'!EA87</f>
        <v>215</v>
      </c>
      <c r="EB97" s="34">
        <f>+'A (2)'!EB87</f>
        <v>286</v>
      </c>
      <c r="EC97" s="34">
        <f>+'A (2)'!EC87</f>
        <v>804</v>
      </c>
      <c r="ED97" s="34">
        <f>+'A (2)'!ED87</f>
        <v>1</v>
      </c>
      <c r="EE97" s="61">
        <f>+'A (2)'!EE87</f>
        <v>175</v>
      </c>
      <c r="EF97" s="34">
        <f>+'A (2)'!EF87</f>
        <v>924</v>
      </c>
      <c r="EG97" s="34">
        <f>+'A (2)'!EG87</f>
        <v>616</v>
      </c>
      <c r="EH97" s="34">
        <f>+'A (2)'!EH87</f>
        <v>345</v>
      </c>
      <c r="EI97" s="34">
        <f>+'A (2)'!EI87</f>
        <v>201</v>
      </c>
      <c r="EJ97" s="34">
        <f>+'A (2)'!EJ87</f>
        <v>530</v>
      </c>
      <c r="EK97" s="39">
        <f>+'A (2)'!EK87</f>
        <v>753</v>
      </c>
      <c r="EL97" s="24">
        <f>+'A (2)'!EL87</f>
        <v>1730</v>
      </c>
      <c r="EM97" s="114">
        <f>+'A (2)'!EM87</f>
        <v>514</v>
      </c>
      <c r="EN97" s="39">
        <f>+'A (2)'!EN87</f>
        <v>0</v>
      </c>
      <c r="EO97" s="34">
        <f>+'A (2)'!EO87</f>
        <v>0</v>
      </c>
      <c r="EP97" s="114">
        <f>+'A (2)'!EP87</f>
        <v>0</v>
      </c>
      <c r="EQ97" s="34">
        <f>+'A (2)'!EQ87</f>
        <v>472</v>
      </c>
      <c r="ER97" s="34">
        <f>+'A (2)'!ER87</f>
        <v>251</v>
      </c>
      <c r="ES97" s="34">
        <f>+'A (2)'!ES87</f>
        <v>72</v>
      </c>
      <c r="ET97" s="34">
        <f>+'A (2)'!ET87</f>
        <v>11</v>
      </c>
      <c r="EU97" s="34">
        <f>+'A (2)'!EU87</f>
        <v>2</v>
      </c>
      <c r="EV97" s="61">
        <f>+'A (2)'!EV87</f>
        <v>0</v>
      </c>
      <c r="EW97" s="34">
        <f>+'A (2)'!EW87</f>
        <v>7</v>
      </c>
      <c r="EX97" s="34">
        <f>+'A (2)'!EX87</f>
        <v>18</v>
      </c>
      <c r="EY97" s="34">
        <f>+'A (2)'!EY87</f>
        <v>221</v>
      </c>
      <c r="EZ97" s="34">
        <f>+'A (2)'!EZ87</f>
        <v>110</v>
      </c>
      <c r="FA97" s="34">
        <f>+'A (2)'!FA87</f>
        <v>138</v>
      </c>
      <c r="FB97" s="34">
        <f>+'A (2)'!FB87</f>
        <v>124</v>
      </c>
      <c r="FC97" s="34">
        <f>+'A (2)'!FC87</f>
        <v>88</v>
      </c>
      <c r="FD97" s="34">
        <f>+'A (2)'!FD87</f>
        <v>39</v>
      </c>
      <c r="FE97" s="34">
        <f>+'A (2)'!FE87</f>
        <v>24</v>
      </c>
      <c r="FF97" s="34">
        <f>+'A (2)'!FF87</f>
        <v>14</v>
      </c>
      <c r="FG97" s="39">
        <f>+'A (2)'!FG87</f>
        <v>8</v>
      </c>
      <c r="FH97" s="114">
        <f>+'A (2)'!FH87</f>
        <v>17</v>
      </c>
      <c r="FI97" s="114">
        <f>+'A (2)'!FI87</f>
        <v>5072</v>
      </c>
      <c r="FJ97" s="39">
        <f>+'A (2)'!FJ87</f>
        <v>7</v>
      </c>
      <c r="FK97" s="447">
        <f>+'A (2)'!FK87</f>
        <v>0</v>
      </c>
      <c r="FL97" s="34"/>
      <c r="FM97" s="34"/>
      <c r="FN97" s="39"/>
      <c r="FO97" s="34"/>
      <c r="FP97" s="34"/>
      <c r="FQ97" s="34"/>
      <c r="FR97" s="34"/>
      <c r="FS97" s="34"/>
      <c r="FT97" s="34"/>
      <c r="FU97" s="34"/>
      <c r="FV97" s="34"/>
      <c r="FW97" s="34"/>
      <c r="FX97" s="34"/>
      <c r="FY97" s="34"/>
      <c r="FZ97" s="61"/>
      <c r="GA97" s="34"/>
      <c r="GB97" s="34"/>
      <c r="GC97" s="34"/>
      <c r="GD97" s="34"/>
      <c r="GE97" s="34"/>
      <c r="GF97" s="34"/>
      <c r="GG97" s="34"/>
      <c r="GH97" s="34"/>
      <c r="GI97" s="34"/>
      <c r="GJ97" s="52"/>
      <c r="GK97" s="142"/>
      <c r="GL97" s="34"/>
      <c r="GM97" s="34"/>
      <c r="GN97" s="34"/>
      <c r="GO97" s="34"/>
      <c r="GP97" s="34"/>
      <c r="GQ97" s="34"/>
      <c r="GR97" s="52"/>
      <c r="GT97">
        <f t="shared" si="122"/>
        <v>1851</v>
      </c>
      <c r="GU97">
        <f t="shared" si="123"/>
        <v>9989847</v>
      </c>
      <c r="GW97">
        <f t="shared" si="124"/>
        <v>808</v>
      </c>
      <c r="GX97">
        <f t="shared" si="125"/>
        <v>4098176</v>
      </c>
      <c r="GZ97">
        <f t="shared" si="114"/>
        <v>7187</v>
      </c>
      <c r="HA97">
        <f t="shared" si="126"/>
        <v>288917.40000000002</v>
      </c>
      <c r="HB97" s="125"/>
      <c r="HC97">
        <f t="shared" si="115"/>
        <v>3369</v>
      </c>
      <c r="HD97">
        <f t="shared" si="127"/>
        <v>132738.6</v>
      </c>
      <c r="HE97" s="125"/>
      <c r="HH97" s="53">
        <f t="shared" si="98"/>
        <v>0</v>
      </c>
      <c r="HJ97" s="7" t="s">
        <v>89</v>
      </c>
      <c r="HK97" s="53">
        <v>47.738468428123596</v>
      </c>
      <c r="HL97" s="190" t="s">
        <v>134</v>
      </c>
      <c r="HM97" s="34">
        <f t="shared" si="99"/>
        <v>0</v>
      </c>
      <c r="HN97" s="34">
        <f>+SUM([1]NUTS3!$EN97:$FB97)</f>
        <v>321</v>
      </c>
      <c r="HO97" s="34">
        <f t="shared" si="100"/>
        <v>-321</v>
      </c>
      <c r="HP97" s="184">
        <f t="shared" si="101"/>
        <v>-100</v>
      </c>
      <c r="HR97" s="7" t="s">
        <v>115</v>
      </c>
      <c r="HS97" s="53">
        <v>-40.306122448979586</v>
      </c>
    </row>
    <row r="98" spans="1:227" x14ac:dyDescent="0.2">
      <c r="A98" s="7" t="s">
        <v>136</v>
      </c>
      <c r="B98" s="7">
        <f>+'A (2)'!B89</f>
        <v>9345</v>
      </c>
      <c r="C98" s="34">
        <f>+'A (2)'!C89</f>
        <v>1096</v>
      </c>
      <c r="D98" s="583">
        <f>+'A (2)'!D89</f>
        <v>2</v>
      </c>
      <c r="E98" s="34">
        <f>+'A (2)'!E89</f>
        <v>37</v>
      </c>
      <c r="F98" s="34">
        <f>+'A (2)'!F89</f>
        <v>206</v>
      </c>
      <c r="G98" s="34">
        <f>+'A (2)'!G89</f>
        <v>553</v>
      </c>
      <c r="H98" s="34">
        <f>+'A (2)'!H89</f>
        <v>293</v>
      </c>
      <c r="I98" s="34">
        <f>+'A (2)'!I89</f>
        <v>3</v>
      </c>
      <c r="J98" s="34">
        <f>+'A (2)'!J89</f>
        <v>2</v>
      </c>
      <c r="K98" s="583">
        <f>+'A (2)'!K89</f>
        <v>5365</v>
      </c>
      <c r="L98" s="34">
        <f>+'A (2)'!L89</f>
        <v>26</v>
      </c>
      <c r="M98" s="34">
        <f>+'A (2)'!M89</f>
        <v>579</v>
      </c>
      <c r="N98" s="20">
        <f>+'A (2)'!N89</f>
        <v>88</v>
      </c>
      <c r="O98" s="34">
        <f>+'A (2)'!O89</f>
        <v>349</v>
      </c>
      <c r="P98" s="34">
        <f>+'A (2)'!P89</f>
        <v>45</v>
      </c>
      <c r="Q98" s="34">
        <f>+'A (2)'!Q89</f>
        <v>1345</v>
      </c>
      <c r="R98" s="34">
        <f>+'A (2)'!R89</f>
        <v>1054</v>
      </c>
      <c r="S98" s="34">
        <f>+'A (2)'!S89</f>
        <v>1074</v>
      </c>
      <c r="T98" s="34">
        <f>+'A (2)'!T89</f>
        <v>1112</v>
      </c>
      <c r="U98" s="34">
        <f>+'A (2)'!U89</f>
        <v>852</v>
      </c>
      <c r="V98" s="34">
        <f>+'A (2)'!V89</f>
        <v>1034</v>
      </c>
      <c r="W98" s="34">
        <f>+'A (2)'!W89</f>
        <v>1179</v>
      </c>
      <c r="X98" s="34">
        <f>+'A (2)'!X89</f>
        <v>1185</v>
      </c>
      <c r="Y98" s="34">
        <f>+'A (2)'!Y89</f>
        <v>156</v>
      </c>
      <c r="Z98" s="103">
        <f>+'A (2)'!Z89</f>
        <v>5</v>
      </c>
      <c r="AA98" s="164">
        <f>+'A (2)'!AA89</f>
        <v>39.299999999999997</v>
      </c>
      <c r="AB98" s="34">
        <f>+'A (2)'!AB89</f>
        <v>15</v>
      </c>
      <c r="AC98" s="34">
        <f>+'A (2)'!AC89</f>
        <v>9</v>
      </c>
      <c r="AD98" s="34">
        <f>+'A (2)'!AD89</f>
        <v>2205</v>
      </c>
      <c r="AE98" s="34">
        <f>+'A (2)'!AE89</f>
        <v>7</v>
      </c>
      <c r="AF98" s="34">
        <f>+'A (2)'!AF89</f>
        <v>333</v>
      </c>
      <c r="AG98" s="34">
        <f>+'A (2)'!AG89</f>
        <v>4153</v>
      </c>
      <c r="AH98" s="34">
        <f>+'A (2)'!AH89</f>
        <v>62</v>
      </c>
      <c r="AI98" s="34">
        <f>+'A (2)'!AI89</f>
        <v>221</v>
      </c>
      <c r="AJ98" s="34">
        <f>+'A (2)'!AJ89</f>
        <v>557</v>
      </c>
      <c r="AK98" s="34">
        <f>+'A (2)'!AK89</f>
        <v>1313</v>
      </c>
      <c r="AL98" s="34">
        <f>+'A (2)'!AL89</f>
        <v>43</v>
      </c>
      <c r="AM98" s="34">
        <f>+'A (2)'!AM89</f>
        <v>109</v>
      </c>
      <c r="AN98" s="34">
        <f>+'A (2)'!AN89</f>
        <v>312</v>
      </c>
      <c r="AO98" s="61">
        <f>+'A (2)'!AO89</f>
        <v>6</v>
      </c>
      <c r="AP98" s="34">
        <f>+'A (2)'!AP89</f>
        <v>19</v>
      </c>
      <c r="AQ98" s="34">
        <f>+'A (2)'!AQ89</f>
        <v>484</v>
      </c>
      <c r="AR98" s="34">
        <f>+'A (2)'!AR89</f>
        <v>1114</v>
      </c>
      <c r="AS98" s="34">
        <f>+'A (2)'!AS89</f>
        <v>297</v>
      </c>
      <c r="AT98" s="34">
        <f>+'A (2)'!AT89</f>
        <v>1565</v>
      </c>
      <c r="AU98" s="34">
        <f>+'A (2)'!AU89</f>
        <v>308</v>
      </c>
      <c r="AV98" s="34">
        <f>+'A (2)'!AV89</f>
        <v>2896</v>
      </c>
      <c r="AW98" s="34">
        <f>+'A (2)'!AW89</f>
        <v>404</v>
      </c>
      <c r="AX98" s="34">
        <f>+'A (2)'!AX89</f>
        <v>2170</v>
      </c>
      <c r="AY98" s="34">
        <f>+'A (2)'!AY89</f>
        <v>13</v>
      </c>
      <c r="AZ98" s="61">
        <f>+'A (2)'!AZ89</f>
        <v>75</v>
      </c>
      <c r="BA98" s="34">
        <f>+'A (2)'!BA89</f>
        <v>2848</v>
      </c>
      <c r="BB98" s="34">
        <f>+'A (2)'!BB89</f>
        <v>1574</v>
      </c>
      <c r="BC98" s="34">
        <f>+'A (2)'!BC89</f>
        <v>812</v>
      </c>
      <c r="BD98" s="34">
        <f>+'A (2)'!BD89</f>
        <v>571</v>
      </c>
      <c r="BE98" s="34">
        <f>+'A (2)'!BE89</f>
        <v>1499</v>
      </c>
      <c r="BF98" s="61">
        <f>+'A (2)'!BF89</f>
        <v>2041</v>
      </c>
      <c r="BG98" s="39">
        <f>+'A (2)'!BG89</f>
        <v>5303</v>
      </c>
      <c r="BH98" s="114">
        <f>+'A (2)'!BH89</f>
        <v>567</v>
      </c>
      <c r="BI98" s="34">
        <f>+'A (2)'!BI89</f>
        <v>0</v>
      </c>
      <c r="BJ98" s="39">
        <f>+'A (2)'!BJ89</f>
        <v>0</v>
      </c>
      <c r="BK98" s="114">
        <f>+'A (2)'!BK89</f>
        <v>0</v>
      </c>
      <c r="BL98" s="34">
        <f>+'A (2)'!BL89</f>
        <v>1613</v>
      </c>
      <c r="BM98" s="34">
        <f>+'A (2)'!BM89</f>
        <v>566</v>
      </c>
      <c r="BN98" s="34">
        <f>+'A (2)'!BN89</f>
        <v>159</v>
      </c>
      <c r="BO98" s="34">
        <f>+'A (2)'!BO89</f>
        <v>55</v>
      </c>
      <c r="BP98" s="34">
        <f>+'A (2)'!BP89</f>
        <v>8</v>
      </c>
      <c r="BQ98" s="61">
        <f>+'A (2)'!BQ89</f>
        <v>1</v>
      </c>
      <c r="BR98" s="34">
        <f>+'A (2)'!BR89</f>
        <v>3</v>
      </c>
      <c r="BS98" s="34">
        <f>+'A (2)'!BS89</f>
        <v>66</v>
      </c>
      <c r="BT98" s="34">
        <f>+'A (2)'!BT89</f>
        <v>757</v>
      </c>
      <c r="BU98" s="34">
        <f>+'A (2)'!BU89</f>
        <v>322</v>
      </c>
      <c r="BV98" s="34">
        <f>+'A (2)'!BV89</f>
        <v>365</v>
      </c>
      <c r="BW98" s="34">
        <f>+'A (2)'!BW89</f>
        <v>303</v>
      </c>
      <c r="BX98" s="34">
        <f>+'A (2)'!BX89</f>
        <v>201</v>
      </c>
      <c r="BY98" s="34">
        <f>+'A (2)'!BY89</f>
        <v>132</v>
      </c>
      <c r="BZ98" s="34">
        <f>+'A (2)'!BZ89</f>
        <v>81</v>
      </c>
      <c r="CA98" s="34">
        <f>+'A (2)'!CA89</f>
        <v>37</v>
      </c>
      <c r="CB98" s="34">
        <f>+'A (2)'!CB89</f>
        <v>24</v>
      </c>
      <c r="CC98" s="32">
        <f>+'A (2)'!CC89</f>
        <v>111</v>
      </c>
      <c r="CD98" s="110">
        <f>+'A (2)'!CD89</f>
        <v>5204</v>
      </c>
      <c r="CE98" s="39">
        <f>+'A (2)'!CE89</f>
        <v>69</v>
      </c>
      <c r="CF98" s="13">
        <f>+'A (2)'!CF89</f>
        <v>0</v>
      </c>
      <c r="CG98" s="34">
        <f>+'A (2)'!CG89</f>
        <v>4288</v>
      </c>
      <c r="CH98" s="34">
        <f>+'A (2)'!CH89</f>
        <v>448</v>
      </c>
      <c r="CI98" s="583">
        <f>+'A (2)'!CI89</f>
        <v>0</v>
      </c>
      <c r="CJ98" s="34">
        <f>+'A (2)'!CJ89</f>
        <v>13</v>
      </c>
      <c r="CK98" s="34">
        <f>+'A (2)'!CK89</f>
        <v>103</v>
      </c>
      <c r="CL98" s="34">
        <f>+'A (2)'!CL89</f>
        <v>213</v>
      </c>
      <c r="CM98" s="34">
        <f>+'A (2)'!CM89</f>
        <v>117</v>
      </c>
      <c r="CN98" s="34">
        <f>+'A (2)'!CN89</f>
        <v>1</v>
      </c>
      <c r="CO98" s="34">
        <f>+'A (2)'!CO89</f>
        <v>1</v>
      </c>
      <c r="CP98" s="34">
        <f>+'A (2)'!CP89</f>
        <v>2759</v>
      </c>
      <c r="CQ98" s="34">
        <f>+'A (2)'!CQ89</f>
        <v>26</v>
      </c>
      <c r="CR98" s="34">
        <f>+'A (2)'!CR89</f>
        <v>509</v>
      </c>
      <c r="CS98" s="61">
        <f>+'A (2)'!CS89</f>
        <v>28</v>
      </c>
      <c r="CT98" s="34">
        <f>+'A (2)'!CT89</f>
        <v>155</v>
      </c>
      <c r="CU98" s="34">
        <f>+'A (2)'!CU89</f>
        <v>21</v>
      </c>
      <c r="CV98" s="34">
        <f>+'A (2)'!CV89</f>
        <v>610</v>
      </c>
      <c r="CW98" s="34">
        <f>+'A (2)'!CW89</f>
        <v>440</v>
      </c>
      <c r="CX98" s="34">
        <f>+'A (2)'!CX89</f>
        <v>539</v>
      </c>
      <c r="CY98" s="34">
        <f>+'A (2)'!CY89</f>
        <v>591</v>
      </c>
      <c r="CZ98" s="34">
        <f>+'A (2)'!CZ89</f>
        <v>444</v>
      </c>
      <c r="DA98" s="34">
        <f>+'A (2)'!DA89</f>
        <v>526</v>
      </c>
      <c r="DB98" s="34">
        <f>+'A (2)'!DB89</f>
        <v>562</v>
      </c>
      <c r="DC98" s="34">
        <f>+'A (2)'!DC89</f>
        <v>400</v>
      </c>
      <c r="DD98" s="112">
        <f>+'A (2)'!DD89</f>
        <v>17</v>
      </c>
      <c r="DE98" s="61">
        <f>+'A (2)'!DE89</f>
        <v>4</v>
      </c>
      <c r="DF98" s="162">
        <f>+'A (2)'!DF89</f>
        <v>38.700000000000003</v>
      </c>
      <c r="DG98" s="34">
        <f>+'A (2)'!DG89</f>
        <v>7</v>
      </c>
      <c r="DH98" s="34">
        <f>+'A (2)'!DH89</f>
        <v>3</v>
      </c>
      <c r="DI98" s="34">
        <f>+'A (2)'!DI89</f>
        <v>1106</v>
      </c>
      <c r="DJ98" s="34">
        <f>+'A (2)'!DJ89</f>
        <v>3</v>
      </c>
      <c r="DK98" s="34">
        <f>+'A (2)'!DK89</f>
        <v>153</v>
      </c>
      <c r="DL98" s="34">
        <f>+'A (2)'!DL89</f>
        <v>1533</v>
      </c>
      <c r="DM98" s="34">
        <f>+'A (2)'!DM89</f>
        <v>56</v>
      </c>
      <c r="DN98" s="34">
        <f>+'A (2)'!DN89</f>
        <v>133</v>
      </c>
      <c r="DO98" s="34">
        <f>+'A (2)'!DO89</f>
        <v>267</v>
      </c>
      <c r="DP98" s="34">
        <f>+'A (2)'!DP89</f>
        <v>773</v>
      </c>
      <c r="DQ98" s="34">
        <f>+'A (2)'!DQ89</f>
        <v>31</v>
      </c>
      <c r="DR98" s="34">
        <f>+'A (2)'!DR89</f>
        <v>70</v>
      </c>
      <c r="DS98" s="34">
        <f>+'A (2)'!DS89</f>
        <v>150</v>
      </c>
      <c r="DT98" s="61">
        <f>+'A (2)'!DT89</f>
        <v>3</v>
      </c>
      <c r="DU98" s="34">
        <f>+'A (2)'!DU89</f>
        <v>6</v>
      </c>
      <c r="DV98" s="34">
        <f>+'A (2)'!DV89</f>
        <v>312</v>
      </c>
      <c r="DW98" s="34">
        <f>+'A (2)'!DW89</f>
        <v>605</v>
      </c>
      <c r="DX98" s="34">
        <f>+'A (2)'!DX89</f>
        <v>235</v>
      </c>
      <c r="DY98" s="34">
        <f>+'A (2)'!DY89</f>
        <v>1212</v>
      </c>
      <c r="DZ98" s="34">
        <f>+'A (2)'!DZ89</f>
        <v>171</v>
      </c>
      <c r="EA98" s="34">
        <f>+'A (2)'!EA89</f>
        <v>500</v>
      </c>
      <c r="EB98" s="34">
        <f>+'A (2)'!EB89</f>
        <v>131</v>
      </c>
      <c r="EC98" s="34">
        <f>+'A (2)'!EC89</f>
        <v>1093</v>
      </c>
      <c r="ED98" s="34">
        <f>+'A (2)'!ED89</f>
        <v>1</v>
      </c>
      <c r="EE98" s="61">
        <f>+'A (2)'!EE89</f>
        <v>22</v>
      </c>
      <c r="EF98" s="34">
        <f>+'A (2)'!EF89</f>
        <v>964</v>
      </c>
      <c r="EG98" s="34">
        <f>+'A (2)'!EG89</f>
        <v>829</v>
      </c>
      <c r="EH98" s="34">
        <f>+'A (2)'!EH89</f>
        <v>401</v>
      </c>
      <c r="EI98" s="34">
        <f>+'A (2)'!EI89</f>
        <v>292</v>
      </c>
      <c r="EJ98" s="34">
        <f>+'A (2)'!EJ89</f>
        <v>766</v>
      </c>
      <c r="EK98" s="39">
        <f>+'A (2)'!EK89</f>
        <v>1036</v>
      </c>
      <c r="EL98" s="24">
        <f>+'A (2)'!EL89</f>
        <v>2655</v>
      </c>
      <c r="EM98" s="114">
        <f>+'A (2)'!EM89</f>
        <v>619</v>
      </c>
      <c r="EN98" s="39">
        <f>+'A (2)'!EN89</f>
        <v>0</v>
      </c>
      <c r="EO98" s="34">
        <f>+'A (2)'!EO89</f>
        <v>0</v>
      </c>
      <c r="EP98" s="114">
        <f>+'A (2)'!EP89</f>
        <v>0</v>
      </c>
      <c r="EQ98" s="34">
        <f>+'A (2)'!EQ89</f>
        <v>497</v>
      </c>
      <c r="ER98" s="34">
        <f>+'A (2)'!ER89</f>
        <v>320</v>
      </c>
      <c r="ES98" s="34">
        <f>+'A (2)'!ES89</f>
        <v>67</v>
      </c>
      <c r="ET98" s="34">
        <f>+'A (2)'!ET89</f>
        <v>27</v>
      </c>
      <c r="EU98" s="34">
        <f>+'A (2)'!EU89</f>
        <v>2</v>
      </c>
      <c r="EV98" s="61">
        <f>+'A (2)'!EV89</f>
        <v>0</v>
      </c>
      <c r="EW98" s="34">
        <f>+'A (2)'!EW89</f>
        <v>0</v>
      </c>
      <c r="EX98" s="34">
        <f>+'A (2)'!EX89</f>
        <v>39</v>
      </c>
      <c r="EY98" s="34">
        <f>+'A (2)'!EY89</f>
        <v>303</v>
      </c>
      <c r="EZ98" s="34">
        <f>+'A (2)'!EZ89</f>
        <v>179</v>
      </c>
      <c r="FA98" s="34">
        <f>+'A (2)'!FA89</f>
        <v>150</v>
      </c>
      <c r="FB98" s="34">
        <f>+'A (2)'!FB89</f>
        <v>85</v>
      </c>
      <c r="FC98" s="34">
        <f>+'A (2)'!FC89</f>
        <v>55</v>
      </c>
      <c r="FD98" s="34">
        <f>+'A (2)'!FD89</f>
        <v>33</v>
      </c>
      <c r="FE98" s="34">
        <f>+'A (2)'!FE89</f>
        <v>21</v>
      </c>
      <c r="FF98" s="34">
        <f>+'A (2)'!FF89</f>
        <v>6</v>
      </c>
      <c r="FG98" s="39">
        <f>+'A (2)'!FG89</f>
        <v>6</v>
      </c>
      <c r="FH98" s="114">
        <f>+'A (2)'!FH89</f>
        <v>36</v>
      </c>
      <c r="FI98" s="114">
        <f>+'A (2)'!FI89</f>
        <v>4765</v>
      </c>
      <c r="FJ98" s="39">
        <f>+'A (2)'!FJ89</f>
        <v>23</v>
      </c>
      <c r="FK98" s="447">
        <f>+'A (2)'!FK89</f>
        <v>0</v>
      </c>
      <c r="FL98" s="34"/>
      <c r="FM98" s="34"/>
      <c r="FN98" s="39"/>
      <c r="FO98" s="34"/>
      <c r="FP98" s="34"/>
      <c r="FQ98" s="34"/>
      <c r="FR98" s="34"/>
      <c r="FS98" s="34"/>
      <c r="FT98" s="34"/>
      <c r="FU98" s="34"/>
      <c r="FV98" s="34"/>
      <c r="FW98" s="34"/>
      <c r="FX98" s="34"/>
      <c r="FY98" s="34"/>
      <c r="FZ98" s="61"/>
      <c r="GA98" s="34"/>
      <c r="GB98" s="34"/>
      <c r="GC98" s="34"/>
      <c r="GD98" s="34"/>
      <c r="GE98" s="34"/>
      <c r="GF98" s="34"/>
      <c r="GG98" s="34"/>
      <c r="GH98" s="34"/>
      <c r="GI98" s="34"/>
      <c r="GJ98" s="52"/>
      <c r="GK98" s="142"/>
      <c r="GL98" s="34"/>
      <c r="GM98" s="34"/>
      <c r="GN98" s="34"/>
      <c r="GO98" s="34"/>
      <c r="GP98" s="34"/>
      <c r="GQ98" s="34"/>
      <c r="GR98" s="52"/>
      <c r="GT98">
        <f t="shared" si="122"/>
        <v>2402</v>
      </c>
      <c r="GU98">
        <f t="shared" si="123"/>
        <v>12500008</v>
      </c>
      <c r="GW98">
        <f t="shared" si="124"/>
        <v>913</v>
      </c>
      <c r="GX98">
        <f t="shared" si="125"/>
        <v>4350445</v>
      </c>
      <c r="GZ98">
        <f t="shared" si="114"/>
        <v>9345</v>
      </c>
      <c r="HA98">
        <f t="shared" si="126"/>
        <v>367258.5</v>
      </c>
      <c r="HB98" s="125"/>
      <c r="HC98">
        <f t="shared" si="115"/>
        <v>4288</v>
      </c>
      <c r="HD98">
        <f t="shared" si="127"/>
        <v>165945.60000000001</v>
      </c>
      <c r="HE98" s="125"/>
      <c r="HH98" s="53">
        <f t="shared" si="98"/>
        <v>0</v>
      </c>
      <c r="HJ98" s="7" t="s">
        <v>83</v>
      </c>
      <c r="HK98" s="53">
        <v>47.063991799677844</v>
      </c>
      <c r="HL98" s="190" t="s">
        <v>136</v>
      </c>
      <c r="HM98" s="34">
        <f t="shared" si="99"/>
        <v>0</v>
      </c>
      <c r="HN98" s="34">
        <f>+SUM([1]NUTS3!$EN98:$FB98)</f>
        <v>284</v>
      </c>
      <c r="HO98" s="34">
        <f t="shared" si="100"/>
        <v>-284</v>
      </c>
      <c r="HP98" s="184">
        <f t="shared" si="101"/>
        <v>-100</v>
      </c>
      <c r="HR98" s="7" t="s">
        <v>98</v>
      </c>
      <c r="HS98" s="53">
        <v>-42.175066312997345</v>
      </c>
    </row>
    <row r="99" spans="1:227" x14ac:dyDescent="0.2">
      <c r="A99" s="7" t="s">
        <v>137</v>
      </c>
      <c r="B99" s="7">
        <f>+'A (2)'!B90</f>
        <v>19409</v>
      </c>
      <c r="C99" s="34">
        <f>+'A (2)'!C90</f>
        <v>1928</v>
      </c>
      <c r="D99" s="583">
        <f>+'A (2)'!D90</f>
        <v>0</v>
      </c>
      <c r="E99" s="34">
        <f>+'A (2)'!E90</f>
        <v>21</v>
      </c>
      <c r="F99" s="34">
        <f>+'A (2)'!F90</f>
        <v>183</v>
      </c>
      <c r="G99" s="34">
        <f>+'A (2)'!G90</f>
        <v>1289</v>
      </c>
      <c r="H99" s="34">
        <f>+'A (2)'!H90</f>
        <v>423</v>
      </c>
      <c r="I99" s="34">
        <f>+'A (2)'!I90</f>
        <v>8</v>
      </c>
      <c r="J99" s="34">
        <f>+'A (2)'!J90</f>
        <v>4</v>
      </c>
      <c r="K99" s="583">
        <f>+'A (2)'!K90</f>
        <v>12389</v>
      </c>
      <c r="L99" s="34">
        <f>+'A (2)'!L90</f>
        <v>181</v>
      </c>
      <c r="M99" s="34">
        <f>+'A (2)'!M90</f>
        <v>2496</v>
      </c>
      <c r="N99" s="20">
        <f>+'A (2)'!N90</f>
        <v>705</v>
      </c>
      <c r="O99" s="34">
        <f>+'A (2)'!O90</f>
        <v>887</v>
      </c>
      <c r="P99" s="34">
        <f>+'A (2)'!P90</f>
        <v>238</v>
      </c>
      <c r="Q99" s="34">
        <f>+'A (2)'!Q90</f>
        <v>2315</v>
      </c>
      <c r="R99" s="34">
        <f>+'A (2)'!R90</f>
        <v>2130</v>
      </c>
      <c r="S99" s="34">
        <f>+'A (2)'!S90</f>
        <v>2180</v>
      </c>
      <c r="T99" s="34">
        <f>+'A (2)'!T90</f>
        <v>2313</v>
      </c>
      <c r="U99" s="34">
        <f>+'A (2)'!U90</f>
        <v>2052</v>
      </c>
      <c r="V99" s="34">
        <f>+'A (2)'!V90</f>
        <v>2219</v>
      </c>
      <c r="W99" s="34">
        <f>+'A (2)'!W90</f>
        <v>2375</v>
      </c>
      <c r="X99" s="34">
        <f>+'A (2)'!X90</f>
        <v>2366</v>
      </c>
      <c r="Y99" s="34">
        <f>+'A (2)'!Y90</f>
        <v>556</v>
      </c>
      <c r="Z99" s="103">
        <f>+'A (2)'!Z90</f>
        <v>16</v>
      </c>
      <c r="AA99" s="164">
        <f>+'A (2)'!AA90</f>
        <v>39.799999999999997</v>
      </c>
      <c r="AB99" s="34">
        <f>+'A (2)'!AB90</f>
        <v>22</v>
      </c>
      <c r="AC99" s="34">
        <f>+'A (2)'!AC90</f>
        <v>136</v>
      </c>
      <c r="AD99" s="34">
        <f>+'A (2)'!AD90</f>
        <v>6805</v>
      </c>
      <c r="AE99" s="34">
        <f>+'A (2)'!AE90</f>
        <v>5</v>
      </c>
      <c r="AF99" s="34">
        <f>+'A (2)'!AF90</f>
        <v>504</v>
      </c>
      <c r="AG99" s="34">
        <f>+'A (2)'!AG90</f>
        <v>7015</v>
      </c>
      <c r="AH99" s="34">
        <f>+'A (2)'!AH90</f>
        <v>83</v>
      </c>
      <c r="AI99" s="34">
        <f>+'A (2)'!AI90</f>
        <v>497</v>
      </c>
      <c r="AJ99" s="34">
        <f>+'A (2)'!AJ90</f>
        <v>882</v>
      </c>
      <c r="AK99" s="34">
        <f>+'A (2)'!AK90</f>
        <v>2256</v>
      </c>
      <c r="AL99" s="34">
        <f>+'A (2)'!AL90</f>
        <v>79</v>
      </c>
      <c r="AM99" s="34">
        <f>+'A (2)'!AM90</f>
        <v>232</v>
      </c>
      <c r="AN99" s="34">
        <f>+'A (2)'!AN90</f>
        <v>866</v>
      </c>
      <c r="AO99" s="61">
        <f>+'A (2)'!AO90</f>
        <v>27</v>
      </c>
      <c r="AP99" s="34">
        <f>+'A (2)'!AP90</f>
        <v>178</v>
      </c>
      <c r="AQ99" s="34">
        <f>+'A (2)'!AQ90</f>
        <v>572</v>
      </c>
      <c r="AR99" s="34">
        <f>+'A (2)'!AR90</f>
        <v>1368</v>
      </c>
      <c r="AS99" s="34">
        <f>+'A (2)'!AS90</f>
        <v>1548</v>
      </c>
      <c r="AT99" s="34">
        <f>+'A (2)'!AT90</f>
        <v>3423</v>
      </c>
      <c r="AU99" s="34">
        <f>+'A (2)'!AU90</f>
        <v>70</v>
      </c>
      <c r="AV99" s="34">
        <f>+'A (2)'!AV90</f>
        <v>1826</v>
      </c>
      <c r="AW99" s="34">
        <f>+'A (2)'!AW90</f>
        <v>1091</v>
      </c>
      <c r="AX99" s="34">
        <f>+'A (2)'!AX90</f>
        <v>7312</v>
      </c>
      <c r="AY99" s="34">
        <f>+'A (2)'!AY90</f>
        <v>0</v>
      </c>
      <c r="AZ99" s="61">
        <f>+'A (2)'!AZ90</f>
        <v>2021</v>
      </c>
      <c r="BA99" s="34">
        <f>+'A (2)'!BA90</f>
        <v>4781</v>
      </c>
      <c r="BB99" s="34">
        <f>+'A (2)'!BB90</f>
        <v>3181</v>
      </c>
      <c r="BC99" s="34">
        <f>+'A (2)'!BC90</f>
        <v>1763</v>
      </c>
      <c r="BD99" s="34">
        <f>+'A (2)'!BD90</f>
        <v>1250</v>
      </c>
      <c r="BE99" s="34">
        <f>+'A (2)'!BE90</f>
        <v>3127</v>
      </c>
      <c r="BF99" s="61">
        <f>+'A (2)'!BF90</f>
        <v>5307</v>
      </c>
      <c r="BG99" s="39">
        <f>+'A (2)'!BG90</f>
        <v>14478</v>
      </c>
      <c r="BH99" s="114">
        <f>+'A (2)'!BH90</f>
        <v>746</v>
      </c>
      <c r="BI99" s="34">
        <f>+'A (2)'!BI90</f>
        <v>0</v>
      </c>
      <c r="BJ99" s="39">
        <f>+'A (2)'!BJ90</f>
        <v>0</v>
      </c>
      <c r="BK99" s="114">
        <f>+'A (2)'!BK90</f>
        <v>0</v>
      </c>
      <c r="BL99" s="34">
        <f>+'A (2)'!BL90</f>
        <v>2141</v>
      </c>
      <c r="BM99" s="34">
        <f>+'A (2)'!BM90</f>
        <v>1160</v>
      </c>
      <c r="BN99" s="34">
        <f>+'A (2)'!BN90</f>
        <v>325</v>
      </c>
      <c r="BO99" s="34">
        <f>+'A (2)'!BO90</f>
        <v>86</v>
      </c>
      <c r="BP99" s="34">
        <f>+'A (2)'!BP90</f>
        <v>26</v>
      </c>
      <c r="BQ99" s="61">
        <f>+'A (2)'!BQ90</f>
        <v>0</v>
      </c>
      <c r="BR99" s="34">
        <f>+'A (2)'!BR90</f>
        <v>43</v>
      </c>
      <c r="BS99" s="34">
        <f>+'A (2)'!BS90</f>
        <v>113</v>
      </c>
      <c r="BT99" s="34">
        <f>+'A (2)'!BT90</f>
        <v>851</v>
      </c>
      <c r="BU99" s="34">
        <f>+'A (2)'!BU90</f>
        <v>570</v>
      </c>
      <c r="BV99" s="34">
        <f>+'A (2)'!BV90</f>
        <v>556</v>
      </c>
      <c r="BW99" s="34">
        <f>+'A (2)'!BW90</f>
        <v>443</v>
      </c>
      <c r="BX99" s="34">
        <f>+'A (2)'!BX90</f>
        <v>354</v>
      </c>
      <c r="BY99" s="34">
        <f>+'A (2)'!BY90</f>
        <v>267</v>
      </c>
      <c r="BZ99" s="34">
        <f>+'A (2)'!BZ90</f>
        <v>185</v>
      </c>
      <c r="CA99" s="34">
        <f>+'A (2)'!CA90</f>
        <v>96</v>
      </c>
      <c r="CB99" s="34">
        <f>+'A (2)'!CB90</f>
        <v>73</v>
      </c>
      <c r="CC99" s="32">
        <f>+'A (2)'!CC90</f>
        <v>187</v>
      </c>
      <c r="CD99" s="110">
        <f>+'A (2)'!CD90</f>
        <v>5582</v>
      </c>
      <c r="CE99" s="39">
        <f>+'A (2)'!CE90</f>
        <v>95</v>
      </c>
      <c r="CF99" s="13">
        <f>+'A (2)'!CF90</f>
        <v>0</v>
      </c>
      <c r="CG99" s="34">
        <f>+'A (2)'!CG90</f>
        <v>9422</v>
      </c>
      <c r="CH99" s="34">
        <f>+'A (2)'!CH90</f>
        <v>693</v>
      </c>
      <c r="CI99" s="583">
        <f>+'A (2)'!CI90</f>
        <v>0</v>
      </c>
      <c r="CJ99" s="34">
        <f>+'A (2)'!CJ90</f>
        <v>6</v>
      </c>
      <c r="CK99" s="34">
        <f>+'A (2)'!CK90</f>
        <v>85</v>
      </c>
      <c r="CL99" s="34">
        <f>+'A (2)'!CL90</f>
        <v>426</v>
      </c>
      <c r="CM99" s="34">
        <f>+'A (2)'!CM90</f>
        <v>172</v>
      </c>
      <c r="CN99" s="34">
        <f>+'A (2)'!CN90</f>
        <v>3</v>
      </c>
      <c r="CO99" s="34">
        <f>+'A (2)'!CO90</f>
        <v>1</v>
      </c>
      <c r="CP99" s="34">
        <f>+'A (2)'!CP90</f>
        <v>6269</v>
      </c>
      <c r="CQ99" s="34">
        <f>+'A (2)'!CQ90</f>
        <v>181</v>
      </c>
      <c r="CR99" s="34">
        <f>+'A (2)'!CR90</f>
        <v>2470</v>
      </c>
      <c r="CS99" s="61">
        <f>+'A (2)'!CS90</f>
        <v>206</v>
      </c>
      <c r="CT99" s="34">
        <f>+'A (2)'!CT90</f>
        <v>414</v>
      </c>
      <c r="CU99" s="34">
        <f>+'A (2)'!CU90</f>
        <v>127</v>
      </c>
      <c r="CV99" s="34">
        <f>+'A (2)'!CV90</f>
        <v>1070</v>
      </c>
      <c r="CW99" s="34">
        <f>+'A (2)'!CW90</f>
        <v>1040</v>
      </c>
      <c r="CX99" s="34">
        <f>+'A (2)'!CX90</f>
        <v>1168</v>
      </c>
      <c r="CY99" s="34">
        <f>+'A (2)'!CY90</f>
        <v>1276</v>
      </c>
      <c r="CZ99" s="34">
        <f>+'A (2)'!CZ90</f>
        <v>1112</v>
      </c>
      <c r="DA99" s="34">
        <f>+'A (2)'!DA90</f>
        <v>1152</v>
      </c>
      <c r="DB99" s="34">
        <f>+'A (2)'!DB90</f>
        <v>1136</v>
      </c>
      <c r="DC99" s="34">
        <f>+'A (2)'!DC90</f>
        <v>970</v>
      </c>
      <c r="DD99" s="112">
        <f>+'A (2)'!DD90</f>
        <v>74</v>
      </c>
      <c r="DE99" s="61">
        <f>+'A (2)'!DE90</f>
        <v>10</v>
      </c>
      <c r="DF99" s="162">
        <f>+'A (2)'!DF90</f>
        <v>39.1</v>
      </c>
      <c r="DG99" s="34">
        <f>+'A (2)'!DG90</f>
        <v>16</v>
      </c>
      <c r="DH99" s="34">
        <f>+'A (2)'!DH90</f>
        <v>67</v>
      </c>
      <c r="DI99" s="34">
        <f>+'A (2)'!DI90</f>
        <v>3247</v>
      </c>
      <c r="DJ99" s="34">
        <f>+'A (2)'!DJ90</f>
        <v>4</v>
      </c>
      <c r="DK99" s="34">
        <f>+'A (2)'!DK90</f>
        <v>227</v>
      </c>
      <c r="DL99" s="34">
        <f>+'A (2)'!DL90</f>
        <v>3038</v>
      </c>
      <c r="DM99" s="34">
        <f>+'A (2)'!DM90</f>
        <v>71</v>
      </c>
      <c r="DN99" s="34">
        <f>+'A (2)'!DN90</f>
        <v>330</v>
      </c>
      <c r="DO99" s="34">
        <f>+'A (2)'!DO90</f>
        <v>426</v>
      </c>
      <c r="DP99" s="34">
        <f>+'A (2)'!DP90</f>
        <v>1373</v>
      </c>
      <c r="DQ99" s="34">
        <f>+'A (2)'!DQ90</f>
        <v>54</v>
      </c>
      <c r="DR99" s="34">
        <f>+'A (2)'!DR90</f>
        <v>126</v>
      </c>
      <c r="DS99" s="34">
        <f>+'A (2)'!DS90</f>
        <v>427</v>
      </c>
      <c r="DT99" s="61">
        <f>+'A (2)'!DT90</f>
        <v>16</v>
      </c>
      <c r="DU99" s="34">
        <f>+'A (2)'!DU90</f>
        <v>69</v>
      </c>
      <c r="DV99" s="34">
        <f>+'A (2)'!DV90</f>
        <v>296</v>
      </c>
      <c r="DW99" s="34">
        <f>+'A (2)'!DW90</f>
        <v>750</v>
      </c>
      <c r="DX99" s="34">
        <f>+'A (2)'!DX90</f>
        <v>1253</v>
      </c>
      <c r="DY99" s="34">
        <f>+'A (2)'!DY90</f>
        <v>2479</v>
      </c>
      <c r="DZ99" s="34">
        <f>+'A (2)'!DZ90</f>
        <v>50</v>
      </c>
      <c r="EA99" s="34">
        <f>+'A (2)'!EA90</f>
        <v>261</v>
      </c>
      <c r="EB99" s="34">
        <f>+'A (2)'!EB90</f>
        <v>139</v>
      </c>
      <c r="EC99" s="34">
        <f>+'A (2)'!EC90</f>
        <v>3336</v>
      </c>
      <c r="ED99" s="34">
        <f>+'A (2)'!ED90</f>
        <v>0</v>
      </c>
      <c r="EE99" s="61">
        <f>+'A (2)'!EE90</f>
        <v>789</v>
      </c>
      <c r="EF99" s="34">
        <f>+'A (2)'!EF90</f>
        <v>2044</v>
      </c>
      <c r="EG99" s="34">
        <f>+'A (2)'!EG90</f>
        <v>1618</v>
      </c>
      <c r="EH99" s="34">
        <f>+'A (2)'!EH90</f>
        <v>905</v>
      </c>
      <c r="EI99" s="34">
        <f>+'A (2)'!EI90</f>
        <v>660</v>
      </c>
      <c r="EJ99" s="34">
        <f>+'A (2)'!EJ90</f>
        <v>1678</v>
      </c>
      <c r="EK99" s="39">
        <f>+'A (2)'!EK90</f>
        <v>2517</v>
      </c>
      <c r="EL99" s="24">
        <f>+'A (2)'!EL90</f>
        <v>6642</v>
      </c>
      <c r="EM99" s="114">
        <f>+'A (2)'!EM90</f>
        <v>705</v>
      </c>
      <c r="EN99" s="39">
        <f>+'A (2)'!EN90</f>
        <v>0</v>
      </c>
      <c r="EO99" s="34">
        <f>+'A (2)'!EO90</f>
        <v>0</v>
      </c>
      <c r="EP99" s="114">
        <f>+'A (2)'!EP90</f>
        <v>0</v>
      </c>
      <c r="EQ99" s="34">
        <f>+'A (2)'!EQ90</f>
        <v>1006</v>
      </c>
      <c r="ER99" s="34">
        <f>+'A (2)'!ER90</f>
        <v>640</v>
      </c>
      <c r="ES99" s="34">
        <f>+'A (2)'!ES90</f>
        <v>171</v>
      </c>
      <c r="ET99" s="34">
        <f>+'A (2)'!ET90</f>
        <v>40</v>
      </c>
      <c r="EU99" s="34">
        <f>+'A (2)'!EU90</f>
        <v>19</v>
      </c>
      <c r="EV99" s="61">
        <f>+'A (2)'!EV90</f>
        <v>0</v>
      </c>
      <c r="EW99" s="34">
        <f>+'A (2)'!EW90</f>
        <v>20</v>
      </c>
      <c r="EX99" s="34">
        <f>+'A (2)'!EX90</f>
        <v>63</v>
      </c>
      <c r="EY99" s="34">
        <f>+'A (2)'!EY90</f>
        <v>583</v>
      </c>
      <c r="EZ99" s="34">
        <f>+'A (2)'!EZ90</f>
        <v>331</v>
      </c>
      <c r="FA99" s="34">
        <f>+'A (2)'!FA90</f>
        <v>315</v>
      </c>
      <c r="FB99" s="34">
        <f>+'A (2)'!FB90</f>
        <v>187</v>
      </c>
      <c r="FC99" s="34">
        <f>+'A (2)'!FC90</f>
        <v>119</v>
      </c>
      <c r="FD99" s="34">
        <f>+'A (2)'!FD90</f>
        <v>93</v>
      </c>
      <c r="FE99" s="34">
        <f>+'A (2)'!FE90</f>
        <v>62</v>
      </c>
      <c r="FF99" s="34">
        <f>+'A (2)'!FF90</f>
        <v>33</v>
      </c>
      <c r="FG99" s="39">
        <f>+'A (2)'!FG90</f>
        <v>24</v>
      </c>
      <c r="FH99" s="114">
        <f>+'A (2)'!FH90</f>
        <v>46</v>
      </c>
      <c r="FI99" s="114">
        <f>+'A (2)'!FI90</f>
        <v>4867</v>
      </c>
      <c r="FJ99" s="39">
        <f>+'A (2)'!FJ90</f>
        <v>24</v>
      </c>
      <c r="FK99" s="447">
        <f>+'A (2)'!FK90</f>
        <v>0</v>
      </c>
      <c r="FL99" s="34"/>
      <c r="FM99" s="34"/>
      <c r="FN99" s="39"/>
      <c r="FO99" s="34"/>
      <c r="FP99" s="34"/>
      <c r="FQ99" s="34"/>
      <c r="FR99" s="34"/>
      <c r="FS99" s="34"/>
      <c r="FT99" s="34"/>
      <c r="FU99" s="34"/>
      <c r="FV99" s="34"/>
      <c r="FW99" s="34"/>
      <c r="FX99" s="34"/>
      <c r="FY99" s="34"/>
      <c r="FZ99" s="61"/>
      <c r="GA99" s="34"/>
      <c r="GB99" s="34"/>
      <c r="GC99" s="34"/>
      <c r="GD99" s="34"/>
      <c r="GE99" s="34"/>
      <c r="GF99" s="34"/>
      <c r="GG99" s="34"/>
      <c r="GH99" s="34"/>
      <c r="GI99" s="121"/>
      <c r="GJ99" s="122"/>
      <c r="GK99" s="142"/>
      <c r="GL99" s="34"/>
      <c r="GM99" s="34"/>
      <c r="GN99" s="34"/>
      <c r="GO99" s="34"/>
      <c r="GP99" s="34"/>
      <c r="GQ99" s="34"/>
      <c r="GR99" s="52"/>
      <c r="GT99">
        <f t="shared" si="122"/>
        <v>3738</v>
      </c>
      <c r="GU99">
        <f t="shared" si="123"/>
        <v>20865516</v>
      </c>
      <c r="GW99">
        <f t="shared" si="124"/>
        <v>1876</v>
      </c>
      <c r="GX99">
        <f t="shared" si="125"/>
        <v>9130492</v>
      </c>
      <c r="GZ99">
        <f t="shared" si="114"/>
        <v>19409</v>
      </c>
      <c r="HA99">
        <f t="shared" si="126"/>
        <v>772478.2</v>
      </c>
      <c r="HB99" s="125"/>
      <c r="HC99">
        <f t="shared" si="115"/>
        <v>9422</v>
      </c>
      <c r="HD99">
        <f t="shared" si="127"/>
        <v>368400.2</v>
      </c>
      <c r="HE99" s="125"/>
      <c r="HH99" s="53">
        <f t="shared" si="98"/>
        <v>0</v>
      </c>
      <c r="HJ99" s="7" t="s">
        <v>175</v>
      </c>
      <c r="HK99" s="53">
        <v>47.013280587736652</v>
      </c>
      <c r="HL99" s="190" t="s">
        <v>137</v>
      </c>
      <c r="HM99" s="34">
        <f t="shared" si="99"/>
        <v>0</v>
      </c>
      <c r="HN99" s="34">
        <f>+SUM([1]NUTS3!$EN99:$FB99)</f>
        <v>670</v>
      </c>
      <c r="HO99" s="34">
        <f t="shared" si="100"/>
        <v>-670</v>
      </c>
      <c r="HP99" s="184">
        <f t="shared" si="101"/>
        <v>-100</v>
      </c>
      <c r="HR99" s="7" t="s">
        <v>93</v>
      </c>
      <c r="HS99" s="53">
        <v>-52.298263534218592</v>
      </c>
    </row>
    <row r="100" spans="1:227" ht="13.5" thickBot="1" x14ac:dyDescent="0.25">
      <c r="A100" s="8" t="s">
        <v>185</v>
      </c>
      <c r="B100" s="8">
        <f t="shared" ref="B100:Z100" si="128">SUM(B94:B99)</f>
        <v>71266</v>
      </c>
      <c r="C100" s="16">
        <f t="shared" si="128"/>
        <v>8492</v>
      </c>
      <c r="D100" s="586">
        <f t="shared" si="128"/>
        <v>4</v>
      </c>
      <c r="E100" s="16">
        <f t="shared" si="128"/>
        <v>459</v>
      </c>
      <c r="F100" s="16">
        <f t="shared" si="128"/>
        <v>1594</v>
      </c>
      <c r="G100" s="16">
        <f>SUM(G94:G99)</f>
        <v>4845</v>
      </c>
      <c r="H100" s="16">
        <f>SUM(H94:H99)</f>
        <v>1558</v>
      </c>
      <c r="I100" s="16">
        <f>SUM(I94:I99)</f>
        <v>17</v>
      </c>
      <c r="J100" s="16">
        <f>SUM(J94:J99)</f>
        <v>15</v>
      </c>
      <c r="K100" s="586">
        <f t="shared" si="128"/>
        <v>43414</v>
      </c>
      <c r="L100" s="16">
        <f t="shared" si="128"/>
        <v>587</v>
      </c>
      <c r="M100" s="16">
        <f t="shared" si="128"/>
        <v>7705</v>
      </c>
      <c r="N100" s="21">
        <f t="shared" si="128"/>
        <v>1007</v>
      </c>
      <c r="O100" s="16">
        <f t="shared" si="128"/>
        <v>3028</v>
      </c>
      <c r="P100" s="16">
        <f t="shared" si="128"/>
        <v>628</v>
      </c>
      <c r="Q100" s="16">
        <f t="shared" si="128"/>
        <v>8941</v>
      </c>
      <c r="R100" s="16">
        <f t="shared" si="128"/>
        <v>7538</v>
      </c>
      <c r="S100" s="16">
        <f t="shared" si="128"/>
        <v>7589</v>
      </c>
      <c r="T100" s="16">
        <f t="shared" si="128"/>
        <v>8198</v>
      </c>
      <c r="U100" s="16">
        <f t="shared" si="128"/>
        <v>7522</v>
      </c>
      <c r="V100" s="16">
        <f t="shared" si="128"/>
        <v>8480</v>
      </c>
      <c r="W100" s="16">
        <f t="shared" si="128"/>
        <v>9179</v>
      </c>
      <c r="X100" s="16">
        <f t="shared" si="128"/>
        <v>8913</v>
      </c>
      <c r="Y100" s="16">
        <f t="shared" si="128"/>
        <v>1831</v>
      </c>
      <c r="Z100" s="128">
        <f t="shared" si="128"/>
        <v>47</v>
      </c>
      <c r="AA100" s="179">
        <f>+HB100</f>
        <v>39.977794460191397</v>
      </c>
      <c r="AB100" s="16">
        <f t="shared" ref="AB100:BG100" si="129">SUM(AB94:AB99)</f>
        <v>49</v>
      </c>
      <c r="AC100" s="16">
        <f t="shared" si="129"/>
        <v>642</v>
      </c>
      <c r="AD100" s="16">
        <f t="shared" si="129"/>
        <v>20592</v>
      </c>
      <c r="AE100" s="16">
        <f t="shared" si="129"/>
        <v>38</v>
      </c>
      <c r="AF100" s="16">
        <f t="shared" si="129"/>
        <v>2332</v>
      </c>
      <c r="AG100" s="16">
        <f t="shared" si="129"/>
        <v>29210</v>
      </c>
      <c r="AH100" s="16">
        <f t="shared" si="129"/>
        <v>432</v>
      </c>
      <c r="AI100" s="16">
        <f t="shared" si="129"/>
        <v>1932</v>
      </c>
      <c r="AJ100" s="16">
        <f t="shared" si="129"/>
        <v>3567</v>
      </c>
      <c r="AK100" s="16">
        <f t="shared" si="129"/>
        <v>8877</v>
      </c>
      <c r="AL100" s="16">
        <f t="shared" si="129"/>
        <v>333</v>
      </c>
      <c r="AM100" s="16">
        <f t="shared" si="129"/>
        <v>728</v>
      </c>
      <c r="AN100" s="16">
        <f t="shared" si="129"/>
        <v>2464</v>
      </c>
      <c r="AO100" s="62">
        <f t="shared" si="129"/>
        <v>70</v>
      </c>
      <c r="AP100" s="16">
        <f t="shared" si="129"/>
        <v>430</v>
      </c>
      <c r="AQ100" s="16">
        <f t="shared" si="129"/>
        <v>2481</v>
      </c>
      <c r="AR100" s="16">
        <f t="shared" si="129"/>
        <v>5293</v>
      </c>
      <c r="AS100" s="16">
        <f t="shared" si="129"/>
        <v>5788</v>
      </c>
      <c r="AT100" s="16">
        <f t="shared" si="129"/>
        <v>14459</v>
      </c>
      <c r="AU100" s="16">
        <f t="shared" si="129"/>
        <v>1123</v>
      </c>
      <c r="AV100" s="16">
        <f t="shared" si="129"/>
        <v>12624</v>
      </c>
      <c r="AW100" s="16">
        <f t="shared" si="129"/>
        <v>5192</v>
      </c>
      <c r="AX100" s="16">
        <f t="shared" si="129"/>
        <v>21188</v>
      </c>
      <c r="AY100" s="16">
        <f t="shared" si="129"/>
        <v>26</v>
      </c>
      <c r="AZ100" s="62">
        <f t="shared" si="129"/>
        <v>2662</v>
      </c>
      <c r="BA100" s="16">
        <f t="shared" si="129"/>
        <v>19736</v>
      </c>
      <c r="BB100" s="16">
        <f t="shared" si="129"/>
        <v>11564</v>
      </c>
      <c r="BC100" s="16">
        <f t="shared" si="129"/>
        <v>6238</v>
      </c>
      <c r="BD100" s="16">
        <f t="shared" si="129"/>
        <v>4468</v>
      </c>
      <c r="BE100" s="16">
        <f t="shared" si="129"/>
        <v>11475</v>
      </c>
      <c r="BF100" s="62">
        <f t="shared" si="129"/>
        <v>17785</v>
      </c>
      <c r="BG100" s="29">
        <f t="shared" si="129"/>
        <v>47793</v>
      </c>
      <c r="BH100" s="155">
        <f>+BG100*1000/B100</f>
        <v>670.62835012488426</v>
      </c>
      <c r="BI100" s="16">
        <f>SUM(BI94:BI99)</f>
        <v>0</v>
      </c>
      <c r="BJ100" s="29">
        <f>SUM(BJ94:BJ99)</f>
        <v>0</v>
      </c>
      <c r="BK100" s="156" t="e">
        <f>+BJ100*1000/BI100</f>
        <v>#DIV/0!</v>
      </c>
      <c r="BL100" s="16">
        <f t="shared" ref="BL100:CC100" si="130">SUM(BL94:BL99)</f>
        <v>9599</v>
      </c>
      <c r="BM100" s="16">
        <f t="shared" si="130"/>
        <v>4168</v>
      </c>
      <c r="BN100" s="16">
        <f t="shared" si="130"/>
        <v>1117</v>
      </c>
      <c r="BO100" s="16">
        <f t="shared" si="130"/>
        <v>338</v>
      </c>
      <c r="BP100" s="16">
        <f t="shared" si="130"/>
        <v>60</v>
      </c>
      <c r="BQ100" s="62">
        <f t="shared" si="130"/>
        <v>1</v>
      </c>
      <c r="BR100" s="16">
        <f t="shared" si="130"/>
        <v>107</v>
      </c>
      <c r="BS100" s="16">
        <f t="shared" si="130"/>
        <v>470</v>
      </c>
      <c r="BT100" s="16">
        <f t="shared" si="130"/>
        <v>4079</v>
      </c>
      <c r="BU100" s="16">
        <f t="shared" si="130"/>
        <v>2373</v>
      </c>
      <c r="BV100" s="16">
        <f t="shared" si="130"/>
        <v>2214</v>
      </c>
      <c r="BW100" s="16">
        <f t="shared" si="130"/>
        <v>1902</v>
      </c>
      <c r="BX100" s="16">
        <f t="shared" si="130"/>
        <v>1439</v>
      </c>
      <c r="BY100" s="16">
        <f t="shared" si="130"/>
        <v>951</v>
      </c>
      <c r="BZ100" s="16">
        <f t="shared" si="130"/>
        <v>599</v>
      </c>
      <c r="CA100" s="16">
        <f t="shared" si="130"/>
        <v>335</v>
      </c>
      <c r="CB100" s="16">
        <f t="shared" si="130"/>
        <v>240</v>
      </c>
      <c r="CC100" s="66">
        <f t="shared" si="130"/>
        <v>574</v>
      </c>
      <c r="CD100" s="159">
        <f>+GV100</f>
        <v>5302</v>
      </c>
      <c r="CE100" s="29">
        <f t="shared" ref="CE100:DE100" si="131">SUM(CE94:CE99)</f>
        <v>302</v>
      </c>
      <c r="CF100" s="18">
        <f t="shared" si="131"/>
        <v>0</v>
      </c>
      <c r="CG100" s="16">
        <f t="shared" si="131"/>
        <v>34435</v>
      </c>
      <c r="CH100" s="16">
        <f t="shared" si="131"/>
        <v>3312</v>
      </c>
      <c r="CI100" s="586">
        <f t="shared" si="131"/>
        <v>0</v>
      </c>
      <c r="CJ100" s="16">
        <f t="shared" si="131"/>
        <v>139</v>
      </c>
      <c r="CK100" s="16">
        <f t="shared" si="131"/>
        <v>822</v>
      </c>
      <c r="CL100" s="16">
        <f>SUM(CL94:CL99)</f>
        <v>1703</v>
      </c>
      <c r="CM100" s="16">
        <f>SUM(CM94:CM99)</f>
        <v>635</v>
      </c>
      <c r="CN100" s="16">
        <f>SUM(CN94:CN99)</f>
        <v>8</v>
      </c>
      <c r="CO100" s="16">
        <f>SUM(CO94:CO99)</f>
        <v>5</v>
      </c>
      <c r="CP100" s="16">
        <f t="shared" si="131"/>
        <v>22380</v>
      </c>
      <c r="CQ100" s="16">
        <f t="shared" si="131"/>
        <v>587</v>
      </c>
      <c r="CR100" s="16">
        <f t="shared" si="131"/>
        <v>7139</v>
      </c>
      <c r="CS100" s="62">
        <f t="shared" si="131"/>
        <v>295</v>
      </c>
      <c r="CT100" s="16">
        <f t="shared" si="131"/>
        <v>1414</v>
      </c>
      <c r="CU100" s="16">
        <f t="shared" si="131"/>
        <v>308</v>
      </c>
      <c r="CV100" s="16">
        <f t="shared" si="131"/>
        <v>4142</v>
      </c>
      <c r="CW100" s="16">
        <f t="shared" si="131"/>
        <v>3543</v>
      </c>
      <c r="CX100" s="16">
        <f t="shared" si="131"/>
        <v>4016</v>
      </c>
      <c r="CY100" s="16">
        <f t="shared" si="131"/>
        <v>4570</v>
      </c>
      <c r="CZ100" s="16">
        <f t="shared" si="131"/>
        <v>4032</v>
      </c>
      <c r="DA100" s="16">
        <f t="shared" si="131"/>
        <v>4336</v>
      </c>
      <c r="DB100" s="16">
        <f t="shared" si="131"/>
        <v>4583</v>
      </c>
      <c r="DC100" s="16">
        <f t="shared" si="131"/>
        <v>3528</v>
      </c>
      <c r="DD100" s="134">
        <f t="shared" si="131"/>
        <v>242</v>
      </c>
      <c r="DE100" s="62">
        <f t="shared" si="131"/>
        <v>29</v>
      </c>
      <c r="DF100" s="169">
        <f>+HE100</f>
        <v>39.328009292870625</v>
      </c>
      <c r="DG100" s="16">
        <f t="shared" ref="DG100:EL100" si="132">SUM(DG94:DG99)</f>
        <v>30</v>
      </c>
      <c r="DH100" s="16">
        <f t="shared" si="132"/>
        <v>275</v>
      </c>
      <c r="DI100" s="16">
        <f t="shared" si="132"/>
        <v>10263</v>
      </c>
      <c r="DJ100" s="16">
        <f t="shared" si="132"/>
        <v>19</v>
      </c>
      <c r="DK100" s="16">
        <f t="shared" si="132"/>
        <v>1080</v>
      </c>
      <c r="DL100" s="16">
        <f t="shared" si="132"/>
        <v>12129</v>
      </c>
      <c r="DM100" s="16">
        <f t="shared" si="132"/>
        <v>335</v>
      </c>
      <c r="DN100" s="16">
        <f t="shared" si="132"/>
        <v>1253</v>
      </c>
      <c r="DO100" s="16">
        <f t="shared" si="132"/>
        <v>1765</v>
      </c>
      <c r="DP100" s="16">
        <f t="shared" si="132"/>
        <v>5400</v>
      </c>
      <c r="DQ100" s="16">
        <f t="shared" si="132"/>
        <v>234</v>
      </c>
      <c r="DR100" s="16">
        <f t="shared" si="132"/>
        <v>426</v>
      </c>
      <c r="DS100" s="16">
        <f t="shared" si="132"/>
        <v>1187</v>
      </c>
      <c r="DT100" s="62">
        <f t="shared" si="132"/>
        <v>39</v>
      </c>
      <c r="DU100" s="16">
        <f t="shared" si="132"/>
        <v>146</v>
      </c>
      <c r="DV100" s="16">
        <f t="shared" si="132"/>
        <v>1366</v>
      </c>
      <c r="DW100" s="16">
        <f t="shared" si="132"/>
        <v>2716</v>
      </c>
      <c r="DX100" s="16">
        <f t="shared" si="132"/>
        <v>4673</v>
      </c>
      <c r="DY100" s="16">
        <f t="shared" si="132"/>
        <v>10338</v>
      </c>
      <c r="DZ100" s="16">
        <f t="shared" si="132"/>
        <v>597</v>
      </c>
      <c r="EA100" s="16">
        <f t="shared" si="132"/>
        <v>2193</v>
      </c>
      <c r="EB100" s="16">
        <f t="shared" si="132"/>
        <v>1029</v>
      </c>
      <c r="EC100" s="16">
        <f t="shared" si="132"/>
        <v>10324</v>
      </c>
      <c r="ED100" s="16">
        <f t="shared" si="132"/>
        <v>2</v>
      </c>
      <c r="EE100" s="62">
        <f t="shared" si="132"/>
        <v>1051</v>
      </c>
      <c r="EF100" s="16">
        <f t="shared" si="132"/>
        <v>7884</v>
      </c>
      <c r="EG100" s="16">
        <f t="shared" si="132"/>
        <v>6052</v>
      </c>
      <c r="EH100" s="16">
        <f t="shared" si="132"/>
        <v>3176</v>
      </c>
      <c r="EI100" s="16">
        <f t="shared" si="132"/>
        <v>2372</v>
      </c>
      <c r="EJ100" s="16">
        <f t="shared" si="132"/>
        <v>6198</v>
      </c>
      <c r="EK100" s="29">
        <f t="shared" si="132"/>
        <v>8753</v>
      </c>
      <c r="EL100" s="25">
        <f t="shared" si="132"/>
        <v>22564</v>
      </c>
      <c r="EM100" s="155">
        <f>+EL100*1000/CG100</f>
        <v>655.26354000290405</v>
      </c>
      <c r="EN100" s="29">
        <f>SUM(EN94:EN99)</f>
        <v>0</v>
      </c>
      <c r="EO100" s="16">
        <f>SUM(EO94:EO99)</f>
        <v>0</v>
      </c>
      <c r="EP100" s="31" t="e">
        <f>EO100*1000/EN100</f>
        <v>#DIV/0!</v>
      </c>
      <c r="EQ100" s="16">
        <f t="shared" ref="EQ100:FH100" si="133">SUM(EQ94:EQ99)</f>
        <v>3872</v>
      </c>
      <c r="ER100" s="16">
        <f t="shared" si="133"/>
        <v>2389</v>
      </c>
      <c r="ES100" s="16">
        <f t="shared" si="133"/>
        <v>588</v>
      </c>
      <c r="ET100" s="16">
        <f t="shared" si="133"/>
        <v>153</v>
      </c>
      <c r="EU100" s="16">
        <f t="shared" si="133"/>
        <v>37</v>
      </c>
      <c r="EV100" s="62">
        <f t="shared" si="133"/>
        <v>0</v>
      </c>
      <c r="EW100" s="16">
        <f t="shared" si="133"/>
        <v>50</v>
      </c>
      <c r="EX100" s="16">
        <f t="shared" si="133"/>
        <v>275</v>
      </c>
      <c r="EY100" s="16">
        <f t="shared" si="133"/>
        <v>2231</v>
      </c>
      <c r="EZ100" s="16">
        <f t="shared" si="133"/>
        <v>1309</v>
      </c>
      <c r="FA100" s="16">
        <f t="shared" si="133"/>
        <v>1139</v>
      </c>
      <c r="FB100" s="16">
        <f t="shared" si="133"/>
        <v>758</v>
      </c>
      <c r="FC100" s="16">
        <f t="shared" si="133"/>
        <v>508</v>
      </c>
      <c r="FD100" s="16">
        <f t="shared" si="133"/>
        <v>277</v>
      </c>
      <c r="FE100" s="16">
        <f t="shared" si="133"/>
        <v>185</v>
      </c>
      <c r="FF100" s="16">
        <f t="shared" si="133"/>
        <v>96</v>
      </c>
      <c r="FG100" s="138">
        <f t="shared" si="133"/>
        <v>69</v>
      </c>
      <c r="FH100" s="115">
        <f t="shared" si="133"/>
        <v>142</v>
      </c>
      <c r="FI100" s="176">
        <f>+GY100</f>
        <v>4733</v>
      </c>
      <c r="FJ100" s="16">
        <f>SUM(FJ94:FJ99)</f>
        <v>79</v>
      </c>
      <c r="FK100" s="18">
        <f>SUM(FK94:FK99)</f>
        <v>0</v>
      </c>
      <c r="FL100" s="16"/>
      <c r="FM100" s="16"/>
      <c r="FN100" s="16"/>
      <c r="FO100" s="16"/>
      <c r="FP100" s="16"/>
      <c r="FQ100" s="16"/>
      <c r="FR100" s="16"/>
      <c r="FS100" s="16"/>
      <c r="FT100" s="16"/>
      <c r="FU100" s="16"/>
      <c r="FV100" s="16"/>
      <c r="FW100" s="16"/>
      <c r="FX100" s="16"/>
      <c r="FY100" s="16"/>
      <c r="FZ100" s="62"/>
      <c r="GA100" s="16"/>
      <c r="GB100" s="16"/>
      <c r="GC100" s="16"/>
      <c r="GD100" s="16"/>
      <c r="GE100" s="16"/>
      <c r="GF100" s="16"/>
      <c r="GG100" s="16"/>
      <c r="GH100" s="16"/>
      <c r="GI100" s="117"/>
      <c r="GJ100" s="118"/>
      <c r="GK100" s="147"/>
      <c r="GL100" s="16"/>
      <c r="GM100" s="16"/>
      <c r="GN100" s="16"/>
      <c r="GO100" s="16"/>
      <c r="GP100" s="16"/>
      <c r="GQ100" s="16"/>
      <c r="GR100" s="148"/>
      <c r="GT100">
        <f>SUM(GT94:GT99)</f>
        <v>15283</v>
      </c>
      <c r="GU100">
        <f>SUM(GU94:GU99)</f>
        <v>81024844</v>
      </c>
      <c r="GV100">
        <f>+ROUND(GU100/GT100,0)</f>
        <v>5302</v>
      </c>
      <c r="GW100">
        <f>SUM(GW94:GW99)</f>
        <v>7039</v>
      </c>
      <c r="GX100">
        <f>SUM(GX94:GX99)</f>
        <v>33314718</v>
      </c>
      <c r="GY100">
        <f>+ROUND(GX100/GW100,0)</f>
        <v>4733</v>
      </c>
      <c r="GZ100">
        <f t="shared" si="114"/>
        <v>71266</v>
      </c>
      <c r="HA100">
        <f>SUM(HA94:HA99)</f>
        <v>2849057.5</v>
      </c>
      <c r="HB100">
        <f>+HA100/GZ100</f>
        <v>39.977794460191397</v>
      </c>
      <c r="HC100">
        <f t="shared" si="115"/>
        <v>34435</v>
      </c>
      <c r="HD100">
        <f>SUM(HD94:HD99)</f>
        <v>1354260</v>
      </c>
      <c r="HE100">
        <f>+HD100/HC100</f>
        <v>39.328009292870625</v>
      </c>
      <c r="HH100" s="53">
        <f t="shared" si="98"/>
        <v>0</v>
      </c>
      <c r="HJ100" s="8" t="s">
        <v>140</v>
      </c>
      <c r="HK100" s="53">
        <v>46.876810754432732</v>
      </c>
      <c r="HL100" s="192" t="s">
        <v>185</v>
      </c>
      <c r="HM100" s="34">
        <f t="shared" si="99"/>
        <v>0</v>
      </c>
      <c r="HN100" s="34">
        <f>+SUM([1]NUTS3!$EN100:$FB100)</f>
        <v>2403</v>
      </c>
      <c r="HO100" s="34">
        <f t="shared" si="100"/>
        <v>-2403</v>
      </c>
      <c r="HP100" s="184">
        <f t="shared" si="101"/>
        <v>-100</v>
      </c>
      <c r="HR100" s="8" t="s">
        <v>113</v>
      </c>
      <c r="HS100" s="53">
        <v>-62.284482758620683</v>
      </c>
    </row>
    <row r="101" spans="1:227" ht="14.25" thickTop="1" thickBot="1" x14ac:dyDescent="0.25">
      <c r="A101" s="9" t="s">
        <v>142</v>
      </c>
      <c r="B101" s="9">
        <f t="shared" ref="B101:Z101" si="134">+B11+B24+B32+B40+B44+B52+B57+B63+B68+B74+B82+B88+B93+B100</f>
        <v>491958</v>
      </c>
      <c r="C101" s="35">
        <f t="shared" si="134"/>
        <v>58988</v>
      </c>
      <c r="D101" s="587">
        <f t="shared" si="134"/>
        <v>43</v>
      </c>
      <c r="E101" s="35">
        <f t="shared" si="134"/>
        <v>4747</v>
      </c>
      <c r="F101" s="35">
        <f t="shared" si="134"/>
        <v>7923</v>
      </c>
      <c r="G101" s="35">
        <f>+G11+G24+G32+G40+G44+G52+G57+G63+G68+G74+G82+G88+G93+G100</f>
        <v>31628</v>
      </c>
      <c r="H101" s="35">
        <f>+H11+H24+H32+H40+H44+H52+H57+H63+H68+H74+H82+H88+H93+H100</f>
        <v>14365</v>
      </c>
      <c r="I101" s="35">
        <f>+I11+I24+I32+I40+I44+I52+I57+I63+I68+I74+I82+I88+I93+I100</f>
        <v>78</v>
      </c>
      <c r="J101" s="35">
        <f>+J11+J24+J32+J40+J44+J52+J57+J63+J68+J74+J82+J88+J93+J100</f>
        <v>205</v>
      </c>
      <c r="K101" s="587">
        <f t="shared" si="134"/>
        <v>268100</v>
      </c>
      <c r="L101" s="35">
        <f t="shared" si="134"/>
        <v>3820</v>
      </c>
      <c r="M101" s="35">
        <f t="shared" si="134"/>
        <v>59967</v>
      </c>
      <c r="N101" s="36">
        <f t="shared" si="134"/>
        <v>3672</v>
      </c>
      <c r="O101" s="35">
        <f t="shared" si="134"/>
        <v>22730</v>
      </c>
      <c r="P101" s="35">
        <f t="shared" si="134"/>
        <v>4249</v>
      </c>
      <c r="Q101" s="35">
        <f t="shared" si="134"/>
        <v>67756</v>
      </c>
      <c r="R101" s="35">
        <f t="shared" si="134"/>
        <v>55386</v>
      </c>
      <c r="S101" s="35">
        <f t="shared" si="134"/>
        <v>56788</v>
      </c>
      <c r="T101" s="35">
        <f t="shared" si="134"/>
        <v>61047</v>
      </c>
      <c r="U101" s="35">
        <f t="shared" si="134"/>
        <v>49984</v>
      </c>
      <c r="V101" s="35">
        <f t="shared" si="134"/>
        <v>52581</v>
      </c>
      <c r="W101" s="35">
        <f t="shared" si="134"/>
        <v>57014</v>
      </c>
      <c r="X101" s="35">
        <f t="shared" si="134"/>
        <v>59314</v>
      </c>
      <c r="Y101" s="35">
        <f t="shared" si="134"/>
        <v>9046</v>
      </c>
      <c r="Z101" s="129">
        <f t="shared" si="134"/>
        <v>312</v>
      </c>
      <c r="AA101" s="180">
        <f>+HB101</f>
        <v>39.013969078661184</v>
      </c>
      <c r="AB101" s="35">
        <f t="shared" ref="AB101:BG101" si="135">+AB11+AB24+AB32+AB40+AB44+AB52+AB57+AB63+AB68+AB74+AB82+AB88+AB93+AB100</f>
        <v>410</v>
      </c>
      <c r="AC101" s="35">
        <f t="shared" si="135"/>
        <v>2472</v>
      </c>
      <c r="AD101" s="35">
        <f t="shared" si="135"/>
        <v>131206</v>
      </c>
      <c r="AE101" s="35">
        <f t="shared" si="135"/>
        <v>350</v>
      </c>
      <c r="AF101" s="35">
        <f t="shared" si="135"/>
        <v>13497</v>
      </c>
      <c r="AG101" s="35">
        <f t="shared" si="135"/>
        <v>194837</v>
      </c>
      <c r="AH101" s="35">
        <f t="shared" si="135"/>
        <v>3475</v>
      </c>
      <c r="AI101" s="35">
        <f t="shared" si="135"/>
        <v>13418</v>
      </c>
      <c r="AJ101" s="35">
        <f t="shared" si="135"/>
        <v>24049</v>
      </c>
      <c r="AK101" s="35">
        <f t="shared" si="135"/>
        <v>76787</v>
      </c>
      <c r="AL101" s="35">
        <f t="shared" si="135"/>
        <v>3668</v>
      </c>
      <c r="AM101" s="35">
        <f t="shared" si="135"/>
        <v>6029</v>
      </c>
      <c r="AN101" s="35">
        <f t="shared" si="135"/>
        <v>21187</v>
      </c>
      <c r="AO101" s="63">
        <f t="shared" si="135"/>
        <v>573</v>
      </c>
      <c r="AP101" s="35">
        <f t="shared" si="135"/>
        <v>5018</v>
      </c>
      <c r="AQ101" s="35">
        <f t="shared" si="135"/>
        <v>20603</v>
      </c>
      <c r="AR101" s="35">
        <f t="shared" si="135"/>
        <v>40046</v>
      </c>
      <c r="AS101" s="35">
        <f t="shared" si="135"/>
        <v>51367</v>
      </c>
      <c r="AT101" s="35">
        <f t="shared" si="135"/>
        <v>93184</v>
      </c>
      <c r="AU101" s="35">
        <f t="shared" si="135"/>
        <v>6990</v>
      </c>
      <c r="AV101" s="35">
        <f t="shared" si="135"/>
        <v>75343</v>
      </c>
      <c r="AW101" s="35">
        <f t="shared" si="135"/>
        <v>41017</v>
      </c>
      <c r="AX101" s="35">
        <f t="shared" si="135"/>
        <v>124887</v>
      </c>
      <c r="AY101" s="35">
        <f t="shared" si="135"/>
        <v>131</v>
      </c>
      <c r="AZ101" s="63">
        <f t="shared" si="135"/>
        <v>33372</v>
      </c>
      <c r="BA101" s="35">
        <f t="shared" si="135"/>
        <v>150802</v>
      </c>
      <c r="BB101" s="35">
        <f t="shared" si="135"/>
        <v>90018</v>
      </c>
      <c r="BC101" s="35">
        <f t="shared" si="135"/>
        <v>45036</v>
      </c>
      <c r="BD101" s="35">
        <f t="shared" si="135"/>
        <v>32143</v>
      </c>
      <c r="BE101" s="35">
        <f t="shared" si="135"/>
        <v>78198</v>
      </c>
      <c r="BF101" s="63">
        <f t="shared" si="135"/>
        <v>95761</v>
      </c>
      <c r="BG101" s="38">
        <f t="shared" si="135"/>
        <v>243892</v>
      </c>
      <c r="BH101" s="158">
        <f>+BG101*1000/B101</f>
        <v>495.75776793953958</v>
      </c>
      <c r="BI101" s="35">
        <f>+BI11+BI24+BI32+BI40+BI44+BI52+BI57+BI63+BI68+BI74+BI82+BI88+BI93+BI100</f>
        <v>0</v>
      </c>
      <c r="BJ101" s="38">
        <f>+BJ11+BJ24+BJ32+BJ40+BJ44+BJ52+BJ57+BJ63+BJ68+BJ74+BJ82+BJ88+BJ93+BJ100</f>
        <v>0</v>
      </c>
      <c r="BK101" s="157" t="e">
        <f>+BJ101*1000/BI101</f>
        <v>#DIV/0!</v>
      </c>
      <c r="BL101" s="35">
        <f t="shared" ref="BL101:CC101" si="136">+BL11+BL24+BL32+BL40+BL44+BL52+BL57+BL63+BL68+BL74+BL82+BL88+BL93+BL100</f>
        <v>80253</v>
      </c>
      <c r="BM101" s="35">
        <f t="shared" si="136"/>
        <v>34990</v>
      </c>
      <c r="BN101" s="35">
        <f t="shared" si="136"/>
        <v>9308</v>
      </c>
      <c r="BO101" s="35">
        <f t="shared" si="136"/>
        <v>2804</v>
      </c>
      <c r="BP101" s="35">
        <f t="shared" si="136"/>
        <v>323</v>
      </c>
      <c r="BQ101" s="63">
        <f t="shared" si="136"/>
        <v>2</v>
      </c>
      <c r="BR101" s="35">
        <f t="shared" si="136"/>
        <v>749</v>
      </c>
      <c r="BS101" s="35">
        <f t="shared" si="136"/>
        <v>2552</v>
      </c>
      <c r="BT101" s="35">
        <f t="shared" si="136"/>
        <v>33066</v>
      </c>
      <c r="BU101" s="35">
        <f t="shared" si="136"/>
        <v>18428</v>
      </c>
      <c r="BV101" s="35">
        <f t="shared" si="136"/>
        <v>17387</v>
      </c>
      <c r="BW101" s="35">
        <f t="shared" si="136"/>
        <v>15553</v>
      </c>
      <c r="BX101" s="35">
        <f t="shared" si="136"/>
        <v>12373</v>
      </c>
      <c r="BY101" s="35">
        <f t="shared" si="136"/>
        <v>8894</v>
      </c>
      <c r="BZ101" s="35">
        <f t="shared" si="136"/>
        <v>5770</v>
      </c>
      <c r="CA101" s="35">
        <f t="shared" si="136"/>
        <v>4022</v>
      </c>
      <c r="CB101" s="35">
        <f t="shared" si="136"/>
        <v>2498</v>
      </c>
      <c r="CC101" s="67">
        <f t="shared" si="136"/>
        <v>6388</v>
      </c>
      <c r="CD101" s="160">
        <f>+GV101</f>
        <v>5586</v>
      </c>
      <c r="CE101" s="38">
        <f t="shared" ref="CE101:DE101" si="137">+CE11+CE24+CE32+CE40+CE44+CE52+CE57+CE63+CE68+CE74+CE82+CE88+CE93+CE100</f>
        <v>3660</v>
      </c>
      <c r="CF101" s="51">
        <f t="shared" si="137"/>
        <v>0</v>
      </c>
      <c r="CG101" s="35">
        <f t="shared" si="137"/>
        <v>241476</v>
      </c>
      <c r="CH101" s="35">
        <f t="shared" si="137"/>
        <v>28531</v>
      </c>
      <c r="CI101" s="587">
        <f t="shared" si="137"/>
        <v>13</v>
      </c>
      <c r="CJ101" s="35">
        <f t="shared" si="137"/>
        <v>2234</v>
      </c>
      <c r="CK101" s="35">
        <f t="shared" si="137"/>
        <v>4408</v>
      </c>
      <c r="CL101" s="35">
        <f>+CL11+CL24+CL32+CL40+CL44+CL52+CL57+CL63+CL68+CL74+CL82+CL88+CL93+CL100</f>
        <v>15227</v>
      </c>
      <c r="CM101" s="35">
        <f>+CM11+CM24+CM32+CM40+CM44+CM52+CM57+CM63+CM68+CM74+CM82+CM88+CM93+CM100</f>
        <v>6546</v>
      </c>
      <c r="CN101" s="35">
        <f>+CN11+CN24+CN32+CN40+CN44+CN52+CN57+CN63+CN68+CN74+CN82+CN88+CN93+CN100</f>
        <v>31</v>
      </c>
      <c r="CO101" s="35">
        <f>+CO11+CO24+CO32+CO40+CO44+CO52+CO57+CO63+CO68+CO74+CO82+CO88+CO93+CO100</f>
        <v>73</v>
      </c>
      <c r="CP101" s="35">
        <f t="shared" si="137"/>
        <v>142708</v>
      </c>
      <c r="CQ101" s="35">
        <f t="shared" si="137"/>
        <v>3819</v>
      </c>
      <c r="CR101" s="35">
        <f t="shared" si="137"/>
        <v>56605</v>
      </c>
      <c r="CS101" s="63">
        <f t="shared" si="137"/>
        <v>1247</v>
      </c>
      <c r="CT101" s="35">
        <f t="shared" si="137"/>
        <v>10303</v>
      </c>
      <c r="CU101" s="35">
        <f t="shared" si="137"/>
        <v>2163</v>
      </c>
      <c r="CV101" s="35">
        <f t="shared" si="137"/>
        <v>29957</v>
      </c>
      <c r="CW101" s="35">
        <f t="shared" si="137"/>
        <v>25644</v>
      </c>
      <c r="CX101" s="35">
        <f t="shared" si="137"/>
        <v>29814</v>
      </c>
      <c r="CY101" s="35">
        <f t="shared" si="137"/>
        <v>34912</v>
      </c>
      <c r="CZ101" s="35">
        <f t="shared" si="137"/>
        <v>27778</v>
      </c>
      <c r="DA101" s="35">
        <f t="shared" si="137"/>
        <v>28037</v>
      </c>
      <c r="DB101" s="35">
        <f t="shared" si="137"/>
        <v>29895</v>
      </c>
      <c r="DC101" s="35">
        <f t="shared" si="137"/>
        <v>23855</v>
      </c>
      <c r="DD101" s="135">
        <f t="shared" si="137"/>
        <v>1116</v>
      </c>
      <c r="DE101" s="63">
        <f t="shared" si="137"/>
        <v>165</v>
      </c>
      <c r="DF101" s="170">
        <f>+HE101</f>
        <v>38.785022528118731</v>
      </c>
      <c r="DG101" s="35">
        <f t="shared" ref="DG101:EL101" si="138">+DG11+DG24+DG32+DG40+DG44+DG52+DG57+DG63+DG68+DG74+DG82+DG88+DG93+DG100</f>
        <v>248</v>
      </c>
      <c r="DH101" s="35">
        <f t="shared" si="138"/>
        <v>1052</v>
      </c>
      <c r="DI101" s="35">
        <f t="shared" si="138"/>
        <v>66334</v>
      </c>
      <c r="DJ101" s="35">
        <f t="shared" si="138"/>
        <v>226</v>
      </c>
      <c r="DK101" s="35">
        <f t="shared" si="138"/>
        <v>5738</v>
      </c>
      <c r="DL101" s="35">
        <f t="shared" si="138"/>
        <v>82307</v>
      </c>
      <c r="DM101" s="35">
        <f t="shared" si="138"/>
        <v>2706</v>
      </c>
      <c r="DN101" s="35">
        <f t="shared" si="138"/>
        <v>8415</v>
      </c>
      <c r="DO101" s="35">
        <f t="shared" si="138"/>
        <v>11550</v>
      </c>
      <c r="DP101" s="35">
        <f t="shared" si="138"/>
        <v>46284</v>
      </c>
      <c r="DQ101" s="35">
        <f t="shared" si="138"/>
        <v>2502</v>
      </c>
      <c r="DR101" s="35">
        <f t="shared" si="138"/>
        <v>3669</v>
      </c>
      <c r="DS101" s="35">
        <f t="shared" si="138"/>
        <v>10171</v>
      </c>
      <c r="DT101" s="63">
        <f t="shared" si="138"/>
        <v>274</v>
      </c>
      <c r="DU101" s="35">
        <f t="shared" si="138"/>
        <v>1438</v>
      </c>
      <c r="DV101" s="35">
        <f t="shared" si="138"/>
        <v>10836</v>
      </c>
      <c r="DW101" s="35">
        <f t="shared" si="138"/>
        <v>19521</v>
      </c>
      <c r="DX101" s="35">
        <f t="shared" si="138"/>
        <v>40353</v>
      </c>
      <c r="DY101" s="35">
        <f t="shared" si="138"/>
        <v>66577</v>
      </c>
      <c r="DZ101" s="35">
        <f t="shared" si="138"/>
        <v>3718</v>
      </c>
      <c r="EA101" s="35">
        <f t="shared" si="138"/>
        <v>10863</v>
      </c>
      <c r="EB101" s="35">
        <f t="shared" si="138"/>
        <v>8588</v>
      </c>
      <c r="EC101" s="35">
        <f t="shared" si="138"/>
        <v>64750</v>
      </c>
      <c r="ED101" s="35">
        <f t="shared" si="138"/>
        <v>30</v>
      </c>
      <c r="EE101" s="63">
        <f t="shared" si="138"/>
        <v>14802</v>
      </c>
      <c r="EF101" s="35">
        <f t="shared" si="138"/>
        <v>61388</v>
      </c>
      <c r="EG101" s="35">
        <f t="shared" si="138"/>
        <v>47060</v>
      </c>
      <c r="EH101" s="35">
        <f t="shared" si="138"/>
        <v>23234</v>
      </c>
      <c r="EI101" s="35">
        <f t="shared" si="138"/>
        <v>16153</v>
      </c>
      <c r="EJ101" s="35">
        <f t="shared" si="138"/>
        <v>41398</v>
      </c>
      <c r="EK101" s="38">
        <f t="shared" si="138"/>
        <v>52243</v>
      </c>
      <c r="EL101" s="37">
        <f t="shared" si="138"/>
        <v>129767</v>
      </c>
      <c r="EM101" s="178">
        <f>+EL101*1000/CG101</f>
        <v>537.39087942487038</v>
      </c>
      <c r="EN101" s="38">
        <f>+EN11+EN24+EN32+EN40+EN44+EN52+EN57+EN63+EN68+EN74+EN82+EN88+EN93+EN100</f>
        <v>0</v>
      </c>
      <c r="EO101" s="35">
        <f>+EO11+EO24+EO32+EO40+EO44+EO52+EO57+EO63+EO68+EO74+EO82+EO88+EO93+EO100</f>
        <v>0</v>
      </c>
      <c r="EP101" s="31" t="e">
        <f>EO101*1000/EN101</f>
        <v>#DIV/0!</v>
      </c>
      <c r="EQ101" s="35">
        <f t="shared" ref="EQ101:FH101" si="139">+EQ11+EQ24+EQ32+EQ40+EQ44+EQ52+EQ57+EQ63+EQ68+EQ74+EQ82+EQ88+EQ93+EQ100</f>
        <v>33268</v>
      </c>
      <c r="ER101" s="35">
        <f t="shared" si="139"/>
        <v>19971</v>
      </c>
      <c r="ES101" s="35">
        <f t="shared" si="139"/>
        <v>4652</v>
      </c>
      <c r="ET101" s="35">
        <f t="shared" si="139"/>
        <v>1195</v>
      </c>
      <c r="EU101" s="35">
        <f t="shared" si="139"/>
        <v>180</v>
      </c>
      <c r="EV101" s="63">
        <f t="shared" si="139"/>
        <v>0</v>
      </c>
      <c r="EW101" s="35">
        <f t="shared" si="139"/>
        <v>351</v>
      </c>
      <c r="EX101" s="35">
        <f t="shared" si="139"/>
        <v>1431</v>
      </c>
      <c r="EY101" s="35">
        <f t="shared" si="139"/>
        <v>17505</v>
      </c>
      <c r="EZ101" s="35">
        <f t="shared" si="139"/>
        <v>9881</v>
      </c>
      <c r="FA101" s="35">
        <f t="shared" si="139"/>
        <v>9518</v>
      </c>
      <c r="FB101" s="35">
        <f t="shared" si="139"/>
        <v>7050</v>
      </c>
      <c r="FC101" s="35">
        <f t="shared" si="139"/>
        <v>4666</v>
      </c>
      <c r="FD101" s="35">
        <f t="shared" si="139"/>
        <v>3021</v>
      </c>
      <c r="FE101" s="35">
        <f t="shared" si="139"/>
        <v>1895</v>
      </c>
      <c r="FF101" s="35">
        <f t="shared" si="139"/>
        <v>1263</v>
      </c>
      <c r="FG101" s="139">
        <f t="shared" si="139"/>
        <v>785</v>
      </c>
      <c r="FH101" s="116">
        <f t="shared" si="139"/>
        <v>1900</v>
      </c>
      <c r="FI101" s="177">
        <f>+GY101</f>
        <v>5082</v>
      </c>
      <c r="FJ101" s="35">
        <f>+FJ11+FJ24+FJ32+FJ40+FJ44+FJ52+FJ57+FJ63+FJ68+FJ74+FJ82+FJ88+FJ93+FJ100</f>
        <v>1019</v>
      </c>
      <c r="FK101" s="51">
        <f>+FK11+FK24+FK32+FK40+FK44+FK52+FK57+FK63+FK68+FK74+FK82+FK88+FK93+FK100</f>
        <v>0</v>
      </c>
      <c r="FL101" s="35"/>
      <c r="FM101" s="35"/>
      <c r="FN101" s="35"/>
      <c r="FO101" s="35"/>
      <c r="FP101" s="35"/>
      <c r="FQ101" s="35"/>
      <c r="FR101" s="35"/>
      <c r="FS101" s="35"/>
      <c r="FT101" s="35"/>
      <c r="FU101" s="35"/>
      <c r="FV101" s="35"/>
      <c r="FW101" s="35"/>
      <c r="FX101" s="35"/>
      <c r="FY101" s="35"/>
      <c r="FZ101" s="63"/>
      <c r="GA101" s="35"/>
      <c r="GB101" s="35"/>
      <c r="GC101" s="35"/>
      <c r="GD101" s="35"/>
      <c r="GE101" s="35"/>
      <c r="GF101" s="35"/>
      <c r="GG101" s="35"/>
      <c r="GH101" s="35"/>
      <c r="GI101" s="117"/>
      <c r="GJ101" s="118"/>
      <c r="GK101" s="149"/>
      <c r="GL101" s="35"/>
      <c r="GM101" s="35"/>
      <c r="GN101" s="35"/>
      <c r="GO101" s="35"/>
      <c r="GP101" s="35"/>
      <c r="GQ101" s="35"/>
      <c r="GR101" s="150"/>
      <c r="GT101">
        <f>+BL101+BM101+BN101+BO101+BP101+BQ101</f>
        <v>127680</v>
      </c>
      <c r="GU101">
        <f>+GU11+GU24+GU32+GU40+GU44+GU52+GU57+GU63+GU68+GU74+GU82+GU88+GU93+GU100</f>
        <v>713156667</v>
      </c>
      <c r="GV101">
        <f>+ROUND(GU101/GT101,0)</f>
        <v>5586</v>
      </c>
      <c r="GW101">
        <f>+EU101+EV101+EQ101+ER101+ES101+ET101</f>
        <v>59266</v>
      </c>
      <c r="GX101">
        <f>+GX11+GX24+GX32+GX40+GX44+GX52+GX57+GX63+GX68+GX74+GX82+GX88+GX93+GX100</f>
        <v>301205688</v>
      </c>
      <c r="GY101">
        <f>+ROUND(GX101/GW101,0)</f>
        <v>5082</v>
      </c>
      <c r="GZ101">
        <f t="shared" si="114"/>
        <v>491958</v>
      </c>
      <c r="HA101">
        <f>+HA11+HA24+HA32+HA40+HA44+HA52+HA57+HA63+HA68+HA74+HA82+HA88+HA93+HA100</f>
        <v>19193234.199999999</v>
      </c>
      <c r="HB101">
        <f>+HA101/GZ101</f>
        <v>39.013969078661184</v>
      </c>
      <c r="HC101">
        <f t="shared" si="115"/>
        <v>241476</v>
      </c>
      <c r="HD101">
        <f>+HD11+HD24+HD32+HD40+HD44+HD52+HD57+HD63+HD68+HD74+HD82+HD88+HD93+HD100</f>
        <v>9365652.0999999978</v>
      </c>
      <c r="HE101">
        <f>+HD101/HC101</f>
        <v>38.785022528118731</v>
      </c>
      <c r="HH101" s="53">
        <f t="shared" si="98"/>
        <v>0</v>
      </c>
      <c r="HJ101" s="9" t="s">
        <v>82</v>
      </c>
      <c r="HK101" s="53">
        <v>45.764338852891768</v>
      </c>
      <c r="HL101" s="193" t="s">
        <v>142</v>
      </c>
      <c r="HM101" s="117">
        <f t="shared" si="99"/>
        <v>0</v>
      </c>
      <c r="HN101" s="117">
        <f>+SUM([1]NUTS3!$EN101:$FB101)</f>
        <v>40188</v>
      </c>
      <c r="HO101" s="117">
        <f t="shared" si="100"/>
        <v>-40188</v>
      </c>
      <c r="HP101" s="185">
        <f t="shared" si="101"/>
        <v>-100</v>
      </c>
      <c r="HR101" s="9" t="s">
        <v>120</v>
      </c>
      <c r="HS101" s="53">
        <v>-87.443946188340803</v>
      </c>
    </row>
    <row r="102" spans="1:227" ht="13.5" thickTop="1" x14ac:dyDescent="0.2"/>
    <row r="104" spans="1:227" x14ac:dyDescent="0.2">
      <c r="BA104" s="57" t="s">
        <v>23</v>
      </c>
      <c r="BB104" s="57">
        <f>SUM(BB101:BE101)</f>
        <v>245395</v>
      </c>
      <c r="BC104" s="57"/>
      <c r="BD104" s="57">
        <f>+BD101+BE101</f>
        <v>110341</v>
      </c>
      <c r="BE104" s="57"/>
    </row>
    <row r="105" spans="1:227" x14ac:dyDescent="0.2">
      <c r="BA105" s="57" t="s">
        <v>187</v>
      </c>
      <c r="BB105" s="57">
        <f>SUM(BB100:BE100)</f>
        <v>33745</v>
      </c>
      <c r="BC105" s="58">
        <f>+BB105/BB104*100</f>
        <v>13.75129892622099</v>
      </c>
      <c r="BD105" s="57">
        <f>+BD100+BE100</f>
        <v>15943</v>
      </c>
      <c r="BE105" s="58">
        <f>+BD105/BD104*100</f>
        <v>14.448844944309005</v>
      </c>
    </row>
    <row r="106" spans="1:227" x14ac:dyDescent="0.2">
      <c r="BA106" s="57"/>
      <c r="BB106" s="57"/>
      <c r="BC106" s="57"/>
      <c r="BD106" s="57"/>
      <c r="BE106" s="57"/>
    </row>
    <row r="107" spans="1:227" x14ac:dyDescent="0.2">
      <c r="BA107" s="57" t="s">
        <v>186</v>
      </c>
      <c r="BB107" s="57"/>
      <c r="BC107" s="58">
        <f>+BC2/BB104*100</f>
        <v>0</v>
      </c>
      <c r="BD107" s="57"/>
      <c r="BE107" s="58">
        <f>+BD2/BD104*100</f>
        <v>0</v>
      </c>
    </row>
    <row r="108" spans="1:227" x14ac:dyDescent="0.2">
      <c r="BA108" s="57"/>
      <c r="BB108" s="57"/>
      <c r="BC108" s="57"/>
      <c r="BD108" s="57"/>
      <c r="BE108" s="57"/>
    </row>
    <row r="109" spans="1:227" x14ac:dyDescent="0.2">
      <c r="BA109" s="57"/>
      <c r="BB109" s="57"/>
      <c r="BC109" s="57"/>
      <c r="BD109" s="57"/>
      <c r="BE109" s="57"/>
    </row>
  </sheetData>
  <mergeCells count="49">
    <mergeCell ref="HR10:HS10"/>
    <mergeCell ref="HL8:HP8"/>
    <mergeCell ref="GL8:GL10"/>
    <mergeCell ref="GM8:GM10"/>
    <mergeCell ref="GR8:GR10"/>
    <mergeCell ref="HM9:HN9"/>
    <mergeCell ref="M7:M9"/>
    <mergeCell ref="D8:D9"/>
    <mergeCell ref="E8:E9"/>
    <mergeCell ref="F8:F9"/>
    <mergeCell ref="HO9:HP9"/>
    <mergeCell ref="D7:J7"/>
    <mergeCell ref="G8:G9"/>
    <mergeCell ref="H8:H9"/>
    <mergeCell ref="I8:I9"/>
    <mergeCell ref="J8:J10"/>
    <mergeCell ref="CP7:CP10"/>
    <mergeCell ref="CQ7:CQ10"/>
    <mergeCell ref="CR7:CR10"/>
    <mergeCell ref="CS7:CS10"/>
    <mergeCell ref="CK8:CK10"/>
    <mergeCell ref="CI7:CO7"/>
    <mergeCell ref="B7:B9"/>
    <mergeCell ref="C7:C9"/>
    <mergeCell ref="K7:K9"/>
    <mergeCell ref="L7:L9"/>
    <mergeCell ref="GK6:GR7"/>
    <mergeCell ref="DG7:DT7"/>
    <mergeCell ref="FL7:FY7"/>
    <mergeCell ref="GN8:GN10"/>
    <mergeCell ref="GP8:GP10"/>
    <mergeCell ref="FJ8:FJ10"/>
    <mergeCell ref="FK8:FK10"/>
    <mergeCell ref="GQ8:GQ10"/>
    <mergeCell ref="GK8:GK10"/>
    <mergeCell ref="GO8:GO10"/>
    <mergeCell ref="CE8:CE10"/>
    <mergeCell ref="CF8:CF10"/>
    <mergeCell ref="CL8:CL9"/>
    <mergeCell ref="CM8:CM9"/>
    <mergeCell ref="CN8:CN9"/>
    <mergeCell ref="CO8:CO10"/>
    <mergeCell ref="N7:N9"/>
    <mergeCell ref="AB7:AO7"/>
    <mergeCell ref="O7:AA7"/>
    <mergeCell ref="CI8:CI10"/>
    <mergeCell ref="CJ8:CJ10"/>
    <mergeCell ref="CG7:CG10"/>
    <mergeCell ref="CH7:CH10"/>
  </mergeCells>
  <phoneticPr fontId="0" type="noConversion"/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>
    <pageSetUpPr fitToPage="1"/>
  </sheetPr>
  <dimension ref="A1:J67"/>
  <sheetViews>
    <sheetView zoomScale="75" workbookViewId="0">
      <selection activeCell="F75" sqref="F75"/>
    </sheetView>
  </sheetViews>
  <sheetFormatPr defaultColWidth="10.28515625" defaultRowHeight="12.75" x14ac:dyDescent="0.2"/>
  <cols>
    <col min="1" max="1" width="39.85546875" style="206" customWidth="1"/>
    <col min="2" max="3" width="10.28515625" style="206" customWidth="1"/>
    <col min="4" max="4" width="12" style="206" customWidth="1"/>
    <col min="5" max="5" width="7" style="206" customWidth="1"/>
    <col min="6" max="7" width="10.28515625" style="206" customWidth="1"/>
    <col min="8" max="8" width="11.5703125" style="206" customWidth="1"/>
    <col min="9" max="9" width="10.42578125" style="206" customWidth="1"/>
    <col min="10" max="16384" width="10.28515625" style="206"/>
  </cols>
  <sheetData>
    <row r="1" spans="1:10" ht="15.75" x14ac:dyDescent="0.25">
      <c r="A1" s="299" t="s">
        <v>238</v>
      </c>
      <c r="B1" s="245"/>
      <c r="C1" s="245"/>
      <c r="D1" s="245"/>
      <c r="E1" s="245"/>
      <c r="F1" s="245"/>
      <c r="G1" s="245"/>
      <c r="H1" s="245"/>
      <c r="I1" s="245"/>
    </row>
    <row r="2" spans="1:10" ht="18" x14ac:dyDescent="0.25">
      <c r="A2" s="300" t="s">
        <v>402</v>
      </c>
      <c r="B2" s="301"/>
      <c r="C2" s="301"/>
      <c r="D2" s="245"/>
      <c r="E2" s="245"/>
      <c r="F2" s="245"/>
      <c r="G2" s="301" t="s">
        <v>239</v>
      </c>
      <c r="H2" s="245"/>
      <c r="I2" s="245"/>
    </row>
    <row r="3" spans="1:10" ht="15.75" thickBot="1" x14ac:dyDescent="0.25">
      <c r="A3" s="301"/>
      <c r="B3" s="301"/>
      <c r="C3" s="301"/>
      <c r="D3" s="245"/>
      <c r="E3" s="245"/>
      <c r="F3" s="245"/>
      <c r="G3" s="301"/>
      <c r="H3" s="245"/>
      <c r="I3" s="245"/>
    </row>
    <row r="4" spans="1:10" ht="15.75" thickTop="1" x14ac:dyDescent="0.2">
      <c r="A4" s="302"/>
      <c r="B4" s="303" t="s">
        <v>240</v>
      </c>
      <c r="C4" s="304" t="s">
        <v>7</v>
      </c>
      <c r="D4" s="305" t="s">
        <v>241</v>
      </c>
      <c r="E4" s="306"/>
      <c r="F4" s="307" t="s">
        <v>240</v>
      </c>
      <c r="G4" s="308" t="s">
        <v>57</v>
      </c>
      <c r="H4" s="309" t="s">
        <v>241</v>
      </c>
      <c r="I4" s="310" t="s">
        <v>242</v>
      </c>
    </row>
    <row r="5" spans="1:10" ht="15.75" thickBot="1" x14ac:dyDescent="0.25">
      <c r="A5" s="306"/>
      <c r="B5" s="311"/>
      <c r="C5" s="312" t="s">
        <v>57</v>
      </c>
      <c r="D5" s="313"/>
      <c r="E5" s="314"/>
      <c r="F5" s="306"/>
      <c r="G5" s="315"/>
      <c r="I5" s="316" t="s">
        <v>243</v>
      </c>
    </row>
    <row r="6" spans="1:10" ht="16.5" thickTop="1" x14ac:dyDescent="0.25">
      <c r="A6" s="317" t="s">
        <v>244</v>
      </c>
      <c r="B6" s="302">
        <f>'A (2)'!B$95</f>
        <v>491958</v>
      </c>
      <c r="C6" s="318">
        <f>'A (2)'!CG$95</f>
        <v>241476</v>
      </c>
      <c r="D6" s="319">
        <f>SUM(D46:D50)</f>
        <v>127680</v>
      </c>
      <c r="E6" s="314"/>
      <c r="F6" s="320"/>
      <c r="G6" s="321"/>
      <c r="H6" s="322">
        <f>D6/B$6*100</f>
        <v>25.953435049333478</v>
      </c>
      <c r="I6" s="323">
        <f t="shared" ref="I6:I19" si="0">C6/B6*100</f>
        <v>49.084677960313684</v>
      </c>
    </row>
    <row r="7" spans="1:10" ht="15" x14ac:dyDescent="0.2">
      <c r="A7" s="306" t="s">
        <v>208</v>
      </c>
      <c r="B7" s="324">
        <f>+'A (2)'!C95</f>
        <v>58988</v>
      </c>
      <c r="C7" s="325">
        <f>+'A (2)'!CH95</f>
        <v>28531</v>
      </c>
      <c r="D7" s="326"/>
      <c r="E7" s="314"/>
      <c r="F7" s="327">
        <f t="shared" ref="F7:G18" si="1">B7/B$6*100</f>
        <v>11.990454469690501</v>
      </c>
      <c r="G7" s="328">
        <f t="shared" si="1"/>
        <v>11.815252861568023</v>
      </c>
      <c r="I7" s="329">
        <f t="shared" si="0"/>
        <v>48.367464569064893</v>
      </c>
    </row>
    <row r="8" spans="1:10" ht="15" x14ac:dyDescent="0.2">
      <c r="A8" s="598" t="s">
        <v>235</v>
      </c>
      <c r="B8" s="547">
        <f>+'A (2)'!D95</f>
        <v>43</v>
      </c>
      <c r="C8" s="551">
        <f>+'A (2)'!CI95</f>
        <v>13</v>
      </c>
      <c r="D8" s="552"/>
      <c r="E8" s="549"/>
      <c r="F8" s="553">
        <f t="shared" si="1"/>
        <v>8.7405835457498408E-3</v>
      </c>
      <c r="G8" s="554">
        <f t="shared" si="1"/>
        <v>5.3835577862810383E-3</v>
      </c>
      <c r="H8" s="555"/>
      <c r="I8" s="556">
        <f t="shared" si="0"/>
        <v>30.232558139534881</v>
      </c>
      <c r="J8" s="550"/>
    </row>
    <row r="9" spans="1:10" ht="15" x14ac:dyDescent="0.2">
      <c r="A9" s="598" t="s">
        <v>236</v>
      </c>
      <c r="B9" s="547">
        <f>+'A (2)'!E95</f>
        <v>4747</v>
      </c>
      <c r="C9" s="551">
        <f>+'A (2)'!CJ95</f>
        <v>2234</v>
      </c>
      <c r="D9" s="552"/>
      <c r="E9" s="549"/>
      <c r="F9" s="553">
        <f t="shared" si="1"/>
        <v>0.9649197695738253</v>
      </c>
      <c r="G9" s="554">
        <f t="shared" si="1"/>
        <v>0.92514369958091069</v>
      </c>
      <c r="H9" s="555"/>
      <c r="I9" s="556">
        <f t="shared" si="0"/>
        <v>47.061301874868342</v>
      </c>
      <c r="J9" s="550"/>
    </row>
    <row r="10" spans="1:10" ht="15" x14ac:dyDescent="0.2">
      <c r="A10" s="598" t="s">
        <v>237</v>
      </c>
      <c r="B10" s="547">
        <f>+'A (2)'!F95</f>
        <v>7923</v>
      </c>
      <c r="C10" s="551">
        <f>+'A (2)'!CK95</f>
        <v>4408</v>
      </c>
      <c r="D10" s="552"/>
      <c r="E10" s="549"/>
      <c r="F10" s="553">
        <f t="shared" si="1"/>
        <v>1.6105033356506044</v>
      </c>
      <c r="G10" s="554">
        <f t="shared" si="1"/>
        <v>1.8254402093789861</v>
      </c>
      <c r="H10" s="555"/>
      <c r="I10" s="556">
        <f t="shared" si="0"/>
        <v>55.635491606714623</v>
      </c>
      <c r="J10" s="550"/>
    </row>
    <row r="11" spans="1:10" ht="15" x14ac:dyDescent="0.2">
      <c r="A11" s="546" t="s">
        <v>400</v>
      </c>
      <c r="B11" s="547">
        <f>+'A (2)'!G95</f>
        <v>31628</v>
      </c>
      <c r="C11" s="548">
        <f>+'A (2)'!CL95</f>
        <v>15227</v>
      </c>
      <c r="D11" s="552"/>
      <c r="E11" s="549"/>
      <c r="F11" s="553">
        <f t="shared" ref="F11:G14" si="2">B11/B$6*100</f>
        <v>6.4290041019761848</v>
      </c>
      <c r="G11" s="554">
        <f t="shared" si="2"/>
        <v>6.3058026470539517</v>
      </c>
      <c r="H11" s="555"/>
      <c r="I11" s="556">
        <f>C11/B11*100</f>
        <v>48.144049576324775</v>
      </c>
      <c r="J11" s="550"/>
    </row>
    <row r="12" spans="1:10" ht="15" x14ac:dyDescent="0.2">
      <c r="A12" s="546" t="s">
        <v>401</v>
      </c>
      <c r="B12" s="547">
        <f>+'A (2)'!H95</f>
        <v>14365</v>
      </c>
      <c r="C12" s="548">
        <f>+'A (2)'!CM95</f>
        <v>6546</v>
      </c>
      <c r="D12" s="552"/>
      <c r="E12" s="549"/>
      <c r="F12" s="553">
        <f t="shared" si="2"/>
        <v>2.9199647124348012</v>
      </c>
      <c r="G12" s="554">
        <f t="shared" si="2"/>
        <v>2.7108284053073599</v>
      </c>
      <c r="H12" s="555"/>
      <c r="I12" s="556">
        <f>C12/B12*100</f>
        <v>45.569091541942221</v>
      </c>
      <c r="J12" s="550"/>
    </row>
    <row r="13" spans="1:10" ht="15" x14ac:dyDescent="0.2">
      <c r="A13" s="546" t="s">
        <v>382</v>
      </c>
      <c r="B13" s="547">
        <f>+'A (2)'!I95</f>
        <v>78</v>
      </c>
      <c r="C13" s="548">
        <f>+'A (2)'!CN95</f>
        <v>31</v>
      </c>
      <c r="D13" s="552"/>
      <c r="E13" s="549"/>
      <c r="F13" s="553">
        <f t="shared" si="2"/>
        <v>1.5855012013220642E-2</v>
      </c>
      <c r="G13" s="554">
        <f t="shared" si="2"/>
        <v>1.2837714721131708E-2</v>
      </c>
      <c r="H13" s="555"/>
      <c r="I13" s="556">
        <f>C13/B13*100</f>
        <v>39.743589743589745</v>
      </c>
      <c r="J13" s="550"/>
    </row>
    <row r="14" spans="1:10" ht="15" x14ac:dyDescent="0.2">
      <c r="A14" s="546" t="s">
        <v>384</v>
      </c>
      <c r="B14" s="547">
        <f>+'A (2)'!J95</f>
        <v>205</v>
      </c>
      <c r="C14" s="548">
        <f>+'A (2)'!CO95</f>
        <v>73</v>
      </c>
      <c r="D14" s="552"/>
      <c r="E14" s="549"/>
      <c r="F14" s="553">
        <f t="shared" si="2"/>
        <v>4.1670223880900401E-2</v>
      </c>
      <c r="G14" s="554">
        <f t="shared" si="2"/>
        <v>3.02307475691166E-2</v>
      </c>
      <c r="H14" s="555"/>
      <c r="I14" s="556">
        <f>C14/B14*100</f>
        <v>35.609756097560975</v>
      </c>
      <c r="J14" s="550"/>
    </row>
    <row r="15" spans="1:10" ht="15" x14ac:dyDescent="0.2">
      <c r="A15" s="479" t="s">
        <v>365</v>
      </c>
      <c r="B15" s="324">
        <f>+'A (2)'!K95</f>
        <v>268100</v>
      </c>
      <c r="C15" s="325">
        <f>+'A (2)'!CP95</f>
        <v>142708</v>
      </c>
      <c r="D15" s="326"/>
      <c r="E15" s="314"/>
      <c r="F15" s="327">
        <f t="shared" si="1"/>
        <v>54.496522060826337</v>
      </c>
      <c r="G15" s="328">
        <f t="shared" si="1"/>
        <v>59.098212658814951</v>
      </c>
      <c r="I15" s="329">
        <f t="shared" si="0"/>
        <v>53.229392017903763</v>
      </c>
    </row>
    <row r="16" spans="1:10" ht="15" x14ac:dyDescent="0.2">
      <c r="A16" s="306" t="s">
        <v>210</v>
      </c>
      <c r="B16" s="324">
        <f>+'A (2)'!L95</f>
        <v>3820</v>
      </c>
      <c r="C16" s="325">
        <f>+'A (2)'!CQ95</f>
        <v>3819</v>
      </c>
      <c r="D16" s="326"/>
      <c r="E16" s="314"/>
      <c r="F16" s="327">
        <f t="shared" si="1"/>
        <v>0.77648904987824163</v>
      </c>
      <c r="G16" s="328">
        <f t="shared" si="1"/>
        <v>1.5815236296774833</v>
      </c>
      <c r="I16" s="329">
        <f t="shared" si="0"/>
        <v>99.973821989528801</v>
      </c>
    </row>
    <row r="17" spans="1:9" ht="15" x14ac:dyDescent="0.2">
      <c r="A17" s="306" t="s">
        <v>211</v>
      </c>
      <c r="B17" s="324">
        <f>+'A (2)'!M95</f>
        <v>59967</v>
      </c>
      <c r="C17" s="325">
        <f>+'A (2)'!CR95</f>
        <v>56605</v>
      </c>
      <c r="D17" s="326"/>
      <c r="E17" s="314"/>
      <c r="F17" s="327">
        <f t="shared" si="1"/>
        <v>12.189455197394899</v>
      </c>
      <c r="G17" s="328">
        <f t="shared" si="1"/>
        <v>23.441252960956781</v>
      </c>
      <c r="I17" s="329">
        <f t="shared" si="0"/>
        <v>94.393583137392227</v>
      </c>
    </row>
    <row r="18" spans="1:9" ht="15" x14ac:dyDescent="0.2">
      <c r="A18" s="306" t="s">
        <v>212</v>
      </c>
      <c r="B18" s="324">
        <f>+'A (2)'!N95</f>
        <v>3672</v>
      </c>
      <c r="C18" s="325">
        <f>+'A (2)'!CS95</f>
        <v>1247</v>
      </c>
      <c r="D18" s="326"/>
      <c r="E18" s="314"/>
      <c r="F18" s="330">
        <f t="shared" si="1"/>
        <v>0.74640518093007946</v>
      </c>
      <c r="G18" s="331">
        <f t="shared" si="1"/>
        <v>0.51640742765326575</v>
      </c>
      <c r="H18" s="332"/>
      <c r="I18" s="329">
        <f t="shared" si="0"/>
        <v>33.959694989106751</v>
      </c>
    </row>
    <row r="19" spans="1:9" ht="15.75" x14ac:dyDescent="0.25">
      <c r="A19" s="333" t="s">
        <v>245</v>
      </c>
      <c r="B19" s="334">
        <f>SUM(B21:B31)</f>
        <v>491958</v>
      </c>
      <c r="C19" s="335">
        <f>SUM(C21:C31)</f>
        <v>241476</v>
      </c>
      <c r="D19" s="336"/>
      <c r="E19" s="314"/>
      <c r="F19" s="337"/>
      <c r="G19" s="338"/>
      <c r="I19" s="339">
        <f t="shared" si="0"/>
        <v>49.084677960313684</v>
      </c>
    </row>
    <row r="20" spans="1:9" ht="15" x14ac:dyDescent="0.2">
      <c r="A20" s="306"/>
      <c r="B20" s="311"/>
      <c r="C20" s="340"/>
      <c r="D20" s="326"/>
      <c r="E20" s="306"/>
      <c r="F20" s="306"/>
      <c r="G20" s="313"/>
      <c r="I20" s="341"/>
    </row>
    <row r="21" spans="1:9" ht="15" x14ac:dyDescent="0.2">
      <c r="A21" s="306" t="s">
        <v>246</v>
      </c>
      <c r="B21" s="311">
        <f>'A (2)'!O$95</f>
        <v>22730</v>
      </c>
      <c r="C21" s="340">
        <f>'A (2)'!CT$95</f>
        <v>10303</v>
      </c>
      <c r="D21" s="326"/>
      <c r="E21" s="306"/>
      <c r="F21" s="327">
        <f>B21/B19*100</f>
        <v>4.6203131161603226</v>
      </c>
      <c r="G21" s="328">
        <f>C21/C19*100</f>
        <v>4.26667660554258</v>
      </c>
      <c r="I21" s="329">
        <f t="shared" ref="I21:I32" si="3">C21/B21*100</f>
        <v>45.327760668719755</v>
      </c>
    </row>
    <row r="22" spans="1:9" ht="15" x14ac:dyDescent="0.2">
      <c r="A22" s="306" t="s">
        <v>247</v>
      </c>
      <c r="B22" s="311">
        <f>'A (2)'!Q$95</f>
        <v>67756</v>
      </c>
      <c r="C22" s="340">
        <f>'A (2)'!CV$95</f>
        <v>29957</v>
      </c>
      <c r="D22" s="326"/>
      <c r="E22" s="306"/>
      <c r="F22" s="327">
        <f>B22/B19*100</f>
        <v>13.772720435484331</v>
      </c>
      <c r="G22" s="328">
        <f>C22/C19*100</f>
        <v>12.405787738740081</v>
      </c>
      <c r="I22" s="329">
        <f t="shared" si="3"/>
        <v>44.213058622114652</v>
      </c>
    </row>
    <row r="23" spans="1:9" ht="15" x14ac:dyDescent="0.2">
      <c r="A23" s="306" t="s">
        <v>248</v>
      </c>
      <c r="B23" s="311">
        <f>'A (2)'!R$95</f>
        <v>55386</v>
      </c>
      <c r="C23" s="340">
        <f>'A (2)'!CW$95</f>
        <v>25644</v>
      </c>
      <c r="D23" s="326"/>
      <c r="E23" s="306"/>
      <c r="F23" s="327">
        <f>B23/B19*100</f>
        <v>11.258278145695364</v>
      </c>
      <c r="G23" s="328">
        <f>C23/C19*100</f>
        <v>10.61968891318392</v>
      </c>
      <c r="I23" s="329">
        <f t="shared" si="3"/>
        <v>46.300509153937817</v>
      </c>
    </row>
    <row r="24" spans="1:9" ht="15" x14ac:dyDescent="0.2">
      <c r="A24" s="306" t="s">
        <v>249</v>
      </c>
      <c r="B24" s="311">
        <f>'A (2)'!S$95</f>
        <v>56788</v>
      </c>
      <c r="C24" s="340">
        <f>'A (2)'!CX$95</f>
        <v>29814</v>
      </c>
      <c r="D24" s="326"/>
      <c r="E24" s="306"/>
      <c r="F24" s="327">
        <f>B24/B19*100</f>
        <v>11.543261823163766</v>
      </c>
      <c r="G24" s="328">
        <f>C24/C19*100</f>
        <v>12.34656860309099</v>
      </c>
      <c r="I24" s="329">
        <f t="shared" si="3"/>
        <v>52.500528280622675</v>
      </c>
    </row>
    <row r="25" spans="1:9" ht="15" x14ac:dyDescent="0.2">
      <c r="A25" s="306" t="s">
        <v>250</v>
      </c>
      <c r="B25" s="311">
        <f>'A (2)'!T$95</f>
        <v>61047</v>
      </c>
      <c r="C25" s="340">
        <f>'A (2)'!CY$95</f>
        <v>34912</v>
      </c>
      <c r="D25" s="326"/>
      <c r="E25" s="306"/>
      <c r="F25" s="327">
        <f>B25/B19*100</f>
        <v>12.408986132962569</v>
      </c>
      <c r="G25" s="328">
        <f>C25/C19*100</f>
        <v>14.457751494972584</v>
      </c>
      <c r="I25" s="329">
        <f t="shared" si="3"/>
        <v>57.188723442593414</v>
      </c>
    </row>
    <row r="26" spans="1:9" ht="15" x14ac:dyDescent="0.2">
      <c r="A26" s="306" t="s">
        <v>251</v>
      </c>
      <c r="B26" s="311">
        <f>'A (2)'!U$95</f>
        <v>49984</v>
      </c>
      <c r="C26" s="340">
        <f>'A (2)'!CZ$95</f>
        <v>27778</v>
      </c>
      <c r="D26" s="326"/>
      <c r="E26" s="306"/>
      <c r="F26" s="327">
        <f>B26/B19*100</f>
        <v>10.160216929087444</v>
      </c>
      <c r="G26" s="328">
        <f>C26/C19*100</f>
        <v>11.503420629793437</v>
      </c>
      <c r="I26" s="329">
        <f t="shared" si="3"/>
        <v>55.573783610755441</v>
      </c>
    </row>
    <row r="27" spans="1:9" ht="15" x14ac:dyDescent="0.2">
      <c r="A27" s="306" t="s">
        <v>252</v>
      </c>
      <c r="B27" s="311">
        <f>'A (2)'!V$95</f>
        <v>52581</v>
      </c>
      <c r="C27" s="340">
        <f>'A (2)'!DA$95</f>
        <v>28037</v>
      </c>
      <c r="D27" s="326"/>
      <c r="E27" s="306"/>
      <c r="F27" s="327">
        <f>B27/B19*100</f>
        <v>10.688107521373775</v>
      </c>
      <c r="G27" s="328">
        <f>C27/C19*100</f>
        <v>11.610677665689344</v>
      </c>
      <c r="I27" s="329">
        <f t="shared" si="3"/>
        <v>53.32154200186379</v>
      </c>
    </row>
    <row r="28" spans="1:9" ht="15" x14ac:dyDescent="0.2">
      <c r="A28" s="306" t="s">
        <v>253</v>
      </c>
      <c r="B28" s="311">
        <f>'A (2)'!W$95</f>
        <v>57014</v>
      </c>
      <c r="C28" s="340">
        <f>'A (2)'!DB$95</f>
        <v>29895</v>
      </c>
      <c r="D28" s="326"/>
      <c r="E28" s="306"/>
      <c r="F28" s="327">
        <f>B28/B19*100</f>
        <v>11.589200704125149</v>
      </c>
      <c r="G28" s="328">
        <f>C28/C19*100</f>
        <v>12.380112309297818</v>
      </c>
      <c r="I28" s="329">
        <f t="shared" si="3"/>
        <v>52.43448977444136</v>
      </c>
    </row>
    <row r="29" spans="1:9" ht="15" x14ac:dyDescent="0.2">
      <c r="A29" s="306" t="s">
        <v>254</v>
      </c>
      <c r="B29" s="311">
        <f>'A (2)'!X$95</f>
        <v>59314</v>
      </c>
      <c r="C29" s="340">
        <f>'A (2)'!DC$95</f>
        <v>23855</v>
      </c>
      <c r="D29" s="326"/>
      <c r="E29" s="306"/>
      <c r="F29" s="327">
        <f>B29/B19*100</f>
        <v>12.056720289130372</v>
      </c>
      <c r="G29" s="328">
        <f>C29/C19*100</f>
        <v>9.8788285378257061</v>
      </c>
      <c r="I29" s="329">
        <f t="shared" si="3"/>
        <v>40.218160973800451</v>
      </c>
    </row>
    <row r="30" spans="1:9" ht="15" x14ac:dyDescent="0.2">
      <c r="A30" s="306" t="s">
        <v>255</v>
      </c>
      <c r="B30" s="311">
        <f>'A (2)'!Y$95</f>
        <v>9046</v>
      </c>
      <c r="C30" s="340">
        <f>'A (2)'!DD$95</f>
        <v>1116</v>
      </c>
      <c r="D30" s="326"/>
      <c r="E30" s="306"/>
      <c r="F30" s="327">
        <f>B30/B19*100</f>
        <v>1.8387748547640244</v>
      </c>
      <c r="G30" s="328">
        <f>C30/C19*100</f>
        <v>0.46215772996074145</v>
      </c>
      <c r="I30" s="329">
        <f t="shared" si="3"/>
        <v>12.336944505858943</v>
      </c>
    </row>
    <row r="31" spans="1:9" ht="15" x14ac:dyDescent="0.2">
      <c r="A31" s="306" t="s">
        <v>256</v>
      </c>
      <c r="B31" s="311">
        <f>'A (2)'!Z$95</f>
        <v>312</v>
      </c>
      <c r="C31" s="340">
        <f>'A (2)'!DE$95</f>
        <v>165</v>
      </c>
      <c r="D31" s="326"/>
      <c r="E31" s="306"/>
      <c r="F31" s="327">
        <f>B31/B19*100</f>
        <v>6.3420048052882566E-2</v>
      </c>
      <c r="G31" s="328">
        <f>C31/C19*100</f>
        <v>6.8329771902797792E-2</v>
      </c>
      <c r="I31" s="329">
        <f t="shared" si="3"/>
        <v>52.884615384615387</v>
      </c>
    </row>
    <row r="32" spans="1:9" ht="15.75" x14ac:dyDescent="0.25">
      <c r="A32" s="333" t="s">
        <v>257</v>
      </c>
      <c r="B32" s="342">
        <f>SUM(B34:B43)</f>
        <v>491958</v>
      </c>
      <c r="C32" s="343">
        <f>SUM(C34:C43)</f>
        <v>241476</v>
      </c>
      <c r="D32" s="336"/>
      <c r="E32" s="306"/>
      <c r="F32" s="337"/>
      <c r="G32" s="338"/>
      <c r="H32" s="344"/>
      <c r="I32" s="339">
        <f t="shared" si="3"/>
        <v>49.084677960313684</v>
      </c>
    </row>
    <row r="33" spans="1:9" ht="15" x14ac:dyDescent="0.2">
      <c r="A33" s="306"/>
      <c r="B33" s="311"/>
      <c r="C33" s="340"/>
      <c r="D33" s="326"/>
      <c r="E33" s="306"/>
      <c r="F33" s="306"/>
      <c r="G33" s="313"/>
      <c r="I33" s="341"/>
    </row>
    <row r="34" spans="1:9" ht="15" x14ac:dyDescent="0.2">
      <c r="A34" s="306" t="s">
        <v>258</v>
      </c>
      <c r="B34" s="311">
        <f>+'A (2)'!AB95+'A (2)'!AC95</f>
        <v>2882</v>
      </c>
      <c r="C34" s="340">
        <f>+'A (2)'!DG95+'A (2)'!DH95</f>
        <v>1300</v>
      </c>
      <c r="D34" s="267"/>
      <c r="E34" s="306"/>
      <c r="F34" s="327">
        <f>B34/B32*100</f>
        <v>0.58582236695002421</v>
      </c>
      <c r="G34" s="328">
        <f>C34/C32*100</f>
        <v>0.5383557786281038</v>
      </c>
      <c r="I34" s="329">
        <f t="shared" ref="I34:I44" si="4">C34/B34*100</f>
        <v>45.107564191533655</v>
      </c>
    </row>
    <row r="35" spans="1:9" ht="15" x14ac:dyDescent="0.2">
      <c r="A35" s="306" t="s">
        <v>259</v>
      </c>
      <c r="B35" s="311">
        <f>+'A (2)'!AD95</f>
        <v>131206</v>
      </c>
      <c r="C35" s="340">
        <f>+'A (2)'!DI95</f>
        <v>66334</v>
      </c>
      <c r="D35" s="267"/>
      <c r="E35" s="306"/>
      <c r="F35" s="327">
        <f>B35/B32*100</f>
        <v>26.670162900084964</v>
      </c>
      <c r="G35" s="328">
        <f>C35/C32*100</f>
        <v>27.47022478424357</v>
      </c>
      <c r="I35" s="329">
        <f t="shared" si="4"/>
        <v>50.557139155221563</v>
      </c>
    </row>
    <row r="36" spans="1:9" ht="15" x14ac:dyDescent="0.2">
      <c r="A36" s="306" t="s">
        <v>260</v>
      </c>
      <c r="B36" s="311">
        <f>+'A (2)'!AG95</f>
        <v>194837</v>
      </c>
      <c r="C36" s="340">
        <f>+'A (2)'!DL95</f>
        <v>82307</v>
      </c>
      <c r="D36" s="267"/>
      <c r="E36" s="306"/>
      <c r="F36" s="327">
        <f>B36/B32*100</f>
        <v>39.604397123331665</v>
      </c>
      <c r="G36" s="328">
        <f>C36/C32*100</f>
        <v>34.084960824264108</v>
      </c>
      <c r="I36" s="329">
        <f t="shared" si="4"/>
        <v>42.244029624763265</v>
      </c>
    </row>
    <row r="37" spans="1:9" ht="15" x14ac:dyDescent="0.2">
      <c r="A37" s="306" t="s">
        <v>261</v>
      </c>
      <c r="B37" s="311">
        <f>+'A (2)'!AE95+'A (2)'!AF95+'A (2)'!AH95</f>
        <v>17322</v>
      </c>
      <c r="C37" s="340">
        <f>+'A (2)'!DJ95+'A (2)'!DK95+'A (2)'!DM95</f>
        <v>8670</v>
      </c>
      <c r="D37" s="267"/>
      <c r="E37" s="306"/>
      <c r="F37" s="327">
        <f>B37/B32*100</f>
        <v>3.5210322832436916</v>
      </c>
      <c r="G37" s="328">
        <f>C37/C32*100</f>
        <v>3.5904189236197386</v>
      </c>
      <c r="I37" s="329">
        <f t="shared" si="4"/>
        <v>50.051957048839625</v>
      </c>
    </row>
    <row r="38" spans="1:9" ht="15" x14ac:dyDescent="0.2">
      <c r="A38" s="306" t="s">
        <v>262</v>
      </c>
      <c r="B38" s="311">
        <f>+'A (2)'!AJ95</f>
        <v>24049</v>
      </c>
      <c r="C38" s="340">
        <f>+'A (2)'!DO95</f>
        <v>11550</v>
      </c>
      <c r="D38" s="267"/>
      <c r="E38" s="306"/>
      <c r="F38" s="327">
        <f>B38/B32*100</f>
        <v>4.8884254346915794</v>
      </c>
      <c r="G38" s="328">
        <f>C38/C32*100</f>
        <v>4.7830840331958457</v>
      </c>
      <c r="I38" s="329">
        <f t="shared" si="4"/>
        <v>48.026944987317563</v>
      </c>
    </row>
    <row r="39" spans="1:9" ht="15" x14ac:dyDescent="0.2">
      <c r="A39" s="306" t="s">
        <v>263</v>
      </c>
      <c r="B39" s="311">
        <f>+'A (2)'!AI95</f>
        <v>13418</v>
      </c>
      <c r="C39" s="340">
        <f>+'A (2)'!DN95</f>
        <v>8415</v>
      </c>
      <c r="D39" s="267"/>
      <c r="E39" s="306"/>
      <c r="F39" s="327">
        <f>B39/B32*100</f>
        <v>2.7274686050435202</v>
      </c>
      <c r="G39" s="328">
        <f>C39/C32*100</f>
        <v>3.4848183670426871</v>
      </c>
      <c r="I39" s="329">
        <f t="shared" si="4"/>
        <v>62.714264420927115</v>
      </c>
    </row>
    <row r="40" spans="1:9" ht="15" x14ac:dyDescent="0.2">
      <c r="A40" s="306" t="s">
        <v>264</v>
      </c>
      <c r="B40" s="311">
        <f>+'A (2)'!AK95</f>
        <v>76787</v>
      </c>
      <c r="C40" s="340">
        <f>+'A (2)'!DP95</f>
        <v>46284</v>
      </c>
      <c r="D40" s="267"/>
      <c r="E40" s="306"/>
      <c r="F40" s="327">
        <f>B40/B32*100</f>
        <v>15.608446249476582</v>
      </c>
      <c r="G40" s="328">
        <f>C40/C32*100</f>
        <v>19.167122198479351</v>
      </c>
      <c r="I40" s="329">
        <f t="shared" si="4"/>
        <v>60.275827939625195</v>
      </c>
    </row>
    <row r="41" spans="1:9" ht="15" x14ac:dyDescent="0.2">
      <c r="A41" s="306" t="s">
        <v>265</v>
      </c>
      <c r="B41" s="311">
        <f>+'A (2)'!AL95</f>
        <v>3668</v>
      </c>
      <c r="C41" s="340">
        <f>+'A (2)'!DQ95</f>
        <v>2502</v>
      </c>
      <c r="D41" s="267"/>
      <c r="E41" s="306"/>
      <c r="F41" s="327">
        <f>B41/B32*100</f>
        <v>0.74559210339093984</v>
      </c>
      <c r="G41" s="328">
        <f>C41/C32*100</f>
        <v>1.0361278139442429</v>
      </c>
      <c r="I41" s="329">
        <f t="shared" si="4"/>
        <v>68.211559432933484</v>
      </c>
    </row>
    <row r="42" spans="1:9" ht="15" x14ac:dyDescent="0.2">
      <c r="A42" s="306" t="s">
        <v>266</v>
      </c>
      <c r="B42" s="311">
        <f>+'A (2)'!AN95+'A (2)'!AM95</f>
        <v>27216</v>
      </c>
      <c r="C42" s="340">
        <f>+'A (2)'!DS95+'A (2)'!DR95</f>
        <v>13840</v>
      </c>
      <c r="D42" s="267"/>
      <c r="E42" s="306"/>
      <c r="F42" s="327">
        <f>B42/B32*100</f>
        <v>5.5321795763052943</v>
      </c>
      <c r="G42" s="328">
        <f>C42/C32*100</f>
        <v>5.7314184432407362</v>
      </c>
      <c r="I42" s="329">
        <f t="shared" si="4"/>
        <v>50.852439741328624</v>
      </c>
    </row>
    <row r="43" spans="1:9" ht="15" x14ac:dyDescent="0.2">
      <c r="A43" s="306" t="s">
        <v>267</v>
      </c>
      <c r="B43" s="311">
        <f>+'A (2)'!AO95</f>
        <v>573</v>
      </c>
      <c r="C43" s="340">
        <f>+'A (2)'!DT95</f>
        <v>274</v>
      </c>
      <c r="D43" s="267"/>
      <c r="E43" s="306"/>
      <c r="F43" s="330">
        <f>B43/B32*100</f>
        <v>0.11647335748173623</v>
      </c>
      <c r="G43" s="331">
        <f>C43/C32*100</f>
        <v>0.11346883334161573</v>
      </c>
      <c r="H43" s="345"/>
      <c r="I43" s="346">
        <f t="shared" si="4"/>
        <v>47.818499127399647</v>
      </c>
    </row>
    <row r="44" spans="1:9" ht="15.75" x14ac:dyDescent="0.25">
      <c r="A44" s="333" t="s">
        <v>268</v>
      </c>
      <c r="B44" s="342">
        <f>SUM(B46:B50)</f>
        <v>491958</v>
      </c>
      <c r="C44" s="343">
        <f>SUM(C46:C50)</f>
        <v>241476</v>
      </c>
      <c r="D44" s="336">
        <f>SUM(D46:D50)</f>
        <v>127680</v>
      </c>
      <c r="E44" s="306"/>
      <c r="F44" s="337"/>
      <c r="G44" s="338"/>
      <c r="I44" s="339">
        <f t="shared" si="4"/>
        <v>49.084677960313684</v>
      </c>
    </row>
    <row r="45" spans="1:9" ht="15" x14ac:dyDescent="0.2">
      <c r="A45" s="306"/>
      <c r="B45" s="311"/>
      <c r="C45" s="340"/>
      <c r="D45" s="326"/>
      <c r="E45" s="306"/>
      <c r="F45" s="306"/>
      <c r="G45" s="313"/>
      <c r="I45" s="341"/>
    </row>
    <row r="46" spans="1:9" ht="15" x14ac:dyDescent="0.2">
      <c r="A46" s="306" t="s">
        <v>269</v>
      </c>
      <c r="B46" s="311">
        <f>'A (2)'!BA$95</f>
        <v>150802</v>
      </c>
      <c r="C46" s="340">
        <f>'A (2)'!EF$95</f>
        <v>61388</v>
      </c>
      <c r="D46" s="326">
        <f>'A (2)'!BL$95</f>
        <v>80253</v>
      </c>
      <c r="E46" s="306"/>
      <c r="F46" s="327">
        <f>B46/B44*100</f>
        <v>30.653429764329477</v>
      </c>
      <c r="G46" s="328">
        <f>C46/C44*100</f>
        <v>25.421988106478487</v>
      </c>
      <c r="H46" s="347">
        <f>D46/D$44*100</f>
        <v>62.854793233082709</v>
      </c>
      <c r="I46" s="329">
        <f>C46/B46*100</f>
        <v>40.70768292197716</v>
      </c>
    </row>
    <row r="47" spans="1:9" ht="15" x14ac:dyDescent="0.2">
      <c r="A47" s="306" t="s">
        <v>270</v>
      </c>
      <c r="B47" s="311">
        <f>'A (2)'!BB$95</f>
        <v>90018</v>
      </c>
      <c r="C47" s="340">
        <f>'A (2)'!EG$95</f>
        <v>47060</v>
      </c>
      <c r="D47" s="326">
        <f>'A (2)'!BM$95</f>
        <v>34990</v>
      </c>
      <c r="E47" s="306"/>
      <c r="F47" s="327">
        <f>B47/B44*100</f>
        <v>18.297903479565328</v>
      </c>
      <c r="G47" s="328">
        <f>C47/C44*100</f>
        <v>19.488479186337358</v>
      </c>
      <c r="H47" s="347">
        <f>D47/D$44*100</f>
        <v>27.404448621553883</v>
      </c>
      <c r="I47" s="329">
        <f>C47/B47*100</f>
        <v>52.278433202248443</v>
      </c>
    </row>
    <row r="48" spans="1:9" ht="15" x14ac:dyDescent="0.2">
      <c r="A48" s="306" t="s">
        <v>271</v>
      </c>
      <c r="B48" s="311">
        <f>'A (2)'!BC$95</f>
        <v>45036</v>
      </c>
      <c r="C48" s="340">
        <f>'A (2)'!EH$95</f>
        <v>23234</v>
      </c>
      <c r="D48" s="326">
        <f>'A (2)'!BN$95</f>
        <v>9308</v>
      </c>
      <c r="E48" s="306"/>
      <c r="F48" s="327">
        <f>B48/B44*100</f>
        <v>9.1544400131718557</v>
      </c>
      <c r="G48" s="328">
        <f>C48/C44*100</f>
        <v>9.6216601235733563</v>
      </c>
      <c r="H48" s="347">
        <f>D48/D$44*100</f>
        <v>7.2901002506265664</v>
      </c>
      <c r="I48" s="329">
        <f>C48/B48*100</f>
        <v>51.589839239719339</v>
      </c>
    </row>
    <row r="49" spans="1:9" ht="15" x14ac:dyDescent="0.2">
      <c r="A49" s="306" t="s">
        <v>272</v>
      </c>
      <c r="B49" s="311">
        <f>'A (2)'!BD$95</f>
        <v>32143</v>
      </c>
      <c r="C49" s="340">
        <f>'A (2)'!EI$95</f>
        <v>16153</v>
      </c>
      <c r="D49" s="326">
        <f>'A (2)'!BO$95</f>
        <v>2804</v>
      </c>
      <c r="E49" s="306"/>
      <c r="F49" s="327">
        <f>B49/B44*100</f>
        <v>6.5336878351403973</v>
      </c>
      <c r="G49" s="328">
        <f>C49/C44*100</f>
        <v>6.6892776093690474</v>
      </c>
      <c r="H49" s="347">
        <f>D49/D$44*100</f>
        <v>2.1961152882205512</v>
      </c>
      <c r="I49" s="329">
        <f>C49/B49*100</f>
        <v>50.253554428646986</v>
      </c>
    </row>
    <row r="50" spans="1:9" ht="15" x14ac:dyDescent="0.2">
      <c r="A50" s="306" t="s">
        <v>273</v>
      </c>
      <c r="B50" s="311">
        <f>'A (2)'!BE$95+'A (2)'!BF$95</f>
        <v>173959</v>
      </c>
      <c r="C50" s="340">
        <f>'A (2)'!EJ$95+'A (2)'!EK$95</f>
        <v>93641</v>
      </c>
      <c r="D50" s="326">
        <f>'A (2)'!BP$95+'A (2)'!BQ$95</f>
        <v>325</v>
      </c>
      <c r="E50" s="306"/>
      <c r="F50" s="327">
        <f>B50/B44*100</f>
        <v>35.360538907792943</v>
      </c>
      <c r="G50" s="328">
        <f>C50/C44*100</f>
        <v>38.778594974241749</v>
      </c>
      <c r="H50" s="347">
        <f>D50/D$44*100</f>
        <v>0.25454260651629074</v>
      </c>
      <c r="I50" s="329">
        <f>C50/B50*100</f>
        <v>53.829350594105506</v>
      </c>
    </row>
    <row r="51" spans="1:9" ht="15.75" x14ac:dyDescent="0.25">
      <c r="A51" s="333" t="s">
        <v>274</v>
      </c>
      <c r="B51" s="348"/>
      <c r="C51" s="348"/>
      <c r="D51" s="348"/>
      <c r="E51" s="306"/>
      <c r="F51" s="337"/>
      <c r="G51" s="349"/>
      <c r="H51" s="344"/>
      <c r="I51" s="350"/>
    </row>
    <row r="52" spans="1:9" ht="15" x14ac:dyDescent="0.2">
      <c r="A52" s="306" t="s">
        <v>275</v>
      </c>
      <c r="B52" s="301"/>
      <c r="C52" s="301">
        <f>SUM(C54:C61)</f>
        <v>59266</v>
      </c>
      <c r="D52" s="301">
        <f>SUM(D54:D61)</f>
        <v>127680</v>
      </c>
      <c r="E52" s="306"/>
      <c r="F52" s="327"/>
      <c r="G52" s="351">
        <f>C52/C$52*100</f>
        <v>100</v>
      </c>
      <c r="H52" s="347">
        <f>D52/D$44*100</f>
        <v>100</v>
      </c>
      <c r="I52" s="352">
        <f>C52/D52*100</f>
        <v>46.417606516290725</v>
      </c>
    </row>
    <row r="53" spans="1:9" ht="15" x14ac:dyDescent="0.2">
      <c r="A53" s="306"/>
      <c r="B53" s="301"/>
      <c r="C53" s="301"/>
      <c r="D53" s="301"/>
      <c r="E53" s="306"/>
      <c r="F53" s="306"/>
      <c r="G53" s="301"/>
      <c r="H53" s="347"/>
      <c r="I53" s="353"/>
    </row>
    <row r="54" spans="1:9" ht="15" x14ac:dyDescent="0.2">
      <c r="A54" s="306"/>
      <c r="B54" s="354"/>
      <c r="C54" s="301"/>
      <c r="D54" s="301"/>
      <c r="E54" s="306"/>
      <c r="F54" s="327"/>
      <c r="G54" s="351"/>
      <c r="H54" s="347"/>
      <c r="I54" s="352"/>
    </row>
    <row r="55" spans="1:9" ht="15" x14ac:dyDescent="0.2">
      <c r="A55" s="306"/>
      <c r="B55" s="354"/>
      <c r="C55" s="301"/>
      <c r="D55" s="301"/>
      <c r="E55" s="306"/>
      <c r="F55" s="327"/>
      <c r="G55" s="351"/>
      <c r="H55" s="347"/>
      <c r="I55" s="352"/>
    </row>
    <row r="56" spans="1:9" ht="15" x14ac:dyDescent="0.2">
      <c r="A56" s="306" t="s">
        <v>276</v>
      </c>
      <c r="B56" s="354"/>
      <c r="C56" s="301">
        <f>'A (2)'!EW$95</f>
        <v>351</v>
      </c>
      <c r="D56" s="301">
        <f>'A (2)'!BR$95</f>
        <v>749</v>
      </c>
      <c r="E56" s="306"/>
      <c r="F56" s="327"/>
      <c r="G56" s="351">
        <f>C56/C$52*100</f>
        <v>0.59224513211622176</v>
      </c>
      <c r="H56" s="347">
        <f>D56/D$44*100</f>
        <v>0.58662280701754388</v>
      </c>
      <c r="I56" s="352">
        <f>C56/D56*100</f>
        <v>46.862483311081441</v>
      </c>
    </row>
    <row r="57" spans="1:9" ht="15" x14ac:dyDescent="0.2">
      <c r="A57" s="306"/>
      <c r="B57" s="354"/>
      <c r="C57" s="301"/>
      <c r="D57" s="301"/>
      <c r="E57" s="306"/>
      <c r="F57" s="327"/>
      <c r="G57" s="351"/>
      <c r="H57" s="347"/>
      <c r="I57" s="352"/>
    </row>
    <row r="58" spans="1:9" ht="15" x14ac:dyDescent="0.2">
      <c r="A58" s="306" t="s">
        <v>277</v>
      </c>
      <c r="B58" s="354"/>
      <c r="C58" s="301">
        <f>'A (2)'!EX$95</f>
        <v>1431</v>
      </c>
      <c r="D58" s="301">
        <f>'A (2)'!BS$95</f>
        <v>2552</v>
      </c>
      <c r="E58" s="306"/>
      <c r="F58" s="327"/>
      <c r="G58" s="351">
        <f>C58/C$52*100</f>
        <v>2.4145378463199809</v>
      </c>
      <c r="H58" s="347">
        <f>D58/D$44*100</f>
        <v>1.99874686716792</v>
      </c>
      <c r="I58" s="352">
        <f>C58/D58*100</f>
        <v>56.073667711598752</v>
      </c>
    </row>
    <row r="59" spans="1:9" ht="15" x14ac:dyDescent="0.2">
      <c r="A59" s="306"/>
      <c r="B59" s="354"/>
      <c r="C59" s="301"/>
      <c r="D59" s="301"/>
      <c r="E59" s="306"/>
      <c r="F59" s="327"/>
      <c r="G59" s="351"/>
      <c r="H59" s="347"/>
      <c r="I59" s="352"/>
    </row>
    <row r="60" spans="1:9" ht="15" x14ac:dyDescent="0.2">
      <c r="A60" s="306" t="s">
        <v>278</v>
      </c>
      <c r="B60" s="354"/>
      <c r="C60" s="301">
        <f>'A (2)'!EY$95</f>
        <v>17505</v>
      </c>
      <c r="D60" s="301">
        <f>'A (2)'!BT$95</f>
        <v>33066</v>
      </c>
      <c r="E60" s="306"/>
      <c r="F60" s="327"/>
      <c r="G60" s="351">
        <f>C60/C$52*100</f>
        <v>29.536327742719266</v>
      </c>
      <c r="H60" s="347">
        <f>D60/D$44*100</f>
        <v>25.897556390977446</v>
      </c>
      <c r="I60" s="352">
        <f>C60/D60*100</f>
        <v>52.939575394665219</v>
      </c>
    </row>
    <row r="61" spans="1:9" ht="15.75" thickBot="1" x14ac:dyDescent="0.25">
      <c r="A61" s="306" t="s">
        <v>279</v>
      </c>
      <c r="B61" s="354"/>
      <c r="C61" s="301">
        <f>+'A (2)'!EZ95+'A (2)'!FA95+'A (2)'!FB95+'A (2)'!FC95+'A (2)'!FD95+'A (2)'!FE95+'A (2)'!FF95+'A (2)'!FG95+'A (2)'!FH95</f>
        <v>39979</v>
      </c>
      <c r="D61" s="301">
        <f>+'A (2)'!BU95+'A (2)'!BV95+'A (2)'!BW95+'A (2)'!BX95+'A (2)'!BY95+'A (2)'!BZ95+'A (2)'!CA95+'A (2)'!CB95+'A (2)'!CC95</f>
        <v>91313</v>
      </c>
      <c r="E61" s="306"/>
      <c r="F61" s="355"/>
      <c r="G61" s="356">
        <f>C61/C$52*100</f>
        <v>67.456889278844528</v>
      </c>
      <c r="H61" s="357">
        <f>D61/D$44*100</f>
        <v>71.5170739348371</v>
      </c>
      <c r="I61" s="358">
        <f>C61/D61*100</f>
        <v>43.782374908282499</v>
      </c>
    </row>
    <row r="62" spans="1:9" ht="16.5" thickTop="1" x14ac:dyDescent="0.25">
      <c r="A62" s="333" t="s">
        <v>280</v>
      </c>
      <c r="B62" s="359"/>
      <c r="C62" s="359"/>
      <c r="D62" s="359"/>
      <c r="E62" s="306"/>
      <c r="F62" s="360"/>
      <c r="G62" s="360"/>
      <c r="H62" s="360"/>
      <c r="I62" s="301"/>
    </row>
    <row r="63" spans="1:9" s="416" customFormat="1" ht="15.75" x14ac:dyDescent="0.25">
      <c r="A63" s="314" t="s">
        <v>281</v>
      </c>
      <c r="B63" s="638"/>
      <c r="C63" s="638"/>
      <c r="D63" s="639">
        <f>'A (2)'!CD$95</f>
        <v>5586</v>
      </c>
      <c r="E63" s="314"/>
      <c r="F63" s="640"/>
      <c r="G63" s="640"/>
      <c r="H63" s="640"/>
      <c r="I63" s="641"/>
    </row>
    <row r="64" spans="1:9" ht="15.75" thickBot="1" x14ac:dyDescent="0.25">
      <c r="A64" s="306"/>
      <c r="B64" s="301"/>
      <c r="C64" s="301"/>
      <c r="D64" s="301"/>
      <c r="E64" s="306"/>
      <c r="F64" s="351"/>
      <c r="G64" s="351"/>
      <c r="H64" s="351"/>
      <c r="I64" s="301"/>
    </row>
    <row r="65" spans="1:9" ht="15.75" thickTop="1" x14ac:dyDescent="0.2">
      <c r="A65" s="361"/>
      <c r="B65" s="362"/>
      <c r="C65" s="362"/>
      <c r="D65" s="362"/>
      <c r="E65" s="301"/>
      <c r="F65" s="351"/>
      <c r="G65" s="351"/>
      <c r="H65" s="351"/>
      <c r="I65" s="301"/>
    </row>
    <row r="66" spans="1:9" ht="15" x14ac:dyDescent="0.2">
      <c r="A66" s="301"/>
      <c r="B66" s="301"/>
      <c r="C66" s="354"/>
      <c r="D66" s="354"/>
      <c r="E66" s="301"/>
      <c r="F66" s="351"/>
      <c r="G66" s="351"/>
      <c r="H66" s="351"/>
      <c r="I66" s="301"/>
    </row>
    <row r="67" spans="1:9" ht="15" x14ac:dyDescent="0.2">
      <c r="A67" s="301"/>
      <c r="B67" s="301"/>
      <c r="C67" s="301"/>
      <c r="D67" s="301"/>
      <c r="E67" s="301"/>
      <c r="F67" s="301"/>
      <c r="G67" s="301"/>
      <c r="H67" s="301"/>
      <c r="I67" s="301"/>
    </row>
  </sheetData>
  <phoneticPr fontId="0" type="noConversion"/>
  <pageMargins left="0.28999999999999998" right="0.22" top="0.25" bottom="0.19" header="0.4921259845" footer="0.49"/>
  <pageSetup paperSize="9" scale="82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">
    <pageSetUpPr fitToPage="1"/>
  </sheetPr>
  <dimension ref="A1:G85"/>
  <sheetViews>
    <sheetView zoomScale="75" workbookViewId="0">
      <selection activeCell="F75" sqref="F75"/>
    </sheetView>
  </sheetViews>
  <sheetFormatPr defaultColWidth="10.28515625" defaultRowHeight="12.75" x14ac:dyDescent="0.2"/>
  <cols>
    <col min="1" max="1" width="36.5703125" style="206" customWidth="1"/>
    <col min="2" max="3" width="13.85546875" style="206" customWidth="1"/>
    <col min="4" max="4" width="10.28515625" style="206" customWidth="1"/>
    <col min="5" max="5" width="13.5703125" style="206" customWidth="1"/>
    <col min="6" max="16384" width="10.28515625" style="206"/>
  </cols>
  <sheetData>
    <row r="1" spans="1:7" ht="15.75" x14ac:dyDescent="0.25">
      <c r="A1" s="299" t="s">
        <v>238</v>
      </c>
      <c r="B1" s="245"/>
      <c r="C1" s="245"/>
      <c r="D1" s="245"/>
    </row>
    <row r="2" spans="1:7" ht="18" x14ac:dyDescent="0.25">
      <c r="A2" s="300" t="str">
        <f>+'b (2)'!A2</f>
        <v>Struktura uchazečů o zaměstnání k 31.12.2011</v>
      </c>
      <c r="B2" s="245"/>
      <c r="C2" s="245"/>
      <c r="D2" s="245"/>
    </row>
    <row r="3" spans="1:7" ht="13.5" thickBot="1" x14ac:dyDescent="0.25">
      <c r="A3" s="245"/>
      <c r="B3" s="245"/>
      <c r="C3" s="245"/>
      <c r="D3" s="245"/>
      <c r="E3" s="363" t="s">
        <v>282</v>
      </c>
      <c r="F3" s="363"/>
      <c r="G3" s="363"/>
    </row>
    <row r="4" spans="1:7" ht="13.5" thickTop="1" x14ac:dyDescent="0.2">
      <c r="A4" s="209"/>
      <c r="B4" s="364" t="s">
        <v>240</v>
      </c>
      <c r="C4" s="365" t="s">
        <v>7</v>
      </c>
      <c r="D4" s="214"/>
      <c r="E4" s="366" t="s">
        <v>283</v>
      </c>
      <c r="F4" s="367" t="s">
        <v>57</v>
      </c>
      <c r="G4" s="368" t="s">
        <v>57</v>
      </c>
    </row>
    <row r="5" spans="1:7" ht="13.5" thickBot="1" x14ac:dyDescent="0.25">
      <c r="A5" s="214"/>
      <c r="B5" s="369"/>
      <c r="C5" s="370" t="s">
        <v>57</v>
      </c>
      <c r="D5" s="214"/>
      <c r="E5" s="371" t="s">
        <v>23</v>
      </c>
      <c r="F5" s="372"/>
      <c r="G5" s="373" t="s">
        <v>243</v>
      </c>
    </row>
    <row r="6" spans="1:7" ht="13.5" thickTop="1" x14ac:dyDescent="0.2">
      <c r="A6" s="374" t="s">
        <v>284</v>
      </c>
      <c r="B6" s="375">
        <f>'A (2)'!B$95</f>
        <v>491958</v>
      </c>
      <c r="C6" s="376">
        <f>'A (2)'!CG$95</f>
        <v>241476</v>
      </c>
      <c r="D6" s="214"/>
      <c r="E6" s="377">
        <f t="shared" ref="E6:E31" si="0">B6/B$6*100</f>
        <v>100</v>
      </c>
      <c r="F6" s="378">
        <f t="shared" ref="F6:F31" si="1">C6/C$6*100</f>
        <v>100</v>
      </c>
      <c r="G6" s="379">
        <f t="shared" ref="G6:G31" si="2">C6/B6*100</f>
        <v>49.084677960313684</v>
      </c>
    </row>
    <row r="7" spans="1:7" x14ac:dyDescent="0.2">
      <c r="A7" s="380" t="s">
        <v>208</v>
      </c>
      <c r="B7" s="214">
        <f>'A (2)'!C$95</f>
        <v>58988</v>
      </c>
      <c r="C7" s="381">
        <f>'A (2)'!CH$95</f>
        <v>28531</v>
      </c>
      <c r="D7" s="214"/>
      <c r="E7" s="382">
        <f t="shared" si="0"/>
        <v>11.990454469690501</v>
      </c>
      <c r="F7" s="383">
        <f t="shared" si="1"/>
        <v>11.815252861568023</v>
      </c>
      <c r="G7" s="384">
        <f t="shared" si="2"/>
        <v>48.367464569064893</v>
      </c>
    </row>
    <row r="8" spans="1:7" x14ac:dyDescent="0.2">
      <c r="A8" s="599" t="s">
        <v>235</v>
      </c>
      <c r="B8" s="569">
        <f>+'A (2)'!D95</f>
        <v>43</v>
      </c>
      <c r="C8" s="570">
        <f>+'A (2)'!CI95</f>
        <v>13</v>
      </c>
      <c r="D8" s="557"/>
      <c r="E8" s="564">
        <f t="shared" si="0"/>
        <v>8.7405835457498408E-3</v>
      </c>
      <c r="F8" s="565">
        <f t="shared" si="1"/>
        <v>5.3835577862810383E-3</v>
      </c>
      <c r="G8" s="566">
        <f t="shared" si="2"/>
        <v>30.232558139534881</v>
      </c>
    </row>
    <row r="9" spans="1:7" x14ac:dyDescent="0.2">
      <c r="A9" s="599" t="s">
        <v>236</v>
      </c>
      <c r="B9" s="569">
        <f>+'A (2)'!E95</f>
        <v>4747</v>
      </c>
      <c r="C9" s="570">
        <f>+'A (2)'!CJ95</f>
        <v>2234</v>
      </c>
      <c r="D9" s="557"/>
      <c r="E9" s="564">
        <f t="shared" si="0"/>
        <v>0.9649197695738253</v>
      </c>
      <c r="F9" s="565">
        <f t="shared" si="1"/>
        <v>0.92514369958091069</v>
      </c>
      <c r="G9" s="566">
        <f t="shared" si="2"/>
        <v>47.061301874868342</v>
      </c>
    </row>
    <row r="10" spans="1:7" x14ac:dyDescent="0.2">
      <c r="A10" s="599" t="s">
        <v>237</v>
      </c>
      <c r="B10" s="569">
        <f>+'A (2)'!F95</f>
        <v>7923</v>
      </c>
      <c r="C10" s="570">
        <f>+'A (2)'!CK95</f>
        <v>4408</v>
      </c>
      <c r="D10" s="557"/>
      <c r="E10" s="564">
        <f t="shared" si="0"/>
        <v>1.6105033356506044</v>
      </c>
      <c r="F10" s="565">
        <f t="shared" si="1"/>
        <v>1.8254402093789861</v>
      </c>
      <c r="G10" s="566">
        <f t="shared" si="2"/>
        <v>55.635491606714623</v>
      </c>
    </row>
    <row r="11" spans="1:7" x14ac:dyDescent="0.2">
      <c r="A11" s="561" t="s">
        <v>400</v>
      </c>
      <c r="B11" s="562">
        <f>+'A (2)'!G95</f>
        <v>31628</v>
      </c>
      <c r="C11" s="563">
        <f>+'A (2)'!CL95</f>
        <v>15227</v>
      </c>
      <c r="D11" s="557"/>
      <c r="E11" s="564">
        <f t="shared" ref="E11:F14" si="3">B11/B$6*100</f>
        <v>6.4290041019761848</v>
      </c>
      <c r="F11" s="565">
        <f t="shared" si="3"/>
        <v>6.3058026470539517</v>
      </c>
      <c r="G11" s="566">
        <f>C11/B11*100</f>
        <v>48.144049576324775</v>
      </c>
    </row>
    <row r="12" spans="1:7" x14ac:dyDescent="0.2">
      <c r="A12" s="561" t="s">
        <v>401</v>
      </c>
      <c r="B12" s="562">
        <f>+'A (2)'!H95</f>
        <v>14365</v>
      </c>
      <c r="C12" s="563">
        <f>+'A (2)'!CM95</f>
        <v>6546</v>
      </c>
      <c r="D12" s="557"/>
      <c r="E12" s="564">
        <f t="shared" si="3"/>
        <v>2.9199647124348012</v>
      </c>
      <c r="F12" s="565">
        <f t="shared" si="3"/>
        <v>2.7108284053073599</v>
      </c>
      <c r="G12" s="566">
        <f>C12/B12*100</f>
        <v>45.569091541942221</v>
      </c>
    </row>
    <row r="13" spans="1:7" x14ac:dyDescent="0.2">
      <c r="A13" s="561" t="s">
        <v>382</v>
      </c>
      <c r="B13" s="562">
        <f>+'A (2)'!I95</f>
        <v>78</v>
      </c>
      <c r="C13" s="563">
        <f>+'A (2)'!CN95</f>
        <v>31</v>
      </c>
      <c r="D13" s="557"/>
      <c r="E13" s="564">
        <f t="shared" si="3"/>
        <v>1.5855012013220642E-2</v>
      </c>
      <c r="F13" s="565">
        <f t="shared" si="3"/>
        <v>1.2837714721131708E-2</v>
      </c>
      <c r="G13" s="566">
        <f>C13/B13*100</f>
        <v>39.743589743589745</v>
      </c>
    </row>
    <row r="14" spans="1:7" x14ac:dyDescent="0.2">
      <c r="A14" s="561" t="s">
        <v>384</v>
      </c>
      <c r="B14" s="562">
        <f>+'A (2)'!J95</f>
        <v>205</v>
      </c>
      <c r="C14" s="563">
        <f>+'A (2)'!CO95</f>
        <v>73</v>
      </c>
      <c r="D14" s="557"/>
      <c r="E14" s="564">
        <f t="shared" si="3"/>
        <v>4.1670223880900401E-2</v>
      </c>
      <c r="F14" s="565">
        <f t="shared" si="3"/>
        <v>3.02307475691166E-2</v>
      </c>
      <c r="G14" s="566">
        <f>C14/B14*100</f>
        <v>35.609756097560975</v>
      </c>
    </row>
    <row r="15" spans="1:7" x14ac:dyDescent="0.2">
      <c r="A15" s="600" t="s">
        <v>365</v>
      </c>
      <c r="B15" s="557">
        <f>'A (2)'!K$95</f>
        <v>268100</v>
      </c>
      <c r="C15" s="601">
        <f>'A (2)'!CP$95</f>
        <v>142708</v>
      </c>
      <c r="D15" s="557"/>
      <c r="E15" s="558">
        <f t="shared" si="0"/>
        <v>54.496522060826337</v>
      </c>
      <c r="F15" s="559">
        <f t="shared" si="1"/>
        <v>59.098212658814951</v>
      </c>
      <c r="G15" s="560">
        <f t="shared" si="2"/>
        <v>53.229392017903763</v>
      </c>
    </row>
    <row r="16" spans="1:7" x14ac:dyDescent="0.2">
      <c r="A16" s="380" t="s">
        <v>210</v>
      </c>
      <c r="B16" s="369">
        <f>'A (2)'!L$95</f>
        <v>3820</v>
      </c>
      <c r="C16" s="385">
        <f>'A (2)'!CQ$95</f>
        <v>3819</v>
      </c>
      <c r="D16" s="214"/>
      <c r="E16" s="382">
        <f t="shared" si="0"/>
        <v>0.77648904987824163</v>
      </c>
      <c r="F16" s="383">
        <f t="shared" si="1"/>
        <v>1.5815236296774833</v>
      </c>
      <c r="G16" s="384">
        <f t="shared" si="2"/>
        <v>99.973821989528801</v>
      </c>
    </row>
    <row r="17" spans="1:7" x14ac:dyDescent="0.2">
      <c r="A17" s="380" t="s">
        <v>211</v>
      </c>
      <c r="B17" s="369">
        <f>'A (2)'!M$95</f>
        <v>59967</v>
      </c>
      <c r="C17" s="385">
        <f>'A (2)'!CR$95</f>
        <v>56605</v>
      </c>
      <c r="D17" s="214"/>
      <c r="E17" s="382">
        <f t="shared" si="0"/>
        <v>12.189455197394899</v>
      </c>
      <c r="F17" s="383">
        <f t="shared" si="1"/>
        <v>23.441252960956781</v>
      </c>
      <c r="G17" s="384">
        <f t="shared" si="2"/>
        <v>94.393583137392227</v>
      </c>
    </row>
    <row r="18" spans="1:7" x14ac:dyDescent="0.2">
      <c r="A18" s="380" t="s">
        <v>212</v>
      </c>
      <c r="B18" s="369">
        <f>'A (2)'!N$95</f>
        <v>3672</v>
      </c>
      <c r="C18" s="385">
        <f>'A (2)'!CS$95</f>
        <v>1247</v>
      </c>
      <c r="D18" s="214"/>
      <c r="E18" s="386">
        <f t="shared" si="0"/>
        <v>0.74640518093007946</v>
      </c>
      <c r="F18" s="387">
        <f t="shared" si="1"/>
        <v>0.51640742765326575</v>
      </c>
      <c r="G18" s="388">
        <f t="shared" si="2"/>
        <v>33.959694989106751</v>
      </c>
    </row>
    <row r="19" spans="1:7" x14ac:dyDescent="0.2">
      <c r="A19" s="389" t="s">
        <v>245</v>
      </c>
      <c r="B19" s="541">
        <f>SUM(B20:B31)-B21</f>
        <v>491958</v>
      </c>
      <c r="C19" s="542">
        <f>SUM(C20:C31)-C21</f>
        <v>241476</v>
      </c>
      <c r="D19" s="214"/>
      <c r="E19" s="382">
        <f t="shared" si="0"/>
        <v>100</v>
      </c>
      <c r="F19" s="383">
        <f t="shared" si="1"/>
        <v>100</v>
      </c>
      <c r="G19" s="384">
        <f t="shared" si="2"/>
        <v>49.084677960313684</v>
      </c>
    </row>
    <row r="20" spans="1:7" x14ac:dyDescent="0.2">
      <c r="A20" s="214" t="s">
        <v>285</v>
      </c>
      <c r="B20" s="369">
        <f>'A (2)'!O$95</f>
        <v>22730</v>
      </c>
      <c r="C20" s="385">
        <f>'A (2)'!CT$95</f>
        <v>10303</v>
      </c>
      <c r="D20" s="214"/>
      <c r="E20" s="382">
        <f t="shared" si="0"/>
        <v>4.6203131161603226</v>
      </c>
      <c r="F20" s="383">
        <f t="shared" si="1"/>
        <v>4.26667660554258</v>
      </c>
      <c r="G20" s="384">
        <f t="shared" si="2"/>
        <v>45.327760668719755</v>
      </c>
    </row>
    <row r="21" spans="1:7" x14ac:dyDescent="0.2">
      <c r="A21" s="266" t="s">
        <v>286</v>
      </c>
      <c r="B21" s="369">
        <f>'A (2)'!P$95</f>
        <v>4249</v>
      </c>
      <c r="C21" s="385">
        <f>'A (2)'!CU$95</f>
        <v>2163</v>
      </c>
      <c r="D21" s="214"/>
      <c r="E21" s="382">
        <f t="shared" si="0"/>
        <v>0.86369161595095512</v>
      </c>
      <c r="F21" s="383">
        <f t="shared" si="1"/>
        <v>0.89574119167122201</v>
      </c>
      <c r="G21" s="384">
        <f t="shared" si="2"/>
        <v>50.906095551894559</v>
      </c>
    </row>
    <row r="22" spans="1:7" x14ac:dyDescent="0.2">
      <c r="A22" s="214" t="s">
        <v>287</v>
      </c>
      <c r="B22" s="369">
        <f>'A (2)'!Q$95</f>
        <v>67756</v>
      </c>
      <c r="C22" s="385">
        <f>'A (2)'!CV$95</f>
        <v>29957</v>
      </c>
      <c r="D22" s="214"/>
      <c r="E22" s="382">
        <f t="shared" si="0"/>
        <v>13.772720435484331</v>
      </c>
      <c r="F22" s="383">
        <f t="shared" si="1"/>
        <v>12.405787738740081</v>
      </c>
      <c r="G22" s="384">
        <f t="shared" si="2"/>
        <v>44.213058622114652</v>
      </c>
    </row>
    <row r="23" spans="1:7" x14ac:dyDescent="0.2">
      <c r="A23" s="214" t="s">
        <v>288</v>
      </c>
      <c r="B23" s="369">
        <f>'A (2)'!R$95</f>
        <v>55386</v>
      </c>
      <c r="C23" s="385">
        <f>'A (2)'!CW$95</f>
        <v>25644</v>
      </c>
      <c r="D23" s="214"/>
      <c r="E23" s="382">
        <f t="shared" si="0"/>
        <v>11.258278145695364</v>
      </c>
      <c r="F23" s="383">
        <f t="shared" si="1"/>
        <v>10.61968891318392</v>
      </c>
      <c r="G23" s="384">
        <f t="shared" si="2"/>
        <v>46.300509153937817</v>
      </c>
    </row>
    <row r="24" spans="1:7" x14ac:dyDescent="0.2">
      <c r="A24" s="214" t="s">
        <v>289</v>
      </c>
      <c r="B24" s="369">
        <f>'A (2)'!S$95</f>
        <v>56788</v>
      </c>
      <c r="C24" s="385">
        <f>'A (2)'!CX$95</f>
        <v>29814</v>
      </c>
      <c r="D24" s="214"/>
      <c r="E24" s="382">
        <f t="shared" si="0"/>
        <v>11.543261823163766</v>
      </c>
      <c r="F24" s="383">
        <f t="shared" si="1"/>
        <v>12.34656860309099</v>
      </c>
      <c r="G24" s="384">
        <f t="shared" si="2"/>
        <v>52.500528280622675</v>
      </c>
    </row>
    <row r="25" spans="1:7" x14ac:dyDescent="0.2">
      <c r="A25" s="214" t="s">
        <v>290</v>
      </c>
      <c r="B25" s="369">
        <f>'A (2)'!T$95</f>
        <v>61047</v>
      </c>
      <c r="C25" s="385">
        <f>'A (2)'!CY$95</f>
        <v>34912</v>
      </c>
      <c r="D25" s="214"/>
      <c r="E25" s="382">
        <f t="shared" si="0"/>
        <v>12.408986132962569</v>
      </c>
      <c r="F25" s="383">
        <f t="shared" si="1"/>
        <v>14.457751494972584</v>
      </c>
      <c r="G25" s="384">
        <f t="shared" si="2"/>
        <v>57.188723442593414</v>
      </c>
    </row>
    <row r="26" spans="1:7" x14ac:dyDescent="0.2">
      <c r="A26" s="214" t="s">
        <v>291</v>
      </c>
      <c r="B26" s="369">
        <f>'A (2)'!U$95</f>
        <v>49984</v>
      </c>
      <c r="C26" s="385">
        <f>'A (2)'!CZ$95</f>
        <v>27778</v>
      </c>
      <c r="D26" s="214"/>
      <c r="E26" s="382">
        <f t="shared" si="0"/>
        <v>10.160216929087444</v>
      </c>
      <c r="F26" s="383">
        <f t="shared" si="1"/>
        <v>11.503420629793437</v>
      </c>
      <c r="G26" s="384">
        <f t="shared" si="2"/>
        <v>55.573783610755441</v>
      </c>
    </row>
    <row r="27" spans="1:7" x14ac:dyDescent="0.2">
      <c r="A27" s="214" t="s">
        <v>292</v>
      </c>
      <c r="B27" s="369">
        <f>'A (2)'!V$95</f>
        <v>52581</v>
      </c>
      <c r="C27" s="385">
        <f>'A (2)'!DA$95</f>
        <v>28037</v>
      </c>
      <c r="D27" s="214"/>
      <c r="E27" s="382">
        <f t="shared" si="0"/>
        <v>10.688107521373775</v>
      </c>
      <c r="F27" s="383">
        <f t="shared" si="1"/>
        <v>11.610677665689344</v>
      </c>
      <c r="G27" s="384">
        <f t="shared" si="2"/>
        <v>53.32154200186379</v>
      </c>
    </row>
    <row r="28" spans="1:7" x14ac:dyDescent="0.2">
      <c r="A28" s="214" t="s">
        <v>293</v>
      </c>
      <c r="B28" s="369">
        <f>'A (2)'!W$95</f>
        <v>57014</v>
      </c>
      <c r="C28" s="385">
        <f>'A (2)'!DB$95</f>
        <v>29895</v>
      </c>
      <c r="D28" s="214"/>
      <c r="E28" s="382">
        <f t="shared" si="0"/>
        <v>11.589200704125149</v>
      </c>
      <c r="F28" s="383">
        <f t="shared" si="1"/>
        <v>12.380112309297818</v>
      </c>
      <c r="G28" s="384">
        <f t="shared" si="2"/>
        <v>52.43448977444136</v>
      </c>
    </row>
    <row r="29" spans="1:7" x14ac:dyDescent="0.2">
      <c r="A29" s="214" t="s">
        <v>294</v>
      </c>
      <c r="B29" s="369">
        <f>'A (2)'!X$95</f>
        <v>59314</v>
      </c>
      <c r="C29" s="385">
        <f>'A (2)'!DC$95</f>
        <v>23855</v>
      </c>
      <c r="D29" s="214"/>
      <c r="E29" s="382">
        <f t="shared" si="0"/>
        <v>12.056720289130372</v>
      </c>
      <c r="F29" s="383">
        <f t="shared" si="1"/>
        <v>9.8788285378257061</v>
      </c>
      <c r="G29" s="384">
        <f t="shared" si="2"/>
        <v>40.218160973800451</v>
      </c>
    </row>
    <row r="30" spans="1:7" x14ac:dyDescent="0.2">
      <c r="A30" s="380" t="s">
        <v>295</v>
      </c>
      <c r="B30" s="369">
        <f>'A (2)'!Y$95</f>
        <v>9046</v>
      </c>
      <c r="C30" s="385">
        <f>'A (2)'!DD$95</f>
        <v>1116</v>
      </c>
      <c r="D30" s="214"/>
      <c r="E30" s="382">
        <f t="shared" si="0"/>
        <v>1.8387748547640244</v>
      </c>
      <c r="F30" s="383">
        <f t="shared" si="1"/>
        <v>0.46215772996074145</v>
      </c>
      <c r="G30" s="384">
        <f t="shared" si="2"/>
        <v>12.336944505858943</v>
      </c>
    </row>
    <row r="31" spans="1:7" x14ac:dyDescent="0.2">
      <c r="A31" s="380" t="s">
        <v>296</v>
      </c>
      <c r="B31" s="369">
        <f>'A (2)'!Z$95</f>
        <v>312</v>
      </c>
      <c r="C31" s="385">
        <f>'A (2)'!DE$95</f>
        <v>165</v>
      </c>
      <c r="D31" s="214"/>
      <c r="E31" s="382">
        <f t="shared" si="0"/>
        <v>6.3420048052882566E-2</v>
      </c>
      <c r="F31" s="383">
        <f t="shared" si="1"/>
        <v>6.8329771902797792E-2</v>
      </c>
      <c r="G31" s="384">
        <f t="shared" si="2"/>
        <v>52.884615384615387</v>
      </c>
    </row>
    <row r="32" spans="1:7" x14ac:dyDescent="0.2">
      <c r="A32" s="214" t="s">
        <v>297</v>
      </c>
      <c r="B32" s="392">
        <f>'A (2)'!AA$95</f>
        <v>39.013969078661184</v>
      </c>
      <c r="C32" s="393">
        <f>'A (2)'!DF$95</f>
        <v>38.785022528118745</v>
      </c>
      <c r="D32" s="214"/>
      <c r="E32" s="382"/>
      <c r="F32" s="383"/>
      <c r="G32" s="384"/>
    </row>
    <row r="33" spans="1:7" x14ac:dyDescent="0.2">
      <c r="A33" s="389" t="s">
        <v>143</v>
      </c>
      <c r="B33" s="541">
        <f>SUM(B34:B42)</f>
        <v>491958</v>
      </c>
      <c r="C33" s="542">
        <f>SUM(C34:C42)</f>
        <v>241476</v>
      </c>
      <c r="D33" s="214"/>
      <c r="E33" s="394">
        <f t="shared" ref="E33:E42" si="4">B33/B$6*100</f>
        <v>100</v>
      </c>
      <c r="F33" s="395">
        <f t="shared" ref="F33:F42" si="5">C33/C$6*100</f>
        <v>100</v>
      </c>
      <c r="G33" s="396">
        <f t="shared" ref="G33:G42" si="6">C33/B33*100</f>
        <v>49.084677960313684</v>
      </c>
    </row>
    <row r="34" spans="1:7" x14ac:dyDescent="0.2">
      <c r="A34" s="214" t="s">
        <v>298</v>
      </c>
      <c r="B34" s="369">
        <f>+'A (2)'!AB95+'A (2)'!AC95</f>
        <v>2882</v>
      </c>
      <c r="C34" s="385">
        <f>+'A (2)'!DG95+'A (2)'!DH95</f>
        <v>1300</v>
      </c>
      <c r="D34" s="214"/>
      <c r="E34" s="382">
        <f t="shared" si="4"/>
        <v>0.58582236695002421</v>
      </c>
      <c r="F34" s="383">
        <f t="shared" si="5"/>
        <v>0.5383557786281038</v>
      </c>
      <c r="G34" s="384">
        <f t="shared" si="6"/>
        <v>45.107564191533655</v>
      </c>
    </row>
    <row r="35" spans="1:7" x14ac:dyDescent="0.2">
      <c r="A35" s="214" t="s">
        <v>299</v>
      </c>
      <c r="B35" s="369">
        <f>+'A (2)'!AD95</f>
        <v>131206</v>
      </c>
      <c r="C35" s="385">
        <f>+'A (2)'!DI95</f>
        <v>66334</v>
      </c>
      <c r="D35" s="214"/>
      <c r="E35" s="382">
        <f t="shared" si="4"/>
        <v>26.670162900084964</v>
      </c>
      <c r="F35" s="383">
        <f t="shared" si="5"/>
        <v>27.47022478424357</v>
      </c>
      <c r="G35" s="384">
        <f t="shared" si="6"/>
        <v>50.557139155221563</v>
      </c>
    </row>
    <row r="36" spans="1:7" x14ac:dyDescent="0.2">
      <c r="A36" s="214" t="s">
        <v>300</v>
      </c>
      <c r="B36" s="369">
        <f>+'A (2)'!AG95</f>
        <v>194837</v>
      </c>
      <c r="C36" s="385">
        <f>+'A (2)'!DL95</f>
        <v>82307</v>
      </c>
      <c r="D36" s="214"/>
      <c r="E36" s="382">
        <f t="shared" si="4"/>
        <v>39.604397123331665</v>
      </c>
      <c r="F36" s="383">
        <f t="shared" si="5"/>
        <v>34.084960824264108</v>
      </c>
      <c r="G36" s="384">
        <f t="shared" si="6"/>
        <v>42.244029624763265</v>
      </c>
    </row>
    <row r="37" spans="1:7" x14ac:dyDescent="0.2">
      <c r="A37" s="214" t="s">
        <v>301</v>
      </c>
      <c r="B37" s="369">
        <f>+'A (2)'!AE95+'A (2)'!AF95+'A (2)'!AH95</f>
        <v>17322</v>
      </c>
      <c r="C37" s="385">
        <f>+'A (2)'!DJ95+'A (2)'!DK95+'A (2)'!DM95</f>
        <v>8670</v>
      </c>
      <c r="D37" s="214"/>
      <c r="E37" s="382">
        <f t="shared" si="4"/>
        <v>3.5210322832436916</v>
      </c>
      <c r="F37" s="383">
        <f t="shared" si="5"/>
        <v>3.5904189236197386</v>
      </c>
      <c r="G37" s="384">
        <f t="shared" si="6"/>
        <v>50.051957048839625</v>
      </c>
    </row>
    <row r="38" spans="1:7" x14ac:dyDescent="0.2">
      <c r="A38" s="214" t="s">
        <v>302</v>
      </c>
      <c r="B38" s="369">
        <f>'A (2)'!AJ$95</f>
        <v>24049</v>
      </c>
      <c r="C38" s="385">
        <f>+'A (2)'!DO95</f>
        <v>11550</v>
      </c>
      <c r="D38" s="214"/>
      <c r="E38" s="382">
        <f t="shared" si="4"/>
        <v>4.8884254346915794</v>
      </c>
      <c r="F38" s="383">
        <f t="shared" si="5"/>
        <v>4.7830840331958457</v>
      </c>
      <c r="G38" s="384">
        <f t="shared" si="6"/>
        <v>48.026944987317563</v>
      </c>
    </row>
    <row r="39" spans="1:7" x14ac:dyDescent="0.2">
      <c r="A39" s="214" t="s">
        <v>303</v>
      </c>
      <c r="B39" s="369">
        <f>+'A (2)'!AI95</f>
        <v>13418</v>
      </c>
      <c r="C39" s="385">
        <f>+'A (2)'!DN95</f>
        <v>8415</v>
      </c>
      <c r="D39" s="214"/>
      <c r="E39" s="382">
        <f t="shared" si="4"/>
        <v>2.7274686050435202</v>
      </c>
      <c r="F39" s="383">
        <f t="shared" si="5"/>
        <v>3.4848183670426871</v>
      </c>
      <c r="G39" s="384">
        <f t="shared" si="6"/>
        <v>62.714264420927115</v>
      </c>
    </row>
    <row r="40" spans="1:7" x14ac:dyDescent="0.2">
      <c r="A40" s="214" t="s">
        <v>304</v>
      </c>
      <c r="B40" s="369">
        <f>+'A (2)'!AK95</f>
        <v>76787</v>
      </c>
      <c r="C40" s="385">
        <f>+'A (2)'!DP95</f>
        <v>46284</v>
      </c>
      <c r="D40" s="214"/>
      <c r="E40" s="382">
        <f t="shared" si="4"/>
        <v>15.608446249476582</v>
      </c>
      <c r="F40" s="383">
        <f t="shared" si="5"/>
        <v>19.167122198479351</v>
      </c>
      <c r="G40" s="384">
        <f t="shared" si="6"/>
        <v>60.275827939625195</v>
      </c>
    </row>
    <row r="41" spans="1:7" x14ac:dyDescent="0.2">
      <c r="A41" s="214" t="s">
        <v>305</v>
      </c>
      <c r="B41" s="369">
        <f>+'A (2)'!AL95</f>
        <v>3668</v>
      </c>
      <c r="C41" s="385">
        <f>+'A (2)'!DQ95</f>
        <v>2502</v>
      </c>
      <c r="D41" s="214"/>
      <c r="E41" s="382">
        <f t="shared" si="4"/>
        <v>0.74559210339093984</v>
      </c>
      <c r="F41" s="383">
        <f t="shared" si="5"/>
        <v>1.0361278139442429</v>
      </c>
      <c r="G41" s="384">
        <f t="shared" si="6"/>
        <v>68.211559432933484</v>
      </c>
    </row>
    <row r="42" spans="1:7" x14ac:dyDescent="0.2">
      <c r="A42" s="397" t="s">
        <v>306</v>
      </c>
      <c r="B42" s="398">
        <f>+'A (2)'!AN95+'A (2)'!AO95+'A (2)'!AM95</f>
        <v>27789</v>
      </c>
      <c r="C42" s="399">
        <f>+'A (2)'!DS95+'A (2)'!DT95+'A (2)'!DR95</f>
        <v>14114</v>
      </c>
      <c r="D42" s="214"/>
      <c r="E42" s="386">
        <f t="shared" si="4"/>
        <v>5.648652933787031</v>
      </c>
      <c r="F42" s="387">
        <f t="shared" si="5"/>
        <v>5.8448872765823525</v>
      </c>
      <c r="G42" s="388">
        <f t="shared" si="6"/>
        <v>50.789880888121196</v>
      </c>
    </row>
    <row r="43" spans="1:7" x14ac:dyDescent="0.2">
      <c r="A43" s="400" t="s">
        <v>307</v>
      </c>
      <c r="B43" s="543"/>
      <c r="C43" s="544"/>
      <c r="D43" s="214"/>
      <c r="E43" s="382"/>
      <c r="F43" s="383"/>
      <c r="G43" s="384"/>
    </row>
    <row r="44" spans="1:7" x14ac:dyDescent="0.2">
      <c r="A44" s="214" t="s">
        <v>387</v>
      </c>
      <c r="B44" s="369">
        <f>'A (2)'!AP$95</f>
        <v>5018</v>
      </c>
      <c r="C44" s="385">
        <f>'A (2)'!DU$95</f>
        <v>1438</v>
      </c>
      <c r="D44" s="214"/>
      <c r="E44" s="382">
        <f t="shared" ref="E44:E61" si="7">B44/B$6*100</f>
        <v>1.0200057728505278</v>
      </c>
      <c r="F44" s="383">
        <f t="shared" ref="F44:F61" si="8">C44/C$6*100</f>
        <v>0.59550431512862567</v>
      </c>
      <c r="G44" s="384">
        <f t="shared" ref="G44:G61" si="9">C44/B44*100</f>
        <v>28.656835392586689</v>
      </c>
    </row>
    <row r="45" spans="1:7" x14ac:dyDescent="0.2">
      <c r="A45" s="214" t="s">
        <v>388</v>
      </c>
      <c r="B45" s="369">
        <f>'A (2)'!AQ$95</f>
        <v>20603</v>
      </c>
      <c r="C45" s="385">
        <f>'A (2)'!DV$95</f>
        <v>10836</v>
      </c>
      <c r="D45" s="214"/>
      <c r="E45" s="382">
        <f t="shared" si="7"/>
        <v>4.1879591347228828</v>
      </c>
      <c r="F45" s="383">
        <f t="shared" si="8"/>
        <v>4.4874024747801018</v>
      </c>
      <c r="G45" s="384">
        <f t="shared" si="9"/>
        <v>52.594282386060286</v>
      </c>
    </row>
    <row r="46" spans="1:7" x14ac:dyDescent="0.2">
      <c r="A46" s="214" t="s">
        <v>389</v>
      </c>
      <c r="B46" s="369">
        <f>'A (2)'!AR$95</f>
        <v>40046</v>
      </c>
      <c r="C46" s="385">
        <f>'A (2)'!DW$95</f>
        <v>19521</v>
      </c>
      <c r="D46" s="214"/>
      <c r="E46" s="382">
        <f t="shared" si="7"/>
        <v>8.1401257830953053</v>
      </c>
      <c r="F46" s="383">
        <f t="shared" si="8"/>
        <v>8.0840331958455494</v>
      </c>
      <c r="G46" s="384">
        <f t="shared" si="9"/>
        <v>48.746441592169006</v>
      </c>
    </row>
    <row r="47" spans="1:7" x14ac:dyDescent="0.2">
      <c r="A47" s="214" t="s">
        <v>390</v>
      </c>
      <c r="B47" s="369">
        <f>'A (2)'!AS$95</f>
        <v>51367</v>
      </c>
      <c r="C47" s="385">
        <f>'A (2)'!DX$95</f>
        <v>40353</v>
      </c>
      <c r="D47" s="214"/>
      <c r="E47" s="382">
        <f t="shared" si="7"/>
        <v>10.441338488244932</v>
      </c>
      <c r="F47" s="383">
        <f t="shared" si="8"/>
        <v>16.710977488446058</v>
      </c>
      <c r="G47" s="384">
        <f t="shared" si="9"/>
        <v>78.558218311367227</v>
      </c>
    </row>
    <row r="48" spans="1:7" x14ac:dyDescent="0.2">
      <c r="A48" s="214" t="s">
        <v>391</v>
      </c>
      <c r="B48" s="369">
        <f>'A (2)'!AT$95</f>
        <v>93184</v>
      </c>
      <c r="C48" s="385">
        <f>'A (2)'!DY$95</f>
        <v>66577</v>
      </c>
      <c r="D48" s="214"/>
      <c r="E48" s="382">
        <f t="shared" si="7"/>
        <v>18.94145435179426</v>
      </c>
      <c r="F48" s="383">
        <f t="shared" si="8"/>
        <v>27.570855902864054</v>
      </c>
      <c r="G48" s="384">
        <f t="shared" si="9"/>
        <v>71.44681490384616</v>
      </c>
    </row>
    <row r="49" spans="1:7" x14ac:dyDescent="0.2">
      <c r="A49" s="214" t="s">
        <v>392</v>
      </c>
      <c r="B49" s="369">
        <f>'A (2)'!AU$95</f>
        <v>6990</v>
      </c>
      <c r="C49" s="385">
        <f>'A (2)'!DZ$95</f>
        <v>3718</v>
      </c>
      <c r="D49" s="214"/>
      <c r="E49" s="382">
        <f t="shared" si="7"/>
        <v>1.4208529996463113</v>
      </c>
      <c r="F49" s="383">
        <f t="shared" si="8"/>
        <v>1.5396975268763771</v>
      </c>
      <c r="G49" s="384">
        <f t="shared" si="9"/>
        <v>53.190271816881264</v>
      </c>
    </row>
    <row r="50" spans="1:7" x14ac:dyDescent="0.2">
      <c r="A50" s="214" t="s">
        <v>393</v>
      </c>
      <c r="B50" s="369">
        <f>'A (2)'!AV$95</f>
        <v>75343</v>
      </c>
      <c r="C50" s="385">
        <f>'A (2)'!EA$95</f>
        <v>10863</v>
      </c>
      <c r="D50" s="214"/>
      <c r="E50" s="382">
        <f t="shared" si="7"/>
        <v>15.314925257847214</v>
      </c>
      <c r="F50" s="383">
        <f t="shared" si="8"/>
        <v>4.4985837101823787</v>
      </c>
      <c r="G50" s="384">
        <f t="shared" si="9"/>
        <v>14.418061399200987</v>
      </c>
    </row>
    <row r="51" spans="1:7" x14ac:dyDescent="0.2">
      <c r="A51" s="214" t="s">
        <v>394</v>
      </c>
      <c r="B51" s="369">
        <f>'A (2)'!AW$95</f>
        <v>41017</v>
      </c>
      <c r="C51" s="385">
        <f>'A (2)'!EB$95</f>
        <v>8588</v>
      </c>
      <c r="D51" s="214"/>
      <c r="E51" s="382">
        <f t="shared" si="7"/>
        <v>8.3375003557214242</v>
      </c>
      <c r="F51" s="383">
        <f t="shared" si="8"/>
        <v>3.5564610975831967</v>
      </c>
      <c r="G51" s="384">
        <f t="shared" si="9"/>
        <v>20.93765999463637</v>
      </c>
    </row>
    <row r="52" spans="1:7" x14ac:dyDescent="0.2">
      <c r="A52" s="214" t="s">
        <v>395</v>
      </c>
      <c r="B52" s="369">
        <f>'A (2)'!AX$95</f>
        <v>124887</v>
      </c>
      <c r="C52" s="385">
        <f>'A (2)'!EC$95</f>
        <v>64750</v>
      </c>
      <c r="D52" s="214"/>
      <c r="E52" s="382">
        <f t="shared" si="7"/>
        <v>25.38570365762931</v>
      </c>
      <c r="F52" s="383">
        <f t="shared" si="8"/>
        <v>26.814258973976713</v>
      </c>
      <c r="G52" s="384">
        <f t="shared" si="9"/>
        <v>51.846869570091357</v>
      </c>
    </row>
    <row r="53" spans="1:7" x14ac:dyDescent="0.2">
      <c r="A53" s="214" t="s">
        <v>396</v>
      </c>
      <c r="B53" s="369">
        <f>'A (2)'!AY$95</f>
        <v>131</v>
      </c>
      <c r="C53" s="385">
        <f>'A (2)'!ED$95</f>
        <v>30</v>
      </c>
      <c r="D53" s="214"/>
      <c r="E53" s="382">
        <f t="shared" si="7"/>
        <v>2.6628289406819279E-2</v>
      </c>
      <c r="F53" s="383">
        <f t="shared" si="8"/>
        <v>1.2423594891417779E-2</v>
      </c>
      <c r="G53" s="384">
        <f t="shared" si="9"/>
        <v>22.900763358778626</v>
      </c>
    </row>
    <row r="54" spans="1:7" x14ac:dyDescent="0.2">
      <c r="A54" s="214" t="s">
        <v>397</v>
      </c>
      <c r="B54" s="369">
        <f>'A (2)'!AZ$95</f>
        <v>33372</v>
      </c>
      <c r="C54" s="385">
        <f>'A (2)'!EE$95</f>
        <v>14802</v>
      </c>
      <c r="D54" s="214"/>
      <c r="E54" s="382">
        <f t="shared" si="7"/>
        <v>6.7835059090410157</v>
      </c>
      <c r="F54" s="383">
        <f t="shared" si="8"/>
        <v>6.129801719425533</v>
      </c>
      <c r="G54" s="384">
        <f t="shared" si="9"/>
        <v>44.354548723480761</v>
      </c>
    </row>
    <row r="55" spans="1:7" x14ac:dyDescent="0.2">
      <c r="A55" s="389" t="s">
        <v>308</v>
      </c>
      <c r="B55" s="541">
        <f>SUM(B56:B61)</f>
        <v>491958</v>
      </c>
      <c r="C55" s="542">
        <f>SUM(C56:C61)</f>
        <v>241476</v>
      </c>
      <c r="D55" s="214"/>
      <c r="E55" s="394">
        <f t="shared" si="7"/>
        <v>100</v>
      </c>
      <c r="F55" s="395">
        <f t="shared" si="8"/>
        <v>100</v>
      </c>
      <c r="G55" s="396">
        <f t="shared" si="9"/>
        <v>49.084677960313684</v>
      </c>
    </row>
    <row r="56" spans="1:7" x14ac:dyDescent="0.2">
      <c r="A56" s="214" t="s">
        <v>309</v>
      </c>
      <c r="B56" s="369">
        <f>'A (2)'!BA$95</f>
        <v>150802</v>
      </c>
      <c r="C56" s="385">
        <f>'A (2)'!EF$95</f>
        <v>61388</v>
      </c>
      <c r="D56" s="214"/>
      <c r="E56" s="382">
        <f t="shared" si="7"/>
        <v>30.653429764329477</v>
      </c>
      <c r="F56" s="383">
        <f t="shared" si="8"/>
        <v>25.421988106478487</v>
      </c>
      <c r="G56" s="384">
        <f t="shared" si="9"/>
        <v>40.70768292197716</v>
      </c>
    </row>
    <row r="57" spans="1:7" x14ac:dyDescent="0.2">
      <c r="A57" s="214" t="s">
        <v>310</v>
      </c>
      <c r="B57" s="369">
        <f>'A (2)'!BB$95</f>
        <v>90018</v>
      </c>
      <c r="C57" s="385">
        <f>'A (2)'!EG$95</f>
        <v>47060</v>
      </c>
      <c r="D57" s="214"/>
      <c r="E57" s="382">
        <f t="shared" si="7"/>
        <v>18.297903479565328</v>
      </c>
      <c r="F57" s="383">
        <f t="shared" si="8"/>
        <v>19.488479186337358</v>
      </c>
      <c r="G57" s="384">
        <f t="shared" si="9"/>
        <v>52.278433202248443</v>
      </c>
    </row>
    <row r="58" spans="1:7" x14ac:dyDescent="0.2">
      <c r="A58" s="214" t="s">
        <v>311</v>
      </c>
      <c r="B58" s="369">
        <f>'A (2)'!BC$95</f>
        <v>45036</v>
      </c>
      <c r="C58" s="385">
        <f>'A (2)'!EH$95</f>
        <v>23234</v>
      </c>
      <c r="D58" s="214"/>
      <c r="E58" s="382">
        <f t="shared" si="7"/>
        <v>9.1544400131718557</v>
      </c>
      <c r="F58" s="383">
        <f t="shared" si="8"/>
        <v>9.6216601235733563</v>
      </c>
      <c r="G58" s="384">
        <f t="shared" si="9"/>
        <v>51.589839239719339</v>
      </c>
    </row>
    <row r="59" spans="1:7" x14ac:dyDescent="0.2">
      <c r="A59" s="214" t="s">
        <v>312</v>
      </c>
      <c r="B59" s="369">
        <f>'A (2)'!BD$95</f>
        <v>32143</v>
      </c>
      <c r="C59" s="385">
        <f>'A (2)'!EI$95</f>
        <v>16153</v>
      </c>
      <c r="D59" s="214"/>
      <c r="E59" s="382">
        <f t="shared" si="7"/>
        <v>6.5336878351403973</v>
      </c>
      <c r="F59" s="383">
        <f t="shared" si="8"/>
        <v>6.6892776093690474</v>
      </c>
      <c r="G59" s="384">
        <f t="shared" si="9"/>
        <v>50.253554428646986</v>
      </c>
    </row>
    <row r="60" spans="1:7" x14ac:dyDescent="0.2">
      <c r="A60" s="266" t="s">
        <v>313</v>
      </c>
      <c r="B60" s="369">
        <f>'A (2)'!BE$95</f>
        <v>78198</v>
      </c>
      <c r="C60" s="385">
        <f>'A (2)'!EJ$95</f>
        <v>41398</v>
      </c>
      <c r="D60" s="214"/>
      <c r="E60" s="382">
        <f t="shared" si="7"/>
        <v>15.895259351408047</v>
      </c>
      <c r="F60" s="383">
        <f t="shared" si="8"/>
        <v>17.143732710497108</v>
      </c>
      <c r="G60" s="384">
        <f t="shared" si="9"/>
        <v>52.939972889332211</v>
      </c>
    </row>
    <row r="61" spans="1:7" x14ac:dyDescent="0.2">
      <c r="A61" s="214" t="s">
        <v>314</v>
      </c>
      <c r="B61" s="369">
        <f>'A (2)'!BF$95</f>
        <v>95761</v>
      </c>
      <c r="C61" s="385">
        <f>'A (2)'!EK$95</f>
        <v>52243</v>
      </c>
      <c r="D61" s="214"/>
      <c r="E61" s="382">
        <f t="shared" si="7"/>
        <v>19.465279556384896</v>
      </c>
      <c r="F61" s="383">
        <f t="shared" si="8"/>
        <v>21.634862263744637</v>
      </c>
      <c r="G61" s="384">
        <f t="shared" si="9"/>
        <v>54.555612410062551</v>
      </c>
    </row>
    <row r="62" spans="1:7" x14ac:dyDescent="0.2">
      <c r="A62" s="214" t="s">
        <v>315</v>
      </c>
      <c r="B62" s="369">
        <f>'A (2)'!BG$95</f>
        <v>243892</v>
      </c>
      <c r="C62" s="401">
        <f>'A (2)'!EL$95</f>
        <v>129767</v>
      </c>
      <c r="D62" s="214"/>
      <c r="E62" s="382"/>
      <c r="F62" s="383"/>
      <c r="G62" s="384"/>
    </row>
    <row r="63" spans="1:7" x14ac:dyDescent="0.2">
      <c r="A63" s="214" t="s">
        <v>316</v>
      </c>
      <c r="B63" s="402">
        <f>'A (2)'!BH$95</f>
        <v>495.75776793953958</v>
      </c>
      <c r="C63" s="403">
        <f>'A (2)'!EM$95</f>
        <v>537.39087942487038</v>
      </c>
      <c r="D63" s="214"/>
      <c r="E63" s="382"/>
      <c r="F63" s="383"/>
      <c r="G63" s="384"/>
    </row>
    <row r="64" spans="1:7" x14ac:dyDescent="0.2">
      <c r="A64" s="404" t="s">
        <v>317</v>
      </c>
      <c r="B64" s="402">
        <f>'A (2)'!BI$95</f>
        <v>0</v>
      </c>
      <c r="C64" s="403">
        <f>'A (2)'!EN$95</f>
        <v>0</v>
      </c>
      <c r="D64" s="214"/>
      <c r="E64" s="382"/>
      <c r="F64" s="383"/>
      <c r="G64" s="384"/>
    </row>
    <row r="65" spans="1:7" x14ac:dyDescent="0.2">
      <c r="A65" s="214" t="s">
        <v>315</v>
      </c>
      <c r="B65" s="402">
        <f>'A (2)'!BJ$95</f>
        <v>0</v>
      </c>
      <c r="C65" s="403">
        <f>'A (2)'!EO$95</f>
        <v>0</v>
      </c>
      <c r="D65" s="214"/>
      <c r="E65" s="382"/>
      <c r="F65" s="383"/>
      <c r="G65" s="384"/>
    </row>
    <row r="66" spans="1:7" x14ac:dyDescent="0.2">
      <c r="A66" s="397" t="s">
        <v>316</v>
      </c>
      <c r="B66" s="405" t="e">
        <f>'A (2)'!BK$95</f>
        <v>#DIV/0!</v>
      </c>
      <c r="C66" s="406" t="e">
        <f>'A (2)'!EP$95</f>
        <v>#DIV/0!</v>
      </c>
      <c r="D66" s="214"/>
      <c r="E66" s="386"/>
      <c r="F66" s="387"/>
      <c r="G66" s="388"/>
    </row>
    <row r="67" spans="1:7" x14ac:dyDescent="0.2">
      <c r="A67" s="389" t="s">
        <v>352</v>
      </c>
      <c r="B67" s="541">
        <f>SUM(B68:B73)</f>
        <v>127680</v>
      </c>
      <c r="C67" s="542">
        <f>SUM(C68:C73)</f>
        <v>59266</v>
      </c>
      <c r="D67" s="214"/>
      <c r="E67" s="382">
        <f t="shared" ref="E67:F74" si="10">B67/B$67*100</f>
        <v>100</v>
      </c>
      <c r="F67" s="383">
        <f t="shared" si="10"/>
        <v>100</v>
      </c>
      <c r="G67" s="384">
        <f t="shared" ref="G67:G74" si="11">C67/B67*100</f>
        <v>46.417606516290725</v>
      </c>
    </row>
    <row r="68" spans="1:7" x14ac:dyDescent="0.2">
      <c r="A68" s="214" t="s">
        <v>309</v>
      </c>
      <c r="B68" s="369">
        <f>'A (2)'!BL$95</f>
        <v>80253</v>
      </c>
      <c r="C68" s="401">
        <f>'A (2)'!EQ$95</f>
        <v>33268</v>
      </c>
      <c r="D68" s="214"/>
      <c r="E68" s="382">
        <f t="shared" si="10"/>
        <v>62.854793233082709</v>
      </c>
      <c r="F68" s="383">
        <f t="shared" si="10"/>
        <v>56.133364829750619</v>
      </c>
      <c r="G68" s="384">
        <f t="shared" si="11"/>
        <v>41.453902034814902</v>
      </c>
    </row>
    <row r="69" spans="1:7" x14ac:dyDescent="0.2">
      <c r="A69" s="214" t="s">
        <v>310</v>
      </c>
      <c r="B69" s="369">
        <f>'A (2)'!BM$95</f>
        <v>34990</v>
      </c>
      <c r="C69" s="401">
        <f>'A (2)'!ER$95</f>
        <v>19971</v>
      </c>
      <c r="D69" s="214"/>
      <c r="E69" s="382">
        <f t="shared" si="10"/>
        <v>27.404448621553883</v>
      </c>
      <c r="F69" s="383">
        <f t="shared" si="10"/>
        <v>33.697229440151183</v>
      </c>
      <c r="G69" s="384">
        <f t="shared" si="11"/>
        <v>57.076307516433268</v>
      </c>
    </row>
    <row r="70" spans="1:7" x14ac:dyDescent="0.2">
      <c r="A70" s="214" t="s">
        <v>311</v>
      </c>
      <c r="B70" s="369">
        <f>'A (2)'!BN$95</f>
        <v>9308</v>
      </c>
      <c r="C70" s="401">
        <f>'A (2)'!ES$95</f>
        <v>4652</v>
      </c>
      <c r="D70" s="214"/>
      <c r="E70" s="382">
        <f t="shared" si="10"/>
        <v>7.2901002506265664</v>
      </c>
      <c r="F70" s="383">
        <f t="shared" si="10"/>
        <v>7.8493571356258229</v>
      </c>
      <c r="G70" s="384">
        <f t="shared" si="11"/>
        <v>49.97851310700473</v>
      </c>
    </row>
    <row r="71" spans="1:7" x14ac:dyDescent="0.2">
      <c r="A71" s="214" t="s">
        <v>312</v>
      </c>
      <c r="B71" s="369">
        <f>'A (2)'!BO$95</f>
        <v>2804</v>
      </c>
      <c r="C71" s="401">
        <f>'A (2)'!ET$95</f>
        <v>1195</v>
      </c>
      <c r="D71" s="214"/>
      <c r="E71" s="382">
        <f t="shared" si="10"/>
        <v>2.1961152882205512</v>
      </c>
      <c r="F71" s="383">
        <f t="shared" si="10"/>
        <v>2.0163331421050859</v>
      </c>
      <c r="G71" s="384">
        <f t="shared" si="11"/>
        <v>42.617689015691866</v>
      </c>
    </row>
    <row r="72" spans="1:7" x14ac:dyDescent="0.2">
      <c r="A72" s="266" t="s">
        <v>313</v>
      </c>
      <c r="B72" s="369">
        <f>'A (2)'!BP$95</f>
        <v>323</v>
      </c>
      <c r="C72" s="401">
        <f>'A (2)'!EU$95</f>
        <v>180</v>
      </c>
      <c r="D72" s="214"/>
      <c r="E72" s="382">
        <f t="shared" si="10"/>
        <v>0.25297619047619047</v>
      </c>
      <c r="F72" s="383">
        <f t="shared" si="10"/>
        <v>0.30371545236729319</v>
      </c>
      <c r="G72" s="384">
        <f t="shared" si="11"/>
        <v>55.72755417956656</v>
      </c>
    </row>
    <row r="73" spans="1:7" x14ac:dyDescent="0.2">
      <c r="A73" s="214" t="s">
        <v>314</v>
      </c>
      <c r="B73" s="369">
        <f>'A (2)'!BQ$95</f>
        <v>2</v>
      </c>
      <c r="C73" s="401">
        <f>'A (2)'!EV$95</f>
        <v>0</v>
      </c>
      <c r="D73" s="214"/>
      <c r="E73" s="382">
        <f t="shared" si="10"/>
        <v>1.5664160401002505E-3</v>
      </c>
      <c r="F73" s="383">
        <f t="shared" si="10"/>
        <v>0</v>
      </c>
      <c r="G73" s="384">
        <f t="shared" si="11"/>
        <v>0</v>
      </c>
    </row>
    <row r="74" spans="1:7" x14ac:dyDescent="0.2">
      <c r="A74" s="389" t="s">
        <v>355</v>
      </c>
      <c r="B74" s="390">
        <f>SUM(B75:B82)</f>
        <v>127680</v>
      </c>
      <c r="C74" s="391">
        <f>SUM(C75:C82)</f>
        <v>59266</v>
      </c>
      <c r="D74" s="214"/>
      <c r="E74" s="394">
        <f t="shared" si="10"/>
        <v>100</v>
      </c>
      <c r="F74" s="395">
        <f t="shared" si="10"/>
        <v>100</v>
      </c>
      <c r="G74" s="396">
        <f t="shared" si="11"/>
        <v>46.417606516290725</v>
      </c>
    </row>
    <row r="75" spans="1:7" x14ac:dyDescent="0.2">
      <c r="A75" s="214"/>
      <c r="B75" s="402"/>
      <c r="C75" s="401"/>
      <c r="D75" s="214"/>
      <c r="E75" s="382"/>
      <c r="F75" s="383"/>
      <c r="G75" s="384"/>
    </row>
    <row r="76" spans="1:7" x14ac:dyDescent="0.2">
      <c r="A76" s="214"/>
      <c r="B76" s="402"/>
      <c r="C76" s="401"/>
      <c r="D76" s="214"/>
      <c r="E76" s="382"/>
      <c r="F76" s="383"/>
      <c r="G76" s="384"/>
    </row>
    <row r="77" spans="1:7" x14ac:dyDescent="0.2">
      <c r="A77" s="214" t="s">
        <v>276</v>
      </c>
      <c r="B77" s="402">
        <f>+'A (2)'!BR95</f>
        <v>749</v>
      </c>
      <c r="C77" s="401">
        <f>+'A (2)'!EW95</f>
        <v>351</v>
      </c>
      <c r="D77" s="214"/>
      <c r="E77" s="382">
        <f>B77/B$67*100</f>
        <v>0.58662280701754388</v>
      </c>
      <c r="F77" s="383">
        <f>C77/C$67*100</f>
        <v>0.59224513211622176</v>
      </c>
      <c r="G77" s="384">
        <f>C77/B77*100</f>
        <v>46.862483311081441</v>
      </c>
    </row>
    <row r="78" spans="1:7" x14ac:dyDescent="0.2">
      <c r="A78" s="214"/>
      <c r="B78" s="402"/>
      <c r="C78" s="401"/>
      <c r="D78" s="214"/>
      <c r="E78" s="382"/>
      <c r="F78" s="383"/>
      <c r="G78" s="384"/>
    </row>
    <row r="79" spans="1:7" x14ac:dyDescent="0.2">
      <c r="A79" s="214" t="s">
        <v>277</v>
      </c>
      <c r="B79" s="402">
        <f>+'A (2)'!BS95</f>
        <v>2552</v>
      </c>
      <c r="C79" s="401">
        <f>+'A (2)'!EX95</f>
        <v>1431</v>
      </c>
      <c r="D79" s="214"/>
      <c r="E79" s="382">
        <f>B79/B$67*100</f>
        <v>1.99874686716792</v>
      </c>
      <c r="F79" s="383">
        <f>C79/C$67*100</f>
        <v>2.4145378463199809</v>
      </c>
      <c r="G79" s="384">
        <f>C79/B79*100</f>
        <v>56.073667711598752</v>
      </c>
    </row>
    <row r="80" spans="1:7" x14ac:dyDescent="0.2">
      <c r="A80" s="214"/>
      <c r="B80" s="402"/>
      <c r="C80" s="401"/>
      <c r="D80" s="214"/>
      <c r="E80" s="382"/>
      <c r="F80" s="383"/>
      <c r="G80" s="384"/>
    </row>
    <row r="81" spans="1:7" x14ac:dyDescent="0.2">
      <c r="A81" s="214" t="s">
        <v>278</v>
      </c>
      <c r="B81" s="402">
        <f>+'A (2)'!BT95</f>
        <v>33066</v>
      </c>
      <c r="C81" s="401">
        <f>+'A (2)'!EY95</f>
        <v>17505</v>
      </c>
      <c r="D81" s="214"/>
      <c r="E81" s="382">
        <f>B81/B$67*100</f>
        <v>25.897556390977446</v>
      </c>
      <c r="F81" s="383">
        <f>C81/C$67*100</f>
        <v>29.536327742719266</v>
      </c>
      <c r="G81" s="384">
        <f>C81/B81*100</f>
        <v>52.939575394665219</v>
      </c>
    </row>
    <row r="82" spans="1:7" x14ac:dyDescent="0.2">
      <c r="A82" s="214" t="s">
        <v>279</v>
      </c>
      <c r="B82" s="402">
        <f>+'A (2)'!BU95+'A (2)'!BV95+'A (2)'!BW95+'A (2)'!BX95+'A (2)'!BY95+'A (2)'!BZ95+'A (2)'!CA95+'A (2)'!CB95+'A (2)'!CC95</f>
        <v>91313</v>
      </c>
      <c r="C82" s="401">
        <f>+'A (2)'!EZ95+'A (2)'!FA95+'A (2)'!FB95+'A (2)'!FC95+'A (2)'!FD95+'A (2)'!FE95+'A (2)'!FF95+'A (2)'!FG95+'A (2)'!FH95</f>
        <v>39979</v>
      </c>
      <c r="D82" s="214"/>
      <c r="E82" s="382">
        <f>B82/B$67*100</f>
        <v>71.5170739348371</v>
      </c>
      <c r="F82" s="383">
        <f>C82/C$67*100</f>
        <v>67.456889278844528</v>
      </c>
      <c r="G82" s="384">
        <f>C82/B82*100</f>
        <v>43.782374908282499</v>
      </c>
    </row>
    <row r="83" spans="1:7" s="504" customFormat="1" ht="13.5" thickBot="1" x14ac:dyDescent="0.25">
      <c r="A83" s="477" t="s">
        <v>354</v>
      </c>
      <c r="B83" s="478">
        <f>'A (2)'!CD$95</f>
        <v>5586</v>
      </c>
      <c r="C83" s="642">
        <f>'A (2)'!FI$95</f>
        <v>5082</v>
      </c>
      <c r="D83" s="618"/>
      <c r="E83" s="643"/>
      <c r="F83" s="644"/>
      <c r="G83" s="619">
        <f>C83/B83*100</f>
        <v>90.977443609022558</v>
      </c>
    </row>
    <row r="84" spans="1:7" ht="13.5" thickTop="1" x14ac:dyDescent="0.2">
      <c r="A84" s="410"/>
      <c r="B84" s="411"/>
      <c r="C84" s="411"/>
      <c r="D84" s="245"/>
    </row>
    <row r="85" spans="1:7" x14ac:dyDescent="0.2">
      <c r="A85" s="245"/>
      <c r="B85" s="245"/>
      <c r="C85" s="245"/>
      <c r="D85" s="245"/>
    </row>
  </sheetData>
  <phoneticPr fontId="0" type="noConversion"/>
  <pageMargins left="0.78740157499999996" right="0.78740157499999996" top="0.984251969" bottom="0.984251969" header="0.4921259845" footer="0.4921259845"/>
  <pageSetup paperSize="9" scale="6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/>
  <dimension ref="A1:M96"/>
  <sheetViews>
    <sheetView zoomScale="75" workbookViewId="0">
      <pane xSplit="1" ySplit="5" topLeftCell="B6" activePane="bottomRight" state="frozen"/>
      <selection activeCell="F75" sqref="F75"/>
      <selection pane="topRight" activeCell="F75" sqref="F75"/>
      <selection pane="bottomLeft" activeCell="F75" sqref="F75"/>
      <selection pane="bottomRight" activeCell="F75" sqref="F75"/>
    </sheetView>
  </sheetViews>
  <sheetFormatPr defaultColWidth="10.28515625" defaultRowHeight="12.75" x14ac:dyDescent="0.2"/>
  <cols>
    <col min="1" max="1" width="36.5703125" style="206" customWidth="1"/>
    <col min="2" max="3" width="13.85546875" style="206" customWidth="1"/>
    <col min="4" max="4" width="10.28515625" style="206" customWidth="1"/>
    <col min="5" max="5" width="13.5703125" style="206" customWidth="1"/>
    <col min="6" max="16384" width="10.28515625" style="206"/>
  </cols>
  <sheetData>
    <row r="1" spans="1:12" ht="15.75" x14ac:dyDescent="0.25">
      <c r="A1" s="299" t="s">
        <v>238</v>
      </c>
      <c r="B1" s="245"/>
      <c r="C1" s="245"/>
      <c r="D1" s="245"/>
    </row>
    <row r="2" spans="1:12" ht="13.5" customHeight="1" x14ac:dyDescent="0.25">
      <c r="A2" s="300" t="str">
        <f>+'b (2)'!A2</f>
        <v>Struktura uchazečů o zaměstnání k 31.12.2011</v>
      </c>
      <c r="B2" s="245"/>
      <c r="C2" s="245"/>
      <c r="D2" s="245"/>
    </row>
    <row r="3" spans="1:12" ht="12" customHeight="1" thickBot="1" x14ac:dyDescent="0.25">
      <c r="A3" s="245"/>
      <c r="B3" s="245"/>
      <c r="C3" s="245"/>
      <c r="D3" s="245"/>
      <c r="E3" s="363" t="s">
        <v>282</v>
      </c>
      <c r="F3" s="363"/>
      <c r="G3" s="363"/>
    </row>
    <row r="4" spans="1:12" ht="13.5" thickTop="1" x14ac:dyDescent="0.2">
      <c r="A4" s="209"/>
      <c r="B4" s="364" t="s">
        <v>240</v>
      </c>
      <c r="C4" s="412" t="s">
        <v>7</v>
      </c>
      <c r="D4" s="214"/>
      <c r="E4" s="366" t="s">
        <v>283</v>
      </c>
      <c r="F4" s="367" t="s">
        <v>57</v>
      </c>
      <c r="G4" s="368" t="s">
        <v>57</v>
      </c>
      <c r="I4" s="413" t="s">
        <v>7</v>
      </c>
      <c r="J4" s="214"/>
      <c r="K4" s="414" t="s">
        <v>318</v>
      </c>
      <c r="L4" s="368" t="s">
        <v>318</v>
      </c>
    </row>
    <row r="5" spans="1:12" ht="13.5" thickBot="1" x14ac:dyDescent="0.25">
      <c r="A5" s="214"/>
      <c r="B5" s="369"/>
      <c r="C5" s="415" t="s">
        <v>57</v>
      </c>
      <c r="D5" s="214"/>
      <c r="E5" s="371" t="s">
        <v>23</v>
      </c>
      <c r="F5" s="372"/>
      <c r="G5" s="373" t="s">
        <v>243</v>
      </c>
      <c r="H5" s="416"/>
      <c r="I5" s="417" t="s">
        <v>318</v>
      </c>
      <c r="J5" s="214"/>
      <c r="K5" s="418"/>
      <c r="L5" s="373" t="s">
        <v>243</v>
      </c>
    </row>
    <row r="6" spans="1:12" ht="13.5" thickTop="1" x14ac:dyDescent="0.2">
      <c r="A6" s="374" t="s">
        <v>284</v>
      </c>
      <c r="B6" s="375">
        <f>'A (2)'!B$95</f>
        <v>491958</v>
      </c>
      <c r="C6" s="376">
        <f>'A (2)'!CG$95</f>
        <v>241476</v>
      </c>
      <c r="D6" s="214"/>
      <c r="E6" s="377">
        <f t="shared" ref="E6:E31" si="0">B6/B$6*100</f>
        <v>100</v>
      </c>
      <c r="F6" s="378">
        <f t="shared" ref="F6:F31" si="1">C6/C$6*100</f>
        <v>100</v>
      </c>
      <c r="G6" s="379">
        <f t="shared" ref="G6:G31" si="2">C6/B6*100</f>
        <v>49.084677960313684</v>
      </c>
      <c r="H6" s="416"/>
      <c r="I6" s="419">
        <f t="shared" ref="I6:I31" si="3">+B6-C6</f>
        <v>250482</v>
      </c>
      <c r="J6" s="420"/>
      <c r="K6" s="421">
        <f t="shared" ref="K6:K31" si="4">I6/I$6*100</f>
        <v>100</v>
      </c>
      <c r="L6" s="379">
        <f t="shared" ref="L6:L31" si="5">I6/B6*100</f>
        <v>50.915322039686316</v>
      </c>
    </row>
    <row r="7" spans="1:12" x14ac:dyDescent="0.2">
      <c r="A7" s="380" t="s">
        <v>208</v>
      </c>
      <c r="B7" s="369">
        <f>'A (2)'!C$95</f>
        <v>58988</v>
      </c>
      <c r="C7" s="385">
        <f>'A (2)'!CH$95</f>
        <v>28531</v>
      </c>
      <c r="D7" s="214"/>
      <c r="E7" s="382">
        <f t="shared" si="0"/>
        <v>11.990454469690501</v>
      </c>
      <c r="F7" s="383">
        <f t="shared" si="1"/>
        <v>11.815252861568023</v>
      </c>
      <c r="G7" s="384">
        <f t="shared" si="2"/>
        <v>48.367464569064893</v>
      </c>
      <c r="H7" s="416"/>
      <c r="I7" s="422">
        <f t="shared" si="3"/>
        <v>30457</v>
      </c>
      <c r="J7" s="420"/>
      <c r="K7" s="423">
        <f t="shared" si="4"/>
        <v>12.1593567601664</v>
      </c>
      <c r="L7" s="384">
        <f t="shared" si="5"/>
        <v>51.6325354309351</v>
      </c>
    </row>
    <row r="8" spans="1:12" x14ac:dyDescent="0.2">
      <c r="A8" s="599" t="s">
        <v>235</v>
      </c>
      <c r="B8" s="569">
        <f>+'A (2)'!D95</f>
        <v>43</v>
      </c>
      <c r="C8" s="570">
        <f>+'A (2)'!CI95</f>
        <v>13</v>
      </c>
      <c r="D8" s="557"/>
      <c r="E8" s="564">
        <f t="shared" si="0"/>
        <v>8.7405835457498408E-3</v>
      </c>
      <c r="F8" s="565">
        <f t="shared" si="1"/>
        <v>5.3835577862810383E-3</v>
      </c>
      <c r="G8" s="566">
        <f t="shared" si="2"/>
        <v>30.232558139534881</v>
      </c>
      <c r="H8" s="550"/>
      <c r="I8" s="571">
        <f t="shared" si="3"/>
        <v>30</v>
      </c>
      <c r="J8" s="557"/>
      <c r="K8" s="572">
        <f t="shared" si="4"/>
        <v>1.197690852037272E-2</v>
      </c>
      <c r="L8" s="566">
        <f t="shared" si="5"/>
        <v>69.767441860465112</v>
      </c>
    </row>
    <row r="9" spans="1:12" x14ac:dyDescent="0.2">
      <c r="A9" s="599" t="s">
        <v>236</v>
      </c>
      <c r="B9" s="569">
        <f>+'A (2)'!E95</f>
        <v>4747</v>
      </c>
      <c r="C9" s="570">
        <f>+'A (2)'!CJ95</f>
        <v>2234</v>
      </c>
      <c r="D9" s="557"/>
      <c r="E9" s="564">
        <f t="shared" si="0"/>
        <v>0.9649197695738253</v>
      </c>
      <c r="F9" s="565">
        <f t="shared" si="1"/>
        <v>0.92514369958091069</v>
      </c>
      <c r="G9" s="566">
        <f t="shared" si="2"/>
        <v>47.061301874868342</v>
      </c>
      <c r="H9" s="550"/>
      <c r="I9" s="571">
        <f t="shared" si="3"/>
        <v>2513</v>
      </c>
      <c r="J9" s="557"/>
      <c r="K9" s="572">
        <f t="shared" si="4"/>
        <v>1.0032657037232215</v>
      </c>
      <c r="L9" s="566">
        <f t="shared" si="5"/>
        <v>52.938698125131666</v>
      </c>
    </row>
    <row r="10" spans="1:12" x14ac:dyDescent="0.2">
      <c r="A10" s="599" t="s">
        <v>237</v>
      </c>
      <c r="B10" s="569">
        <f>+'A (2)'!F95</f>
        <v>7923</v>
      </c>
      <c r="C10" s="570">
        <f>+'A (2)'!CK95</f>
        <v>4408</v>
      </c>
      <c r="D10" s="557"/>
      <c r="E10" s="564">
        <f t="shared" si="0"/>
        <v>1.6105033356506044</v>
      </c>
      <c r="F10" s="565">
        <f t="shared" si="1"/>
        <v>1.8254402093789861</v>
      </c>
      <c r="G10" s="566">
        <f t="shared" si="2"/>
        <v>55.635491606714623</v>
      </c>
      <c r="H10" s="550"/>
      <c r="I10" s="571">
        <f t="shared" si="3"/>
        <v>3515</v>
      </c>
      <c r="J10" s="557"/>
      <c r="K10" s="572">
        <f t="shared" si="4"/>
        <v>1.4032944483036704</v>
      </c>
      <c r="L10" s="566">
        <f t="shared" si="5"/>
        <v>44.364508393285377</v>
      </c>
    </row>
    <row r="11" spans="1:12" x14ac:dyDescent="0.2">
      <c r="A11" s="561" t="s">
        <v>400</v>
      </c>
      <c r="B11" s="562">
        <f>+'A (2)'!G95</f>
        <v>31628</v>
      </c>
      <c r="C11" s="563">
        <f>+'A (2)'!CL95</f>
        <v>15227</v>
      </c>
      <c r="D11" s="557"/>
      <c r="E11" s="564">
        <f t="shared" ref="E11:F14" si="6">B11/B$6*100</f>
        <v>6.4290041019761848</v>
      </c>
      <c r="F11" s="565">
        <f t="shared" si="6"/>
        <v>6.3058026470539517</v>
      </c>
      <c r="G11" s="566">
        <f>C11/B11*100</f>
        <v>48.144049576324775</v>
      </c>
      <c r="H11" s="550"/>
      <c r="I11" s="571">
        <f>+B11-C11</f>
        <v>16401</v>
      </c>
      <c r="J11" s="557"/>
      <c r="K11" s="572">
        <f>I11/I$6*100</f>
        <v>6.5477758880877674</v>
      </c>
      <c r="L11" s="566">
        <f>I11/B11*100</f>
        <v>51.855950423675225</v>
      </c>
    </row>
    <row r="12" spans="1:12" x14ac:dyDescent="0.2">
      <c r="A12" s="561" t="s">
        <v>401</v>
      </c>
      <c r="B12" s="562">
        <f>+'A (2)'!H95</f>
        <v>14365</v>
      </c>
      <c r="C12" s="563">
        <f>+'A (2)'!CM95</f>
        <v>6546</v>
      </c>
      <c r="D12" s="557"/>
      <c r="E12" s="564">
        <f t="shared" si="6"/>
        <v>2.9199647124348012</v>
      </c>
      <c r="F12" s="565">
        <f t="shared" si="6"/>
        <v>2.7108284053073599</v>
      </c>
      <c r="G12" s="566">
        <f>C12/B12*100</f>
        <v>45.569091541942221</v>
      </c>
      <c r="H12" s="550"/>
      <c r="I12" s="571">
        <f>+B12-C12</f>
        <v>7819</v>
      </c>
      <c r="J12" s="557"/>
      <c r="K12" s="572">
        <f>I12/I$6*100</f>
        <v>3.1215815906931437</v>
      </c>
      <c r="L12" s="566">
        <f>I12/B12*100</f>
        <v>54.430908458057779</v>
      </c>
    </row>
    <row r="13" spans="1:12" x14ac:dyDescent="0.2">
      <c r="A13" s="561" t="s">
        <v>382</v>
      </c>
      <c r="B13" s="562">
        <f>+'A (2)'!I95</f>
        <v>78</v>
      </c>
      <c r="C13" s="563">
        <f>+'A (2)'!CN95</f>
        <v>31</v>
      </c>
      <c r="D13" s="557"/>
      <c r="E13" s="564">
        <f t="shared" si="6"/>
        <v>1.5855012013220642E-2</v>
      </c>
      <c r="F13" s="565">
        <f t="shared" si="6"/>
        <v>1.2837714721131708E-2</v>
      </c>
      <c r="G13" s="566">
        <f>C13/B13*100</f>
        <v>39.743589743589745</v>
      </c>
      <c r="H13" s="550"/>
      <c r="I13" s="571">
        <f>+B13-C13</f>
        <v>47</v>
      </c>
      <c r="J13" s="557"/>
      <c r="K13" s="572">
        <f>I13/I$6*100</f>
        <v>1.8763823348583931E-2</v>
      </c>
      <c r="L13" s="566">
        <f>I13/B13*100</f>
        <v>60.256410256410255</v>
      </c>
    </row>
    <row r="14" spans="1:12" x14ac:dyDescent="0.2">
      <c r="A14" s="561" t="s">
        <v>384</v>
      </c>
      <c r="B14" s="562">
        <f>+'A (2)'!J95</f>
        <v>205</v>
      </c>
      <c r="C14" s="563">
        <f>+'A (2)'!CO95</f>
        <v>73</v>
      </c>
      <c r="D14" s="557"/>
      <c r="E14" s="564">
        <f t="shared" si="6"/>
        <v>4.1670223880900401E-2</v>
      </c>
      <c r="F14" s="565">
        <f t="shared" si="6"/>
        <v>3.02307475691166E-2</v>
      </c>
      <c r="G14" s="566">
        <f>C14/B14*100</f>
        <v>35.609756097560975</v>
      </c>
      <c r="H14" s="550"/>
      <c r="I14" s="571">
        <f>+B14-C14</f>
        <v>132</v>
      </c>
      <c r="J14" s="557"/>
      <c r="K14" s="572">
        <f>I14/I$6*100</f>
        <v>5.2698397489639982E-2</v>
      </c>
      <c r="L14" s="566">
        <f>I14/B14*100</f>
        <v>64.390243902439025</v>
      </c>
    </row>
    <row r="15" spans="1:12" x14ac:dyDescent="0.2">
      <c r="A15" s="600" t="s">
        <v>365</v>
      </c>
      <c r="B15" s="602">
        <f>'A (2)'!K$95</f>
        <v>268100</v>
      </c>
      <c r="C15" s="603">
        <f>'A (2)'!CP$95</f>
        <v>142708</v>
      </c>
      <c r="D15" s="557"/>
      <c r="E15" s="558">
        <f t="shared" si="0"/>
        <v>54.496522060826337</v>
      </c>
      <c r="F15" s="559">
        <f t="shared" si="1"/>
        <v>59.098212658814951</v>
      </c>
      <c r="G15" s="560">
        <f t="shared" si="2"/>
        <v>53.229392017903763</v>
      </c>
      <c r="H15" s="550"/>
      <c r="I15" s="567">
        <f t="shared" si="3"/>
        <v>125392</v>
      </c>
      <c r="J15" s="557"/>
      <c r="K15" s="568">
        <f t="shared" si="4"/>
        <v>50.060283772885874</v>
      </c>
      <c r="L15" s="560">
        <f t="shared" si="5"/>
        <v>46.770607982096237</v>
      </c>
    </row>
    <row r="16" spans="1:12" x14ac:dyDescent="0.2">
      <c r="A16" s="380" t="s">
        <v>210</v>
      </c>
      <c r="B16" s="369">
        <f>'A (2)'!L$95</f>
        <v>3820</v>
      </c>
      <c r="C16" s="385">
        <f>'A (2)'!CQ$95</f>
        <v>3819</v>
      </c>
      <c r="D16" s="214"/>
      <c r="E16" s="382">
        <f t="shared" si="0"/>
        <v>0.77648904987824163</v>
      </c>
      <c r="F16" s="383">
        <f t="shared" si="1"/>
        <v>1.5815236296774833</v>
      </c>
      <c r="G16" s="384">
        <f t="shared" si="2"/>
        <v>99.973821989528801</v>
      </c>
      <c r="I16" s="422">
        <f t="shared" si="3"/>
        <v>1</v>
      </c>
      <c r="J16" s="214"/>
      <c r="K16" s="423">
        <f t="shared" si="4"/>
        <v>3.9923028401242402E-4</v>
      </c>
      <c r="L16" s="384">
        <f t="shared" si="5"/>
        <v>2.6178010471204192E-2</v>
      </c>
    </row>
    <row r="17" spans="1:12" x14ac:dyDescent="0.2">
      <c r="A17" s="380" t="s">
        <v>211</v>
      </c>
      <c r="B17" s="369">
        <f>'A (2)'!M$95</f>
        <v>59967</v>
      </c>
      <c r="C17" s="385">
        <f>'A (2)'!CR$95</f>
        <v>56605</v>
      </c>
      <c r="D17" s="214"/>
      <c r="E17" s="382">
        <f t="shared" si="0"/>
        <v>12.189455197394899</v>
      </c>
      <c r="F17" s="383">
        <f t="shared" si="1"/>
        <v>23.441252960956781</v>
      </c>
      <c r="G17" s="384">
        <f t="shared" si="2"/>
        <v>94.393583137392227</v>
      </c>
      <c r="I17" s="422">
        <f t="shared" si="3"/>
        <v>3362</v>
      </c>
      <c r="J17" s="214"/>
      <c r="K17" s="423">
        <f t="shared" si="4"/>
        <v>1.3422122148497697</v>
      </c>
      <c r="L17" s="384">
        <f t="shared" si="5"/>
        <v>5.6064168626077677</v>
      </c>
    </row>
    <row r="18" spans="1:12" x14ac:dyDescent="0.2">
      <c r="A18" s="380" t="s">
        <v>212</v>
      </c>
      <c r="B18" s="369">
        <f>'A (2)'!N$95</f>
        <v>3672</v>
      </c>
      <c r="C18" s="385">
        <f>'A (2)'!CS$95</f>
        <v>1247</v>
      </c>
      <c r="D18" s="214"/>
      <c r="E18" s="386">
        <f t="shared" si="0"/>
        <v>0.74640518093007946</v>
      </c>
      <c r="F18" s="387">
        <f t="shared" si="1"/>
        <v>0.51640742765326575</v>
      </c>
      <c r="G18" s="388">
        <f t="shared" si="2"/>
        <v>33.959694989106751</v>
      </c>
      <c r="I18" s="422">
        <f t="shared" si="3"/>
        <v>2425</v>
      </c>
      <c r="J18" s="214"/>
      <c r="K18" s="424">
        <f t="shared" si="4"/>
        <v>0.96813343873012825</v>
      </c>
      <c r="L18" s="388">
        <f t="shared" si="5"/>
        <v>66.040305010893235</v>
      </c>
    </row>
    <row r="19" spans="1:12" x14ac:dyDescent="0.2">
      <c r="A19" s="389" t="s">
        <v>245</v>
      </c>
      <c r="B19" s="541">
        <f>SUM(B20:B31)-B21</f>
        <v>491958</v>
      </c>
      <c r="C19" s="542">
        <f>SUM(C20:C31)-C21</f>
        <v>241476</v>
      </c>
      <c r="D19" s="214"/>
      <c r="E19" s="382">
        <f t="shared" si="0"/>
        <v>100</v>
      </c>
      <c r="F19" s="383">
        <f t="shared" si="1"/>
        <v>100</v>
      </c>
      <c r="G19" s="384">
        <f t="shared" si="2"/>
        <v>49.084677960313684</v>
      </c>
      <c r="I19" s="425">
        <f t="shared" si="3"/>
        <v>250482</v>
      </c>
      <c r="J19" s="214"/>
      <c r="K19" s="423">
        <f t="shared" si="4"/>
        <v>100</v>
      </c>
      <c r="L19" s="384">
        <f t="shared" si="5"/>
        <v>50.915322039686316</v>
      </c>
    </row>
    <row r="20" spans="1:12" x14ac:dyDescent="0.2">
      <c r="A20" s="214" t="s">
        <v>285</v>
      </c>
      <c r="B20" s="369">
        <f>'A (2)'!O$95</f>
        <v>22730</v>
      </c>
      <c r="C20" s="385">
        <f>'A (2)'!CT$95</f>
        <v>10303</v>
      </c>
      <c r="D20" s="214"/>
      <c r="E20" s="382">
        <f t="shared" si="0"/>
        <v>4.6203131161603226</v>
      </c>
      <c r="F20" s="383">
        <f t="shared" si="1"/>
        <v>4.26667660554258</v>
      </c>
      <c r="G20" s="384">
        <f t="shared" si="2"/>
        <v>45.327760668719755</v>
      </c>
      <c r="I20" s="422">
        <f t="shared" si="3"/>
        <v>12427</v>
      </c>
      <c r="J20" s="214"/>
      <c r="K20" s="423">
        <f t="shared" si="4"/>
        <v>4.9612347394223937</v>
      </c>
      <c r="L20" s="384">
        <f t="shared" si="5"/>
        <v>54.672239331280245</v>
      </c>
    </row>
    <row r="21" spans="1:12" x14ac:dyDescent="0.2">
      <c r="A21" s="266" t="s">
        <v>286</v>
      </c>
      <c r="B21" s="369">
        <f>'A (2)'!P$95</f>
        <v>4249</v>
      </c>
      <c r="C21" s="385">
        <f>'A (2)'!CU$95</f>
        <v>2163</v>
      </c>
      <c r="D21" s="214"/>
      <c r="E21" s="382">
        <f t="shared" si="0"/>
        <v>0.86369161595095512</v>
      </c>
      <c r="F21" s="383">
        <f t="shared" si="1"/>
        <v>0.89574119167122201</v>
      </c>
      <c r="G21" s="384">
        <f t="shared" si="2"/>
        <v>50.906095551894559</v>
      </c>
      <c r="I21" s="422">
        <f t="shared" si="3"/>
        <v>2086</v>
      </c>
      <c r="J21" s="214"/>
      <c r="K21" s="423">
        <f t="shared" si="4"/>
        <v>0.83279437244991661</v>
      </c>
      <c r="L21" s="384">
        <f t="shared" si="5"/>
        <v>49.093904448105434</v>
      </c>
    </row>
    <row r="22" spans="1:12" x14ac:dyDescent="0.2">
      <c r="A22" s="214" t="s">
        <v>287</v>
      </c>
      <c r="B22" s="369">
        <f>'A (2)'!Q$95</f>
        <v>67756</v>
      </c>
      <c r="C22" s="385">
        <f>'A (2)'!CV$95</f>
        <v>29957</v>
      </c>
      <c r="D22" s="214"/>
      <c r="E22" s="382">
        <f t="shared" si="0"/>
        <v>13.772720435484331</v>
      </c>
      <c r="F22" s="383">
        <f t="shared" si="1"/>
        <v>12.405787738740081</v>
      </c>
      <c r="G22" s="384">
        <f t="shared" si="2"/>
        <v>44.213058622114652</v>
      </c>
      <c r="I22" s="422">
        <f t="shared" si="3"/>
        <v>37799</v>
      </c>
      <c r="J22" s="214"/>
      <c r="K22" s="423">
        <f t="shared" si="4"/>
        <v>15.090505505385615</v>
      </c>
      <c r="L22" s="384">
        <f t="shared" si="5"/>
        <v>55.786941377885356</v>
      </c>
    </row>
    <row r="23" spans="1:12" x14ac:dyDescent="0.2">
      <c r="A23" s="214" t="s">
        <v>288</v>
      </c>
      <c r="B23" s="369">
        <f>'A (2)'!R$95</f>
        <v>55386</v>
      </c>
      <c r="C23" s="385">
        <f>'A (2)'!CW$95</f>
        <v>25644</v>
      </c>
      <c r="D23" s="214"/>
      <c r="E23" s="382">
        <f t="shared" si="0"/>
        <v>11.258278145695364</v>
      </c>
      <c r="F23" s="383">
        <f t="shared" si="1"/>
        <v>10.61968891318392</v>
      </c>
      <c r="G23" s="384">
        <f t="shared" si="2"/>
        <v>46.300509153937817</v>
      </c>
      <c r="I23" s="422">
        <f t="shared" si="3"/>
        <v>29742</v>
      </c>
      <c r="J23" s="214"/>
      <c r="K23" s="423">
        <f t="shared" si="4"/>
        <v>11.873907107097516</v>
      </c>
      <c r="L23" s="384">
        <f t="shared" si="5"/>
        <v>53.699490846062183</v>
      </c>
    </row>
    <row r="24" spans="1:12" x14ac:dyDescent="0.2">
      <c r="A24" s="214" t="s">
        <v>289</v>
      </c>
      <c r="B24" s="369">
        <f>'A (2)'!S$95</f>
        <v>56788</v>
      </c>
      <c r="C24" s="385">
        <f>'A (2)'!CX$95</f>
        <v>29814</v>
      </c>
      <c r="D24" s="214"/>
      <c r="E24" s="382">
        <f t="shared" si="0"/>
        <v>11.543261823163766</v>
      </c>
      <c r="F24" s="383">
        <f t="shared" si="1"/>
        <v>12.34656860309099</v>
      </c>
      <c r="G24" s="384">
        <f t="shared" si="2"/>
        <v>52.500528280622675</v>
      </c>
      <c r="I24" s="422">
        <f t="shared" si="3"/>
        <v>26974</v>
      </c>
      <c r="J24" s="214"/>
      <c r="K24" s="423">
        <f t="shared" si="4"/>
        <v>10.768837680951126</v>
      </c>
      <c r="L24" s="384">
        <f t="shared" si="5"/>
        <v>47.499471719377333</v>
      </c>
    </row>
    <row r="25" spans="1:12" x14ac:dyDescent="0.2">
      <c r="A25" s="214" t="s">
        <v>290</v>
      </c>
      <c r="B25" s="369">
        <f>'A (2)'!T$95</f>
        <v>61047</v>
      </c>
      <c r="C25" s="385">
        <f>'A (2)'!CY$95</f>
        <v>34912</v>
      </c>
      <c r="D25" s="214"/>
      <c r="E25" s="382">
        <f t="shared" si="0"/>
        <v>12.408986132962569</v>
      </c>
      <c r="F25" s="383">
        <f t="shared" si="1"/>
        <v>14.457751494972584</v>
      </c>
      <c r="G25" s="384">
        <f t="shared" si="2"/>
        <v>57.188723442593414</v>
      </c>
      <c r="I25" s="422">
        <f t="shared" si="3"/>
        <v>26135</v>
      </c>
      <c r="J25" s="214"/>
      <c r="K25" s="423">
        <f t="shared" si="4"/>
        <v>10.433883472664702</v>
      </c>
      <c r="L25" s="384">
        <f t="shared" si="5"/>
        <v>42.811276557406586</v>
      </c>
    </row>
    <row r="26" spans="1:12" x14ac:dyDescent="0.2">
      <c r="A26" s="214" t="s">
        <v>291</v>
      </c>
      <c r="B26" s="369">
        <f>'A (2)'!U$95</f>
        <v>49984</v>
      </c>
      <c r="C26" s="385">
        <f>'A (2)'!CZ$95</f>
        <v>27778</v>
      </c>
      <c r="D26" s="214"/>
      <c r="E26" s="382">
        <f t="shared" si="0"/>
        <v>10.160216929087444</v>
      </c>
      <c r="F26" s="383">
        <f t="shared" si="1"/>
        <v>11.503420629793437</v>
      </c>
      <c r="G26" s="384">
        <f t="shared" si="2"/>
        <v>55.573783610755441</v>
      </c>
      <c r="I26" s="422">
        <f t="shared" si="3"/>
        <v>22206</v>
      </c>
      <c r="J26" s="214"/>
      <c r="K26" s="423">
        <f t="shared" si="4"/>
        <v>8.8653076867798895</v>
      </c>
      <c r="L26" s="384">
        <f t="shared" si="5"/>
        <v>44.426216389244559</v>
      </c>
    </row>
    <row r="27" spans="1:12" x14ac:dyDescent="0.2">
      <c r="A27" s="214" t="s">
        <v>292</v>
      </c>
      <c r="B27" s="369">
        <f>'A (2)'!V$95</f>
        <v>52581</v>
      </c>
      <c r="C27" s="385">
        <f>'A (2)'!DA$95</f>
        <v>28037</v>
      </c>
      <c r="D27" s="214"/>
      <c r="E27" s="382">
        <f t="shared" si="0"/>
        <v>10.688107521373775</v>
      </c>
      <c r="F27" s="383">
        <f t="shared" si="1"/>
        <v>11.610677665689344</v>
      </c>
      <c r="G27" s="384">
        <f t="shared" si="2"/>
        <v>53.32154200186379</v>
      </c>
      <c r="I27" s="422">
        <f t="shared" si="3"/>
        <v>24544</v>
      </c>
      <c r="J27" s="214"/>
      <c r="K27" s="423">
        <f t="shared" si="4"/>
        <v>9.7987080908009361</v>
      </c>
      <c r="L27" s="384">
        <f t="shared" si="5"/>
        <v>46.67845799813621</v>
      </c>
    </row>
    <row r="28" spans="1:12" x14ac:dyDescent="0.2">
      <c r="A28" s="214" t="s">
        <v>293</v>
      </c>
      <c r="B28" s="369">
        <f>'A (2)'!W$95</f>
        <v>57014</v>
      </c>
      <c r="C28" s="385">
        <f>'A (2)'!DB$95</f>
        <v>29895</v>
      </c>
      <c r="D28" s="214"/>
      <c r="E28" s="382">
        <f t="shared" si="0"/>
        <v>11.589200704125149</v>
      </c>
      <c r="F28" s="383">
        <f t="shared" si="1"/>
        <v>12.380112309297818</v>
      </c>
      <c r="G28" s="384">
        <f t="shared" si="2"/>
        <v>52.43448977444136</v>
      </c>
      <c r="I28" s="422">
        <f t="shared" si="3"/>
        <v>27119</v>
      </c>
      <c r="J28" s="214"/>
      <c r="K28" s="423">
        <f t="shared" si="4"/>
        <v>10.826726072132928</v>
      </c>
      <c r="L28" s="384">
        <f t="shared" si="5"/>
        <v>47.565510225558633</v>
      </c>
    </row>
    <row r="29" spans="1:12" x14ac:dyDescent="0.2">
      <c r="A29" s="214" t="s">
        <v>294</v>
      </c>
      <c r="B29" s="369">
        <f>'A (2)'!X$95</f>
        <v>59314</v>
      </c>
      <c r="C29" s="385">
        <f>'A (2)'!DC$95</f>
        <v>23855</v>
      </c>
      <c r="D29" s="214"/>
      <c r="E29" s="382">
        <f t="shared" si="0"/>
        <v>12.056720289130372</v>
      </c>
      <c r="F29" s="383">
        <f t="shared" si="1"/>
        <v>9.8788285378257061</v>
      </c>
      <c r="G29" s="384">
        <f t="shared" si="2"/>
        <v>40.218160973800451</v>
      </c>
      <c r="I29" s="422">
        <f t="shared" si="3"/>
        <v>35459</v>
      </c>
      <c r="J29" s="214"/>
      <c r="K29" s="423">
        <f t="shared" si="4"/>
        <v>14.156306640796545</v>
      </c>
      <c r="L29" s="384">
        <f t="shared" si="5"/>
        <v>59.781839026199549</v>
      </c>
    </row>
    <row r="30" spans="1:12" x14ac:dyDescent="0.2">
      <c r="A30" s="214" t="s">
        <v>294</v>
      </c>
      <c r="B30" s="369">
        <f>'A (2)'!Y$95</f>
        <v>9046</v>
      </c>
      <c r="C30" s="385">
        <f>'A (2)'!DD$95</f>
        <v>1116</v>
      </c>
      <c r="D30" s="214"/>
      <c r="E30" s="382">
        <f t="shared" si="0"/>
        <v>1.8387748547640244</v>
      </c>
      <c r="F30" s="383">
        <f t="shared" si="1"/>
        <v>0.46215772996074145</v>
      </c>
      <c r="G30" s="384">
        <f t="shared" si="2"/>
        <v>12.336944505858943</v>
      </c>
      <c r="I30" s="422">
        <f t="shared" si="3"/>
        <v>7930</v>
      </c>
      <c r="J30" s="214"/>
      <c r="K30" s="423">
        <f t="shared" si="4"/>
        <v>3.1658961522185223</v>
      </c>
      <c r="L30" s="384">
        <f t="shared" si="5"/>
        <v>87.663055494141062</v>
      </c>
    </row>
    <row r="31" spans="1:12" x14ac:dyDescent="0.2">
      <c r="A31" s="214" t="s">
        <v>319</v>
      </c>
      <c r="B31" s="369">
        <f>'A (2)'!Z$95</f>
        <v>312</v>
      </c>
      <c r="C31" s="385">
        <f>'A (2)'!DE$95</f>
        <v>165</v>
      </c>
      <c r="D31" s="214"/>
      <c r="E31" s="382">
        <f t="shared" si="0"/>
        <v>6.3420048052882566E-2</v>
      </c>
      <c r="F31" s="383">
        <f t="shared" si="1"/>
        <v>6.8329771902797792E-2</v>
      </c>
      <c r="G31" s="384">
        <f t="shared" si="2"/>
        <v>52.884615384615387</v>
      </c>
      <c r="I31" s="422">
        <f t="shared" si="3"/>
        <v>147</v>
      </c>
      <c r="J31" s="214"/>
      <c r="K31" s="423">
        <f t="shared" si="4"/>
        <v>5.8686851749826338E-2</v>
      </c>
      <c r="L31" s="384">
        <f t="shared" si="5"/>
        <v>47.115384615384613</v>
      </c>
    </row>
    <row r="32" spans="1:12" x14ac:dyDescent="0.2">
      <c r="A32" s="214" t="s">
        <v>297</v>
      </c>
      <c r="B32" s="392">
        <f>'A (2)'!AA$95</f>
        <v>39.013969078661184</v>
      </c>
      <c r="C32" s="393">
        <f>'A (2)'!DF$95</f>
        <v>38.785022528118745</v>
      </c>
      <c r="D32" s="214"/>
      <c r="E32" s="382"/>
      <c r="F32" s="383"/>
      <c r="G32" s="384"/>
      <c r="I32" s="426">
        <f>+(B6*B32-C6*C32)/I6</f>
        <v>39.23468392938414</v>
      </c>
      <c r="J32" s="214"/>
      <c r="K32" s="423"/>
      <c r="L32" s="384"/>
    </row>
    <row r="33" spans="1:12" x14ac:dyDescent="0.2">
      <c r="A33" s="389" t="s">
        <v>143</v>
      </c>
      <c r="B33" s="541">
        <f>SUM(B34:B47)</f>
        <v>491958</v>
      </c>
      <c r="C33" s="542">
        <f>SUM(C34:C47)</f>
        <v>241476</v>
      </c>
      <c r="D33" s="214"/>
      <c r="E33" s="394">
        <f t="shared" ref="E33:E66" si="7">B33/B$6*100</f>
        <v>100</v>
      </c>
      <c r="F33" s="395">
        <f t="shared" ref="F33:F66" si="8">C33/C$6*100</f>
        <v>100</v>
      </c>
      <c r="G33" s="396">
        <f t="shared" ref="G33:G66" si="9">C33/B33*100</f>
        <v>49.084677960313684</v>
      </c>
      <c r="I33" s="425">
        <f t="shared" ref="I33:I67" si="10">+B33-C33</f>
        <v>250482</v>
      </c>
      <c r="J33" s="214"/>
      <c r="K33" s="427">
        <f t="shared" ref="K33:K66" si="11">I33/I$6*100</f>
        <v>100</v>
      </c>
      <c r="L33" s="396">
        <f t="shared" ref="L33:L66" si="12">I33/B33*100</f>
        <v>50.915322039686316</v>
      </c>
    </row>
    <row r="34" spans="1:12" x14ac:dyDescent="0.2">
      <c r="A34" s="214" t="s">
        <v>298</v>
      </c>
      <c r="B34" s="369">
        <f>'A (2)'!AB$95</f>
        <v>410</v>
      </c>
      <c r="C34" s="385">
        <f>'A (2)'!DG$95</f>
        <v>248</v>
      </c>
      <c r="D34" s="214"/>
      <c r="E34" s="382">
        <f t="shared" si="7"/>
        <v>8.3340447761800801E-2</v>
      </c>
      <c r="F34" s="383">
        <f t="shared" si="8"/>
        <v>0.10270171776905367</v>
      </c>
      <c r="G34" s="384">
        <f t="shared" si="9"/>
        <v>60.487804878048777</v>
      </c>
      <c r="I34" s="422">
        <f t="shared" si="10"/>
        <v>162</v>
      </c>
      <c r="J34" s="214"/>
      <c r="K34" s="423">
        <f t="shared" si="11"/>
        <v>6.4675306010012687E-2</v>
      </c>
      <c r="L34" s="384">
        <f t="shared" si="12"/>
        <v>39.512195121951223</v>
      </c>
    </row>
    <row r="35" spans="1:12" x14ac:dyDescent="0.2">
      <c r="A35" s="214" t="s">
        <v>320</v>
      </c>
      <c r="B35" s="369">
        <f>'A (2)'!AC$95</f>
        <v>2472</v>
      </c>
      <c r="C35" s="385">
        <f>'A (2)'!DH$95</f>
        <v>1052</v>
      </c>
      <c r="D35" s="214"/>
      <c r="E35" s="382">
        <f t="shared" si="7"/>
        <v>0.50248191918822338</v>
      </c>
      <c r="F35" s="383">
        <f t="shared" si="8"/>
        <v>0.43565406085905017</v>
      </c>
      <c r="G35" s="384">
        <f t="shared" si="9"/>
        <v>42.556634304207122</v>
      </c>
      <c r="I35" s="422">
        <f t="shared" si="10"/>
        <v>1420</v>
      </c>
      <c r="J35" s="214"/>
      <c r="K35" s="423">
        <f t="shared" si="11"/>
        <v>0.5669070032976421</v>
      </c>
      <c r="L35" s="384">
        <f t="shared" si="12"/>
        <v>57.443365695792878</v>
      </c>
    </row>
    <row r="36" spans="1:12" x14ac:dyDescent="0.2">
      <c r="A36" s="214" t="s">
        <v>321</v>
      </c>
      <c r="B36" s="369">
        <f>'A (2)'!AD$95</f>
        <v>131206</v>
      </c>
      <c r="C36" s="385">
        <f>'A (2)'!DI$95</f>
        <v>66334</v>
      </c>
      <c r="D36" s="214"/>
      <c r="E36" s="382">
        <f t="shared" si="7"/>
        <v>26.670162900084964</v>
      </c>
      <c r="F36" s="383">
        <f t="shared" si="8"/>
        <v>27.47022478424357</v>
      </c>
      <c r="G36" s="384">
        <f t="shared" si="9"/>
        <v>50.557139155221563</v>
      </c>
      <c r="I36" s="422">
        <f t="shared" si="10"/>
        <v>64872</v>
      </c>
      <c r="J36" s="214"/>
      <c r="K36" s="423">
        <f t="shared" si="11"/>
        <v>25.898866984453971</v>
      </c>
      <c r="L36" s="384">
        <f t="shared" si="12"/>
        <v>49.442860844778444</v>
      </c>
    </row>
    <row r="37" spans="1:12" x14ac:dyDescent="0.2">
      <c r="A37" s="214" t="s">
        <v>322</v>
      </c>
      <c r="B37" s="369">
        <f>'A (2)'!AE$95</f>
        <v>350</v>
      </c>
      <c r="C37" s="385">
        <f>'A (2)'!DJ$95</f>
        <v>226</v>
      </c>
      <c r="D37" s="214"/>
      <c r="E37" s="382">
        <f t="shared" si="7"/>
        <v>7.1144284674708014E-2</v>
      </c>
      <c r="F37" s="383">
        <f t="shared" si="8"/>
        <v>9.3591081515347285E-2</v>
      </c>
      <c r="G37" s="384">
        <f t="shared" si="9"/>
        <v>64.571428571428569</v>
      </c>
      <c r="I37" s="422">
        <f t="shared" si="10"/>
        <v>124</v>
      </c>
      <c r="J37" s="214"/>
      <c r="K37" s="423">
        <f t="shared" si="11"/>
        <v>4.9504555217540581E-2</v>
      </c>
      <c r="L37" s="384">
        <f t="shared" si="12"/>
        <v>35.428571428571423</v>
      </c>
    </row>
    <row r="38" spans="1:12" x14ac:dyDescent="0.2">
      <c r="A38" s="214" t="s">
        <v>323</v>
      </c>
      <c r="B38" s="369">
        <f>'A (2)'!AF$95</f>
        <v>13497</v>
      </c>
      <c r="C38" s="385">
        <f>'A (2)'!DK$95</f>
        <v>5738</v>
      </c>
      <c r="D38" s="214"/>
      <c r="E38" s="382">
        <f t="shared" si="7"/>
        <v>2.7435268864415252</v>
      </c>
      <c r="F38" s="383">
        <f t="shared" si="8"/>
        <v>2.3762195828985075</v>
      </c>
      <c r="G38" s="384">
        <f t="shared" si="9"/>
        <v>42.513151070608288</v>
      </c>
      <c r="I38" s="422">
        <f t="shared" si="10"/>
        <v>7759</v>
      </c>
      <c r="J38" s="214"/>
      <c r="K38" s="423">
        <f t="shared" si="11"/>
        <v>3.0976277736523983</v>
      </c>
      <c r="L38" s="384">
        <f t="shared" si="12"/>
        <v>57.486848929391719</v>
      </c>
    </row>
    <row r="39" spans="1:12" x14ac:dyDescent="0.2">
      <c r="A39" s="214" t="s">
        <v>324</v>
      </c>
      <c r="B39" s="369">
        <f>'A (2)'!AG$95</f>
        <v>194837</v>
      </c>
      <c r="C39" s="385">
        <f>'A (2)'!DL$95</f>
        <v>82307</v>
      </c>
      <c r="D39" s="214"/>
      <c r="E39" s="382">
        <f t="shared" si="7"/>
        <v>39.604397123331665</v>
      </c>
      <c r="F39" s="383">
        <f t="shared" si="8"/>
        <v>34.084960824264108</v>
      </c>
      <c r="G39" s="384">
        <f t="shared" si="9"/>
        <v>42.244029624763265</v>
      </c>
      <c r="I39" s="422">
        <f t="shared" si="10"/>
        <v>112530</v>
      </c>
      <c r="J39" s="214"/>
      <c r="K39" s="423">
        <f t="shared" si="11"/>
        <v>44.925383859918078</v>
      </c>
      <c r="L39" s="384">
        <f t="shared" si="12"/>
        <v>57.755970375236728</v>
      </c>
    </row>
    <row r="40" spans="1:12" x14ac:dyDescent="0.2">
      <c r="A40" s="214" t="s">
        <v>325</v>
      </c>
      <c r="B40" s="369">
        <f>'A (2)'!AH$95</f>
        <v>3475</v>
      </c>
      <c r="C40" s="385">
        <f>'A (2)'!DM$95</f>
        <v>2706</v>
      </c>
      <c r="D40" s="214"/>
      <c r="E40" s="382">
        <f t="shared" si="7"/>
        <v>0.70636111212745811</v>
      </c>
      <c r="F40" s="383">
        <f t="shared" si="8"/>
        <v>1.1206082592058839</v>
      </c>
      <c r="G40" s="384">
        <f t="shared" si="9"/>
        <v>77.870503597122294</v>
      </c>
      <c r="I40" s="422">
        <f t="shared" si="10"/>
        <v>769</v>
      </c>
      <c r="J40" s="214"/>
      <c r="K40" s="423">
        <f t="shared" si="11"/>
        <v>0.3070080884055541</v>
      </c>
      <c r="L40" s="384">
        <f t="shared" si="12"/>
        <v>22.129496402877699</v>
      </c>
    </row>
    <row r="41" spans="1:12" x14ac:dyDescent="0.2">
      <c r="A41" s="214" t="s">
        <v>326</v>
      </c>
      <c r="B41" s="369">
        <f>'A (2)'!AI$95</f>
        <v>13418</v>
      </c>
      <c r="C41" s="385">
        <f>'A (2)'!DN$95</f>
        <v>8415</v>
      </c>
      <c r="D41" s="214"/>
      <c r="E41" s="382">
        <f t="shared" si="7"/>
        <v>2.7274686050435202</v>
      </c>
      <c r="F41" s="383">
        <f t="shared" si="8"/>
        <v>3.4848183670426871</v>
      </c>
      <c r="G41" s="384">
        <f t="shared" si="9"/>
        <v>62.714264420927115</v>
      </c>
      <c r="I41" s="422">
        <f t="shared" si="10"/>
        <v>5003</v>
      </c>
      <c r="J41" s="214"/>
      <c r="K41" s="423">
        <f t="shared" si="11"/>
        <v>1.9973491109141575</v>
      </c>
      <c r="L41" s="384">
        <f t="shared" si="12"/>
        <v>37.285735579072885</v>
      </c>
    </row>
    <row r="42" spans="1:12" x14ac:dyDescent="0.2">
      <c r="A42" s="214" t="s">
        <v>327</v>
      </c>
      <c r="B42" s="369">
        <f>'A (2)'!AJ$95</f>
        <v>24049</v>
      </c>
      <c r="C42" s="385">
        <f>'A (2)'!DO$95</f>
        <v>11550</v>
      </c>
      <c r="D42" s="214"/>
      <c r="E42" s="382">
        <f t="shared" si="7"/>
        <v>4.8884254346915794</v>
      </c>
      <c r="F42" s="383">
        <f t="shared" si="8"/>
        <v>4.7830840331958457</v>
      </c>
      <c r="G42" s="384">
        <f t="shared" si="9"/>
        <v>48.026944987317563</v>
      </c>
      <c r="I42" s="422">
        <f t="shared" si="10"/>
        <v>12499</v>
      </c>
      <c r="J42" s="214"/>
      <c r="K42" s="423">
        <f t="shared" si="11"/>
        <v>4.9899793198712885</v>
      </c>
      <c r="L42" s="384">
        <f t="shared" si="12"/>
        <v>51.973055012682444</v>
      </c>
    </row>
    <row r="43" spans="1:12" x14ac:dyDescent="0.2">
      <c r="A43" s="214" t="s">
        <v>328</v>
      </c>
      <c r="B43" s="369">
        <f>'A (2)'!AK$95</f>
        <v>76787</v>
      </c>
      <c r="C43" s="385">
        <f>'A (2)'!DP$95</f>
        <v>46284</v>
      </c>
      <c r="D43" s="214"/>
      <c r="E43" s="382">
        <f t="shared" si="7"/>
        <v>15.608446249476582</v>
      </c>
      <c r="F43" s="383">
        <f t="shared" si="8"/>
        <v>19.167122198479351</v>
      </c>
      <c r="G43" s="384">
        <f t="shared" si="9"/>
        <v>60.275827939625195</v>
      </c>
      <c r="I43" s="422">
        <f t="shared" si="10"/>
        <v>30503</v>
      </c>
      <c r="J43" s="214"/>
      <c r="K43" s="423">
        <f t="shared" si="11"/>
        <v>12.17772135323097</v>
      </c>
      <c r="L43" s="384">
        <f t="shared" si="12"/>
        <v>39.724172060374805</v>
      </c>
    </row>
    <row r="44" spans="1:12" x14ac:dyDescent="0.2">
      <c r="A44" s="214" t="s">
        <v>329</v>
      </c>
      <c r="B44" s="369">
        <f>'A (2)'!AL$95</f>
        <v>3668</v>
      </c>
      <c r="C44" s="385">
        <f>'A (2)'!DQ$95</f>
        <v>2502</v>
      </c>
      <c r="D44" s="214"/>
      <c r="E44" s="382">
        <f t="shared" si="7"/>
        <v>0.74559210339093984</v>
      </c>
      <c r="F44" s="383">
        <f t="shared" si="8"/>
        <v>1.0361278139442429</v>
      </c>
      <c r="G44" s="384">
        <f t="shared" si="9"/>
        <v>68.211559432933484</v>
      </c>
      <c r="I44" s="422">
        <f t="shared" si="10"/>
        <v>1166</v>
      </c>
      <c r="J44" s="214"/>
      <c r="K44" s="423">
        <f t="shared" si="11"/>
        <v>0.46550251115848645</v>
      </c>
      <c r="L44" s="384">
        <f t="shared" si="12"/>
        <v>31.788440567066523</v>
      </c>
    </row>
    <row r="45" spans="1:12" x14ac:dyDescent="0.2">
      <c r="A45" s="214" t="s">
        <v>330</v>
      </c>
      <c r="B45" s="369">
        <f>'A (2)'!AM$95</f>
        <v>6029</v>
      </c>
      <c r="C45" s="385">
        <f>'A (2)'!DR$95</f>
        <v>3669</v>
      </c>
      <c r="D45" s="214"/>
      <c r="E45" s="382">
        <f t="shared" si="7"/>
        <v>1.2255111208680416</v>
      </c>
      <c r="F45" s="383">
        <f t="shared" si="8"/>
        <v>1.5194056552203945</v>
      </c>
      <c r="G45" s="384">
        <f t="shared" si="9"/>
        <v>60.855863327251612</v>
      </c>
      <c r="I45" s="422">
        <f t="shared" si="10"/>
        <v>2360</v>
      </c>
      <c r="J45" s="214"/>
      <c r="K45" s="423">
        <f t="shared" si="11"/>
        <v>0.94218347026932081</v>
      </c>
      <c r="L45" s="384">
        <f t="shared" si="12"/>
        <v>39.144136672748381</v>
      </c>
    </row>
    <row r="46" spans="1:12" x14ac:dyDescent="0.2">
      <c r="A46" s="214" t="s">
        <v>331</v>
      </c>
      <c r="B46" s="369">
        <f>'A (2)'!AN$95</f>
        <v>21187</v>
      </c>
      <c r="C46" s="385">
        <f>'A (2)'!DS$95</f>
        <v>10171</v>
      </c>
      <c r="D46" s="214"/>
      <c r="E46" s="382">
        <f t="shared" si="7"/>
        <v>4.3066684554372525</v>
      </c>
      <c r="F46" s="383">
        <f t="shared" si="8"/>
        <v>4.212012788020342</v>
      </c>
      <c r="G46" s="384">
        <f t="shared" si="9"/>
        <v>48.005852645490158</v>
      </c>
      <c r="I46" s="422">
        <f t="shared" si="10"/>
        <v>11016</v>
      </c>
      <c r="J46" s="214"/>
      <c r="K46" s="423">
        <f t="shared" si="11"/>
        <v>4.3979208086808637</v>
      </c>
      <c r="L46" s="384">
        <f t="shared" si="12"/>
        <v>51.994147354509849</v>
      </c>
    </row>
    <row r="47" spans="1:12" x14ac:dyDescent="0.2">
      <c r="A47" s="428" t="s">
        <v>332</v>
      </c>
      <c r="B47" s="398">
        <f>'A (2)'!AO$95</f>
        <v>573</v>
      </c>
      <c r="C47" s="399">
        <f>'A (2)'!DT$95</f>
        <v>274</v>
      </c>
      <c r="D47" s="214"/>
      <c r="E47" s="386">
        <f t="shared" si="7"/>
        <v>0.11647335748173623</v>
      </c>
      <c r="F47" s="387">
        <f t="shared" si="8"/>
        <v>0.11346883334161573</v>
      </c>
      <c r="G47" s="388">
        <f t="shared" si="9"/>
        <v>47.818499127399647</v>
      </c>
      <c r="I47" s="428">
        <f t="shared" si="10"/>
        <v>299</v>
      </c>
      <c r="J47" s="214"/>
      <c r="K47" s="424">
        <f t="shared" si="11"/>
        <v>0.11936985491971477</v>
      </c>
      <c r="L47" s="388">
        <f t="shared" si="12"/>
        <v>52.181500872600353</v>
      </c>
    </row>
    <row r="48" spans="1:12" x14ac:dyDescent="0.2">
      <c r="A48" s="400" t="s">
        <v>307</v>
      </c>
      <c r="B48" s="543">
        <f>SUM(B49:B59)</f>
        <v>491958</v>
      </c>
      <c r="C48" s="544">
        <f>SUM(C49:C59)</f>
        <v>241476</v>
      </c>
      <c r="D48" s="214"/>
      <c r="E48" s="382">
        <f t="shared" si="7"/>
        <v>100</v>
      </c>
      <c r="F48" s="383">
        <f t="shared" si="8"/>
        <v>100</v>
      </c>
      <c r="G48" s="384">
        <f t="shared" si="9"/>
        <v>49.084677960313684</v>
      </c>
      <c r="I48" s="429">
        <f t="shared" si="10"/>
        <v>250482</v>
      </c>
      <c r="J48" s="214"/>
      <c r="K48" s="423">
        <f t="shared" si="11"/>
        <v>100</v>
      </c>
      <c r="L48" s="384">
        <f t="shared" si="12"/>
        <v>50.915322039686316</v>
      </c>
    </row>
    <row r="49" spans="1:12" x14ac:dyDescent="0.2">
      <c r="A49" s="214" t="s">
        <v>387</v>
      </c>
      <c r="B49" s="369">
        <f>'A (2)'!AP$95</f>
        <v>5018</v>
      </c>
      <c r="C49" s="385">
        <f>'A (2)'!DU$95</f>
        <v>1438</v>
      </c>
      <c r="D49" s="214"/>
      <c r="E49" s="382">
        <f t="shared" si="7"/>
        <v>1.0200057728505278</v>
      </c>
      <c r="F49" s="383">
        <f t="shared" si="8"/>
        <v>0.59550431512862567</v>
      </c>
      <c r="G49" s="384">
        <f t="shared" si="9"/>
        <v>28.656835392586689</v>
      </c>
      <c r="I49" s="422">
        <f t="shared" si="10"/>
        <v>3580</v>
      </c>
      <c r="J49" s="214"/>
      <c r="K49" s="423">
        <f t="shared" si="11"/>
        <v>1.4292444167644782</v>
      </c>
      <c r="L49" s="384">
        <f t="shared" si="12"/>
        <v>71.343164607413314</v>
      </c>
    </row>
    <row r="50" spans="1:12" x14ac:dyDescent="0.2">
      <c r="A50" s="214" t="s">
        <v>388</v>
      </c>
      <c r="B50" s="369">
        <f>'A (2)'!AQ$95</f>
        <v>20603</v>
      </c>
      <c r="C50" s="385">
        <f>'A (2)'!DV$95</f>
        <v>10836</v>
      </c>
      <c r="D50" s="214"/>
      <c r="E50" s="382">
        <f t="shared" si="7"/>
        <v>4.1879591347228828</v>
      </c>
      <c r="F50" s="383">
        <f t="shared" si="8"/>
        <v>4.4874024747801018</v>
      </c>
      <c r="G50" s="384">
        <f t="shared" si="9"/>
        <v>52.594282386060286</v>
      </c>
      <c r="I50" s="422">
        <f t="shared" si="10"/>
        <v>9767</v>
      </c>
      <c r="J50" s="214"/>
      <c r="K50" s="423">
        <f t="shared" si="11"/>
        <v>3.8992821839493459</v>
      </c>
      <c r="L50" s="384">
        <f t="shared" si="12"/>
        <v>47.405717613939721</v>
      </c>
    </row>
    <row r="51" spans="1:12" x14ac:dyDescent="0.2">
      <c r="A51" s="214" t="s">
        <v>389</v>
      </c>
      <c r="B51" s="369">
        <f>'A (2)'!AR$95</f>
        <v>40046</v>
      </c>
      <c r="C51" s="385">
        <f>'A (2)'!DW$95</f>
        <v>19521</v>
      </c>
      <c r="D51" s="214"/>
      <c r="E51" s="382">
        <f t="shared" si="7"/>
        <v>8.1401257830953053</v>
      </c>
      <c r="F51" s="383">
        <f t="shared" si="8"/>
        <v>8.0840331958455494</v>
      </c>
      <c r="G51" s="384">
        <f t="shared" si="9"/>
        <v>48.746441592169006</v>
      </c>
      <c r="I51" s="422">
        <f t="shared" si="10"/>
        <v>20525</v>
      </c>
      <c r="J51" s="214"/>
      <c r="K51" s="423">
        <f t="shared" si="11"/>
        <v>8.1942015793550045</v>
      </c>
      <c r="L51" s="384">
        <f t="shared" si="12"/>
        <v>51.253558407830994</v>
      </c>
    </row>
    <row r="52" spans="1:12" x14ac:dyDescent="0.2">
      <c r="A52" s="214" t="s">
        <v>390</v>
      </c>
      <c r="B52" s="369">
        <f>'A (2)'!AS$95</f>
        <v>51367</v>
      </c>
      <c r="C52" s="385">
        <f>'A (2)'!DX$95</f>
        <v>40353</v>
      </c>
      <c r="D52" s="214"/>
      <c r="E52" s="382">
        <f t="shared" si="7"/>
        <v>10.441338488244932</v>
      </c>
      <c r="F52" s="383">
        <f t="shared" si="8"/>
        <v>16.710977488446058</v>
      </c>
      <c r="G52" s="384">
        <f t="shared" si="9"/>
        <v>78.558218311367227</v>
      </c>
      <c r="I52" s="422">
        <f t="shared" si="10"/>
        <v>11014</v>
      </c>
      <c r="J52" s="214"/>
      <c r="K52" s="423">
        <f t="shared" si="11"/>
        <v>4.3971223481128385</v>
      </c>
      <c r="L52" s="384">
        <f t="shared" si="12"/>
        <v>21.44178168863278</v>
      </c>
    </row>
    <row r="53" spans="1:12" x14ac:dyDescent="0.2">
      <c r="A53" s="214" t="s">
        <v>391</v>
      </c>
      <c r="B53" s="369">
        <f>'A (2)'!AT$95</f>
        <v>93184</v>
      </c>
      <c r="C53" s="385">
        <f>'A (2)'!DY$95</f>
        <v>66577</v>
      </c>
      <c r="D53" s="214"/>
      <c r="E53" s="382">
        <f t="shared" si="7"/>
        <v>18.94145435179426</v>
      </c>
      <c r="F53" s="383">
        <f t="shared" si="8"/>
        <v>27.570855902864054</v>
      </c>
      <c r="G53" s="384">
        <f t="shared" si="9"/>
        <v>71.44681490384616</v>
      </c>
      <c r="I53" s="422">
        <f t="shared" si="10"/>
        <v>26607</v>
      </c>
      <c r="J53" s="214"/>
      <c r="K53" s="423">
        <f t="shared" si="11"/>
        <v>10.622320166718566</v>
      </c>
      <c r="L53" s="384">
        <f t="shared" si="12"/>
        <v>28.553185096153843</v>
      </c>
    </row>
    <row r="54" spans="1:12" x14ac:dyDescent="0.2">
      <c r="A54" s="214" t="s">
        <v>392</v>
      </c>
      <c r="B54" s="369">
        <f>'A (2)'!AU$95</f>
        <v>6990</v>
      </c>
      <c r="C54" s="385">
        <f>'A (2)'!DZ$95</f>
        <v>3718</v>
      </c>
      <c r="D54" s="214"/>
      <c r="E54" s="382">
        <f t="shared" si="7"/>
        <v>1.4208529996463113</v>
      </c>
      <c r="F54" s="383">
        <f t="shared" si="8"/>
        <v>1.5396975268763771</v>
      </c>
      <c r="G54" s="384">
        <f t="shared" si="9"/>
        <v>53.190271816881264</v>
      </c>
      <c r="I54" s="422">
        <f t="shared" si="10"/>
        <v>3272</v>
      </c>
      <c r="J54" s="214"/>
      <c r="K54" s="423">
        <f t="shared" si="11"/>
        <v>1.3062814892886516</v>
      </c>
      <c r="L54" s="384">
        <f t="shared" si="12"/>
        <v>46.809728183118743</v>
      </c>
    </row>
    <row r="55" spans="1:12" x14ac:dyDescent="0.2">
      <c r="A55" s="214" t="s">
        <v>393</v>
      </c>
      <c r="B55" s="369">
        <f>'A (2)'!AV$95</f>
        <v>75343</v>
      </c>
      <c r="C55" s="385">
        <f>'A (2)'!EA$95</f>
        <v>10863</v>
      </c>
      <c r="D55" s="214"/>
      <c r="E55" s="382">
        <f t="shared" si="7"/>
        <v>15.314925257847214</v>
      </c>
      <c r="F55" s="383">
        <f t="shared" si="8"/>
        <v>4.4985837101823787</v>
      </c>
      <c r="G55" s="384">
        <f t="shared" si="9"/>
        <v>14.418061399200987</v>
      </c>
      <c r="I55" s="422">
        <f t="shared" si="10"/>
        <v>64480</v>
      </c>
      <c r="J55" s="214"/>
      <c r="K55" s="423">
        <f t="shared" si="11"/>
        <v>25.742368713121099</v>
      </c>
      <c r="L55" s="384">
        <f t="shared" si="12"/>
        <v>85.581938600799006</v>
      </c>
    </row>
    <row r="56" spans="1:12" x14ac:dyDescent="0.2">
      <c r="A56" s="214" t="s">
        <v>394</v>
      </c>
      <c r="B56" s="369">
        <f>'A (2)'!AW$95</f>
        <v>41017</v>
      </c>
      <c r="C56" s="385">
        <f>'A (2)'!EB$95</f>
        <v>8588</v>
      </c>
      <c r="D56" s="214"/>
      <c r="E56" s="382">
        <f t="shared" si="7"/>
        <v>8.3375003557214242</v>
      </c>
      <c r="F56" s="383">
        <f t="shared" si="8"/>
        <v>3.5564610975831967</v>
      </c>
      <c r="G56" s="384">
        <f t="shared" si="9"/>
        <v>20.93765999463637</v>
      </c>
      <c r="I56" s="422">
        <f t="shared" si="10"/>
        <v>32429</v>
      </c>
      <c r="J56" s="214"/>
      <c r="K56" s="423">
        <f t="shared" si="11"/>
        <v>12.946638880238901</v>
      </c>
      <c r="L56" s="384">
        <f t="shared" si="12"/>
        <v>79.062340005363623</v>
      </c>
    </row>
    <row r="57" spans="1:12" x14ac:dyDescent="0.2">
      <c r="A57" s="214" t="s">
        <v>395</v>
      </c>
      <c r="B57" s="369">
        <f>'A (2)'!AX$95</f>
        <v>124887</v>
      </c>
      <c r="C57" s="385">
        <f>'A (2)'!EC$95</f>
        <v>64750</v>
      </c>
      <c r="D57" s="214"/>
      <c r="E57" s="382">
        <f t="shared" si="7"/>
        <v>25.38570365762931</v>
      </c>
      <c r="F57" s="383">
        <f t="shared" si="8"/>
        <v>26.814258973976713</v>
      </c>
      <c r="G57" s="384">
        <f t="shared" si="9"/>
        <v>51.846869570091357</v>
      </c>
      <c r="I57" s="422">
        <f t="shared" si="10"/>
        <v>60137</v>
      </c>
      <c r="J57" s="214"/>
      <c r="K57" s="423">
        <f t="shared" si="11"/>
        <v>24.008511589655146</v>
      </c>
      <c r="L57" s="384">
        <f t="shared" si="12"/>
        <v>48.153130429908636</v>
      </c>
    </row>
    <row r="58" spans="1:12" x14ac:dyDescent="0.2">
      <c r="A58" s="214" t="s">
        <v>396</v>
      </c>
      <c r="B58" s="369">
        <f>'A (2)'!AY$95</f>
        <v>131</v>
      </c>
      <c r="C58" s="385">
        <f>'A (2)'!ED$95</f>
        <v>30</v>
      </c>
      <c r="D58" s="214"/>
      <c r="E58" s="382">
        <f t="shared" si="7"/>
        <v>2.6628289406819279E-2</v>
      </c>
      <c r="F58" s="383">
        <f t="shared" si="8"/>
        <v>1.2423594891417779E-2</v>
      </c>
      <c r="G58" s="384">
        <f t="shared" si="9"/>
        <v>22.900763358778626</v>
      </c>
      <c r="I58" s="422">
        <f t="shared" si="10"/>
        <v>101</v>
      </c>
      <c r="J58" s="214"/>
      <c r="K58" s="423">
        <f t="shared" si="11"/>
        <v>4.0322258685254825E-2</v>
      </c>
      <c r="L58" s="384">
        <f t="shared" si="12"/>
        <v>77.099236641221367</v>
      </c>
    </row>
    <row r="59" spans="1:12" x14ac:dyDescent="0.2">
      <c r="A59" s="214" t="s">
        <v>397</v>
      </c>
      <c r="B59" s="369">
        <f>'A (2)'!AZ$95</f>
        <v>33372</v>
      </c>
      <c r="C59" s="385">
        <f>'A (2)'!EE$95</f>
        <v>14802</v>
      </c>
      <c r="D59" s="214"/>
      <c r="E59" s="382">
        <f t="shared" si="7"/>
        <v>6.7835059090410157</v>
      </c>
      <c r="F59" s="383">
        <f t="shared" si="8"/>
        <v>6.129801719425533</v>
      </c>
      <c r="G59" s="384">
        <f t="shared" si="9"/>
        <v>44.354548723480761</v>
      </c>
      <c r="I59" s="422">
        <f t="shared" si="10"/>
        <v>18570</v>
      </c>
      <c r="J59" s="214"/>
      <c r="K59" s="423">
        <f t="shared" si="11"/>
        <v>7.4137063741107152</v>
      </c>
      <c r="L59" s="384">
        <f t="shared" si="12"/>
        <v>55.645451276519239</v>
      </c>
    </row>
    <row r="60" spans="1:12" x14ac:dyDescent="0.2">
      <c r="A60" s="389" t="s">
        <v>308</v>
      </c>
      <c r="B60" s="541">
        <f>SUM(B61:B66)</f>
        <v>491958</v>
      </c>
      <c r="C60" s="542">
        <f>SUM(C61:C66)</f>
        <v>241476</v>
      </c>
      <c r="D60" s="214"/>
      <c r="E60" s="394">
        <f t="shared" si="7"/>
        <v>100</v>
      </c>
      <c r="F60" s="395">
        <f t="shared" si="8"/>
        <v>100</v>
      </c>
      <c r="G60" s="396">
        <f t="shared" si="9"/>
        <v>49.084677960313684</v>
      </c>
      <c r="I60" s="425">
        <f t="shared" si="10"/>
        <v>250482</v>
      </c>
      <c r="J60" s="214"/>
      <c r="K60" s="427">
        <f t="shared" si="11"/>
        <v>100</v>
      </c>
      <c r="L60" s="396">
        <f t="shared" si="12"/>
        <v>50.915322039686316</v>
      </c>
    </row>
    <row r="61" spans="1:12" x14ac:dyDescent="0.2">
      <c r="A61" s="214" t="s">
        <v>309</v>
      </c>
      <c r="B61" s="369">
        <f>'A (2)'!BA$95</f>
        <v>150802</v>
      </c>
      <c r="C61" s="385">
        <f>'A (2)'!EF$95</f>
        <v>61388</v>
      </c>
      <c r="D61" s="214"/>
      <c r="E61" s="382">
        <f t="shared" si="7"/>
        <v>30.653429764329477</v>
      </c>
      <c r="F61" s="383">
        <f t="shared" si="8"/>
        <v>25.421988106478487</v>
      </c>
      <c r="G61" s="384">
        <f t="shared" si="9"/>
        <v>40.70768292197716</v>
      </c>
      <c r="I61" s="422">
        <f t="shared" si="10"/>
        <v>89414</v>
      </c>
      <c r="J61" s="214"/>
      <c r="K61" s="423">
        <f t="shared" si="11"/>
        <v>35.696776614686883</v>
      </c>
      <c r="L61" s="384">
        <f t="shared" si="12"/>
        <v>59.29231707802284</v>
      </c>
    </row>
    <row r="62" spans="1:12" x14ac:dyDescent="0.2">
      <c r="A62" s="214" t="s">
        <v>310</v>
      </c>
      <c r="B62" s="369">
        <f>'A (2)'!BB$95</f>
        <v>90018</v>
      </c>
      <c r="C62" s="385">
        <f>'A (2)'!EG$95</f>
        <v>47060</v>
      </c>
      <c r="D62" s="214"/>
      <c r="E62" s="382">
        <f t="shared" si="7"/>
        <v>18.297903479565328</v>
      </c>
      <c r="F62" s="383">
        <f t="shared" si="8"/>
        <v>19.488479186337358</v>
      </c>
      <c r="G62" s="384">
        <f t="shared" si="9"/>
        <v>52.278433202248443</v>
      </c>
      <c r="I62" s="422">
        <f t="shared" si="10"/>
        <v>42958</v>
      </c>
      <c r="J62" s="214"/>
      <c r="K62" s="423">
        <f t="shared" si="11"/>
        <v>17.150134540605713</v>
      </c>
      <c r="L62" s="384">
        <f t="shared" si="12"/>
        <v>47.721566797751564</v>
      </c>
    </row>
    <row r="63" spans="1:12" x14ac:dyDescent="0.2">
      <c r="A63" s="214" t="s">
        <v>311</v>
      </c>
      <c r="B63" s="369">
        <f>'A (2)'!BC$95</f>
        <v>45036</v>
      </c>
      <c r="C63" s="385">
        <f>'A (2)'!EH$95</f>
        <v>23234</v>
      </c>
      <c r="D63" s="214"/>
      <c r="E63" s="382">
        <f t="shared" si="7"/>
        <v>9.1544400131718557</v>
      </c>
      <c r="F63" s="383">
        <f t="shared" si="8"/>
        <v>9.6216601235733563</v>
      </c>
      <c r="G63" s="384">
        <f t="shared" si="9"/>
        <v>51.589839239719339</v>
      </c>
      <c r="I63" s="422">
        <f t="shared" si="10"/>
        <v>21802</v>
      </c>
      <c r="J63" s="214"/>
      <c r="K63" s="423">
        <f t="shared" si="11"/>
        <v>8.7040186520388687</v>
      </c>
      <c r="L63" s="384">
        <f t="shared" si="12"/>
        <v>48.410160760280661</v>
      </c>
    </row>
    <row r="64" spans="1:12" x14ac:dyDescent="0.2">
      <c r="A64" s="214" t="s">
        <v>312</v>
      </c>
      <c r="B64" s="369">
        <f>'A (2)'!BD$95</f>
        <v>32143</v>
      </c>
      <c r="C64" s="385">
        <f>'A (2)'!EI$95</f>
        <v>16153</v>
      </c>
      <c r="D64" s="214"/>
      <c r="E64" s="382">
        <f t="shared" si="7"/>
        <v>6.5336878351403973</v>
      </c>
      <c r="F64" s="383">
        <f t="shared" si="8"/>
        <v>6.6892776093690474</v>
      </c>
      <c r="G64" s="384">
        <f t="shared" si="9"/>
        <v>50.253554428646986</v>
      </c>
      <c r="I64" s="422">
        <f t="shared" si="10"/>
        <v>15990</v>
      </c>
      <c r="J64" s="214"/>
      <c r="K64" s="423">
        <f t="shared" si="11"/>
        <v>6.3836922413586601</v>
      </c>
      <c r="L64" s="384">
        <f t="shared" si="12"/>
        <v>49.746445571353014</v>
      </c>
    </row>
    <row r="65" spans="1:13" x14ac:dyDescent="0.2">
      <c r="A65" s="266" t="s">
        <v>313</v>
      </c>
      <c r="B65" s="369">
        <f>'A (2)'!BE$95</f>
        <v>78198</v>
      </c>
      <c r="C65" s="385">
        <f>'A (2)'!EJ$95</f>
        <v>41398</v>
      </c>
      <c r="D65" s="214"/>
      <c r="E65" s="382">
        <f t="shared" si="7"/>
        <v>15.895259351408047</v>
      </c>
      <c r="F65" s="383">
        <f t="shared" si="8"/>
        <v>17.143732710497108</v>
      </c>
      <c r="G65" s="384">
        <f t="shared" si="9"/>
        <v>52.939972889332211</v>
      </c>
      <c r="I65" s="422">
        <f t="shared" si="10"/>
        <v>36800</v>
      </c>
      <c r="J65" s="214"/>
      <c r="K65" s="423">
        <f t="shared" si="11"/>
        <v>14.691674451657205</v>
      </c>
      <c r="L65" s="384">
        <f t="shared" si="12"/>
        <v>47.060027110667789</v>
      </c>
    </row>
    <row r="66" spans="1:13" x14ac:dyDescent="0.2">
      <c r="A66" s="214" t="s">
        <v>314</v>
      </c>
      <c r="B66" s="369">
        <f>'A (2)'!BF$95</f>
        <v>95761</v>
      </c>
      <c r="C66" s="385">
        <f>'A (2)'!EK$95</f>
        <v>52243</v>
      </c>
      <c r="D66" s="214"/>
      <c r="E66" s="382">
        <f t="shared" si="7"/>
        <v>19.465279556384896</v>
      </c>
      <c r="F66" s="383">
        <f t="shared" si="8"/>
        <v>21.634862263744637</v>
      </c>
      <c r="G66" s="384">
        <f t="shared" si="9"/>
        <v>54.555612410062551</v>
      </c>
      <c r="I66" s="422">
        <f t="shared" si="10"/>
        <v>43518</v>
      </c>
      <c r="J66" s="214"/>
      <c r="K66" s="423">
        <f t="shared" si="11"/>
        <v>17.37370349965267</v>
      </c>
      <c r="L66" s="384">
        <f t="shared" si="12"/>
        <v>45.444387589937449</v>
      </c>
    </row>
    <row r="67" spans="1:13" x14ac:dyDescent="0.2">
      <c r="A67" s="214" t="s">
        <v>315</v>
      </c>
      <c r="B67" s="369">
        <f>'A (2)'!BG$95</f>
        <v>243892</v>
      </c>
      <c r="C67" s="401">
        <f>'A (2)'!EL$95</f>
        <v>129767</v>
      </c>
      <c r="D67" s="214"/>
      <c r="E67" s="382"/>
      <c r="F67" s="383"/>
      <c r="G67" s="384"/>
      <c r="I67" s="422">
        <f t="shared" si="10"/>
        <v>114125</v>
      </c>
      <c r="J67" s="214"/>
      <c r="K67" s="423"/>
      <c r="L67" s="384"/>
    </row>
    <row r="68" spans="1:13" x14ac:dyDescent="0.2">
      <c r="A68" s="214" t="s">
        <v>316</v>
      </c>
      <c r="B68" s="402">
        <f>'A (2)'!BH$95</f>
        <v>495.75776793953958</v>
      </c>
      <c r="C68" s="403">
        <f>'A (2)'!EM$95</f>
        <v>537.39087942487038</v>
      </c>
      <c r="D68" s="214"/>
      <c r="E68" s="382"/>
      <c r="F68" s="383"/>
      <c r="G68" s="384"/>
      <c r="I68" s="430">
        <f>+I67/I6*1000</f>
        <v>455.62156162917893</v>
      </c>
      <c r="J68" s="214"/>
      <c r="K68" s="423"/>
      <c r="L68" s="384"/>
    </row>
    <row r="69" spans="1:13" x14ac:dyDescent="0.2">
      <c r="A69" s="404" t="s">
        <v>317</v>
      </c>
      <c r="B69" s="402"/>
      <c r="C69" s="403"/>
      <c r="D69" s="214"/>
      <c r="E69" s="382"/>
      <c r="F69" s="383"/>
      <c r="G69" s="384"/>
      <c r="I69" s="430"/>
      <c r="J69" s="214"/>
      <c r="K69" s="423"/>
      <c r="L69" s="384"/>
    </row>
    <row r="70" spans="1:13" x14ac:dyDescent="0.2">
      <c r="A70" s="214" t="s">
        <v>315</v>
      </c>
      <c r="B70" s="402"/>
      <c r="C70" s="403"/>
      <c r="D70" s="214"/>
      <c r="E70" s="382"/>
      <c r="F70" s="383"/>
      <c r="G70" s="384"/>
      <c r="I70" s="430"/>
      <c r="J70" s="214"/>
      <c r="K70" s="423"/>
      <c r="L70" s="384"/>
    </row>
    <row r="71" spans="1:13" x14ac:dyDescent="0.2">
      <c r="A71" s="397" t="s">
        <v>316</v>
      </c>
      <c r="B71" s="405"/>
      <c r="C71" s="406"/>
      <c r="D71" s="214"/>
      <c r="E71" s="386"/>
      <c r="F71" s="387"/>
      <c r="G71" s="388"/>
      <c r="I71" s="431"/>
      <c r="J71" s="214"/>
      <c r="K71" s="424"/>
      <c r="L71" s="388"/>
      <c r="M71" s="432"/>
    </row>
    <row r="72" spans="1:13" x14ac:dyDescent="0.2">
      <c r="A72" s="389" t="s">
        <v>352</v>
      </c>
      <c r="B72" s="541">
        <f>SUM(B73:B78)</f>
        <v>127680</v>
      </c>
      <c r="C72" s="542">
        <f>SUM(C73:C78)</f>
        <v>59266</v>
      </c>
      <c r="D72" s="214"/>
      <c r="E72" s="382">
        <f t="shared" ref="E72:E91" si="13">B72/B$72*100</f>
        <v>100</v>
      </c>
      <c r="F72" s="383">
        <f t="shared" ref="F72:F91" si="14">C72/C$72*100</f>
        <v>100</v>
      </c>
      <c r="G72" s="384">
        <f t="shared" ref="G72:G92" si="15">C72/B72*100</f>
        <v>46.417606516290725</v>
      </c>
      <c r="I72" s="425">
        <f t="shared" ref="I72:I91" si="16">+B72-C72</f>
        <v>68414</v>
      </c>
      <c r="J72" s="214"/>
      <c r="K72" s="423">
        <f t="shared" ref="K72:K91" si="17">I72/I$72*100</f>
        <v>100</v>
      </c>
      <c r="L72" s="384">
        <f t="shared" ref="L72:L92" si="18">I72/B72*100</f>
        <v>53.582393483709282</v>
      </c>
    </row>
    <row r="73" spans="1:13" x14ac:dyDescent="0.2">
      <c r="A73" s="214" t="s">
        <v>309</v>
      </c>
      <c r="B73" s="369">
        <f>'A (2)'!BL$95</f>
        <v>80253</v>
      </c>
      <c r="C73" s="401">
        <f>'A (2)'!EQ$95</f>
        <v>33268</v>
      </c>
      <c r="D73" s="214"/>
      <c r="E73" s="382">
        <f t="shared" si="13"/>
        <v>62.854793233082709</v>
      </c>
      <c r="F73" s="383">
        <f t="shared" si="14"/>
        <v>56.133364829750619</v>
      </c>
      <c r="G73" s="384">
        <f t="shared" si="15"/>
        <v>41.453902034814902</v>
      </c>
      <c r="I73" s="422">
        <f t="shared" si="16"/>
        <v>46985</v>
      </c>
      <c r="J73" s="214"/>
      <c r="K73" s="423">
        <f t="shared" si="17"/>
        <v>68.677463677025173</v>
      </c>
      <c r="L73" s="384">
        <f t="shared" si="18"/>
        <v>58.546097965185105</v>
      </c>
    </row>
    <row r="74" spans="1:13" x14ac:dyDescent="0.2">
      <c r="A74" s="214" t="s">
        <v>310</v>
      </c>
      <c r="B74" s="369">
        <f>'A (2)'!BM$95</f>
        <v>34990</v>
      </c>
      <c r="C74" s="401">
        <f>'A (2)'!ER$95</f>
        <v>19971</v>
      </c>
      <c r="D74" s="214"/>
      <c r="E74" s="382">
        <f t="shared" si="13"/>
        <v>27.404448621553883</v>
      </c>
      <c r="F74" s="383">
        <f t="shared" si="14"/>
        <v>33.697229440151183</v>
      </c>
      <c r="G74" s="384">
        <f t="shared" si="15"/>
        <v>57.076307516433268</v>
      </c>
      <c r="I74" s="422">
        <f t="shared" si="16"/>
        <v>15019</v>
      </c>
      <c r="J74" s="214"/>
      <c r="K74" s="423">
        <f t="shared" si="17"/>
        <v>21.953109012775162</v>
      </c>
      <c r="L74" s="384">
        <f t="shared" si="18"/>
        <v>42.923692483566732</v>
      </c>
    </row>
    <row r="75" spans="1:13" x14ac:dyDescent="0.2">
      <c r="A75" s="214" t="s">
        <v>311</v>
      </c>
      <c r="B75" s="369">
        <f>'A (2)'!BN$95</f>
        <v>9308</v>
      </c>
      <c r="C75" s="401">
        <f>'A (2)'!ES$95</f>
        <v>4652</v>
      </c>
      <c r="D75" s="214"/>
      <c r="E75" s="382">
        <f t="shared" si="13"/>
        <v>7.2901002506265664</v>
      </c>
      <c r="F75" s="383">
        <f t="shared" si="14"/>
        <v>7.8493571356258229</v>
      </c>
      <c r="G75" s="384">
        <f t="shared" si="15"/>
        <v>49.97851310700473</v>
      </c>
      <c r="I75" s="422">
        <f t="shared" si="16"/>
        <v>4656</v>
      </c>
      <c r="J75" s="214"/>
      <c r="K75" s="423">
        <f t="shared" si="17"/>
        <v>6.805624579764376</v>
      </c>
      <c r="L75" s="384">
        <f t="shared" si="18"/>
        <v>50.02148689299527</v>
      </c>
    </row>
    <row r="76" spans="1:13" x14ac:dyDescent="0.2">
      <c r="A76" s="214" t="s">
        <v>312</v>
      </c>
      <c r="B76" s="369">
        <f>'A (2)'!BO$95</f>
        <v>2804</v>
      </c>
      <c r="C76" s="401">
        <f>'A (2)'!ET$95</f>
        <v>1195</v>
      </c>
      <c r="D76" s="214"/>
      <c r="E76" s="382">
        <f t="shared" si="13"/>
        <v>2.1961152882205512</v>
      </c>
      <c r="F76" s="383">
        <f t="shared" si="14"/>
        <v>2.0163331421050859</v>
      </c>
      <c r="G76" s="384">
        <f t="shared" si="15"/>
        <v>42.617689015691866</v>
      </c>
      <c r="I76" s="422">
        <f t="shared" si="16"/>
        <v>1609</v>
      </c>
      <c r="J76" s="214"/>
      <c r="K76" s="423">
        <f t="shared" si="17"/>
        <v>2.351857806881632</v>
      </c>
      <c r="L76" s="384">
        <f t="shared" si="18"/>
        <v>57.382310984308127</v>
      </c>
    </row>
    <row r="77" spans="1:13" x14ac:dyDescent="0.2">
      <c r="A77" s="266" t="s">
        <v>313</v>
      </c>
      <c r="B77" s="369">
        <f>'A (2)'!BP$95</f>
        <v>323</v>
      </c>
      <c r="C77" s="401">
        <f>'A (2)'!EU$95</f>
        <v>180</v>
      </c>
      <c r="D77" s="214"/>
      <c r="E77" s="382">
        <f t="shared" si="13"/>
        <v>0.25297619047619047</v>
      </c>
      <c r="F77" s="383">
        <f t="shared" si="14"/>
        <v>0.30371545236729319</v>
      </c>
      <c r="G77" s="384">
        <f t="shared" si="15"/>
        <v>55.72755417956656</v>
      </c>
      <c r="I77" s="422">
        <f t="shared" si="16"/>
        <v>143</v>
      </c>
      <c r="J77" s="214"/>
      <c r="K77" s="423">
        <f t="shared" si="17"/>
        <v>0.20902154529774611</v>
      </c>
      <c r="L77" s="384">
        <f t="shared" si="18"/>
        <v>44.27244582043344</v>
      </c>
    </row>
    <row r="78" spans="1:13" x14ac:dyDescent="0.2">
      <c r="A78" s="214" t="s">
        <v>314</v>
      </c>
      <c r="B78" s="369">
        <f>'A (2)'!BQ$95</f>
        <v>2</v>
      </c>
      <c r="C78" s="401">
        <f>'A (2)'!EV$95</f>
        <v>0</v>
      </c>
      <c r="D78" s="214"/>
      <c r="E78" s="382">
        <f t="shared" si="13"/>
        <v>1.5664160401002505E-3</v>
      </c>
      <c r="F78" s="383">
        <f t="shared" si="14"/>
        <v>0</v>
      </c>
      <c r="G78" s="384">
        <f t="shared" si="15"/>
        <v>0</v>
      </c>
      <c r="I78" s="422">
        <f t="shared" si="16"/>
        <v>2</v>
      </c>
      <c r="J78" s="214"/>
      <c r="K78" s="423">
        <f t="shared" si="17"/>
        <v>2.9233782559125324E-3</v>
      </c>
      <c r="L78" s="384">
        <f t="shared" si="18"/>
        <v>100</v>
      </c>
    </row>
    <row r="79" spans="1:13" x14ac:dyDescent="0.2">
      <c r="A79" s="433" t="s">
        <v>353</v>
      </c>
      <c r="B79" s="545">
        <f>SUM(B80:B91)</f>
        <v>127680</v>
      </c>
      <c r="C79" s="542">
        <f>SUM(C80:C91)</f>
        <v>59266</v>
      </c>
      <c r="D79" s="214"/>
      <c r="E79" s="394">
        <f t="shared" si="13"/>
        <v>100</v>
      </c>
      <c r="F79" s="395">
        <f t="shared" si="14"/>
        <v>100</v>
      </c>
      <c r="G79" s="396">
        <f t="shared" si="15"/>
        <v>46.417606516290725</v>
      </c>
      <c r="I79" s="425">
        <f t="shared" si="16"/>
        <v>68414</v>
      </c>
      <c r="J79" s="214"/>
      <c r="K79" s="427">
        <f t="shared" si="17"/>
        <v>100</v>
      </c>
      <c r="L79" s="396">
        <f t="shared" si="18"/>
        <v>53.582393483709282</v>
      </c>
    </row>
    <row r="80" spans="1:13" x14ac:dyDescent="0.2">
      <c r="A80" s="434" t="s">
        <v>333</v>
      </c>
      <c r="B80" s="402">
        <f>'A (2)'!BR$95</f>
        <v>749</v>
      </c>
      <c r="C80" s="401">
        <f>'A (2)'!EW$95</f>
        <v>351</v>
      </c>
      <c r="D80" s="214"/>
      <c r="E80" s="382">
        <f t="shared" si="13"/>
        <v>0.58662280701754388</v>
      </c>
      <c r="F80" s="383">
        <f t="shared" si="14"/>
        <v>0.59224513211622176</v>
      </c>
      <c r="G80" s="384">
        <f t="shared" si="15"/>
        <v>46.862483311081441</v>
      </c>
      <c r="I80" s="422">
        <f t="shared" si="16"/>
        <v>398</v>
      </c>
      <c r="J80" s="214"/>
      <c r="K80" s="423">
        <f t="shared" si="17"/>
        <v>0.58175227292659393</v>
      </c>
      <c r="L80" s="384">
        <f t="shared" si="18"/>
        <v>53.137516688918559</v>
      </c>
    </row>
    <row r="81" spans="1:12" x14ac:dyDescent="0.2">
      <c r="A81" s="434" t="s">
        <v>334</v>
      </c>
      <c r="B81" s="402">
        <f>'A (2)'!BS$95</f>
        <v>2552</v>
      </c>
      <c r="C81" s="401">
        <f>'A (2)'!EX$95</f>
        <v>1431</v>
      </c>
      <c r="D81" s="214"/>
      <c r="E81" s="382">
        <f t="shared" si="13"/>
        <v>1.99874686716792</v>
      </c>
      <c r="F81" s="383">
        <f t="shared" si="14"/>
        <v>2.4145378463199809</v>
      </c>
      <c r="G81" s="384">
        <f t="shared" si="15"/>
        <v>56.073667711598752</v>
      </c>
      <c r="I81" s="422">
        <f t="shared" si="16"/>
        <v>1121</v>
      </c>
      <c r="J81" s="214"/>
      <c r="K81" s="423">
        <f t="shared" si="17"/>
        <v>1.6385535124389745</v>
      </c>
      <c r="L81" s="384">
        <f t="shared" si="18"/>
        <v>43.926332288401255</v>
      </c>
    </row>
    <row r="82" spans="1:12" x14ac:dyDescent="0.2">
      <c r="A82" s="434" t="s">
        <v>335</v>
      </c>
      <c r="B82" s="402">
        <f>'A (2)'!BT$95</f>
        <v>33066</v>
      </c>
      <c r="C82" s="401">
        <f>'A (2)'!EY$95</f>
        <v>17505</v>
      </c>
      <c r="D82" s="214"/>
      <c r="E82" s="382">
        <f t="shared" si="13"/>
        <v>25.897556390977446</v>
      </c>
      <c r="F82" s="383">
        <f t="shared" si="14"/>
        <v>29.536327742719266</v>
      </c>
      <c r="G82" s="384">
        <f t="shared" si="15"/>
        <v>52.939575394665219</v>
      </c>
      <c r="I82" s="422">
        <f t="shared" si="16"/>
        <v>15561</v>
      </c>
      <c r="J82" s="214"/>
      <c r="K82" s="423">
        <f t="shared" si="17"/>
        <v>22.745344520127457</v>
      </c>
      <c r="L82" s="384">
        <f t="shared" si="18"/>
        <v>47.060424605334781</v>
      </c>
    </row>
    <row r="83" spans="1:12" x14ac:dyDescent="0.2">
      <c r="A83" s="434" t="s">
        <v>336</v>
      </c>
      <c r="B83" s="402">
        <f>'A (2)'!BU$95</f>
        <v>18428</v>
      </c>
      <c r="C83" s="401">
        <f>'A (2)'!EZ$95</f>
        <v>9881</v>
      </c>
      <c r="D83" s="214"/>
      <c r="E83" s="382">
        <f t="shared" si="13"/>
        <v>14.432957393483708</v>
      </c>
      <c r="F83" s="383">
        <f t="shared" si="14"/>
        <v>16.672291026895692</v>
      </c>
      <c r="G83" s="384">
        <f t="shared" si="15"/>
        <v>53.619492077273712</v>
      </c>
      <c r="I83" s="422">
        <f t="shared" si="16"/>
        <v>8547</v>
      </c>
      <c r="J83" s="214"/>
      <c r="K83" s="423">
        <f t="shared" si="17"/>
        <v>12.493056976642208</v>
      </c>
      <c r="L83" s="384">
        <f t="shared" si="18"/>
        <v>46.380507922726288</v>
      </c>
    </row>
    <row r="84" spans="1:12" x14ac:dyDescent="0.2">
      <c r="A84" s="434" t="s">
        <v>337</v>
      </c>
      <c r="B84" s="402">
        <f>'A (2)'!BV$95</f>
        <v>17387</v>
      </c>
      <c r="C84" s="401">
        <f>'A (2)'!FA$95</f>
        <v>9518</v>
      </c>
      <c r="D84" s="214"/>
      <c r="E84" s="382">
        <f t="shared" si="13"/>
        <v>13.617637844611529</v>
      </c>
      <c r="F84" s="383">
        <f t="shared" si="14"/>
        <v>16.059798197954983</v>
      </c>
      <c r="G84" s="384">
        <f t="shared" si="15"/>
        <v>54.742048657042616</v>
      </c>
      <c r="I84" s="422">
        <f t="shared" si="16"/>
        <v>7869</v>
      </c>
      <c r="J84" s="214"/>
      <c r="K84" s="423">
        <f t="shared" si="17"/>
        <v>11.502031747887859</v>
      </c>
      <c r="L84" s="384">
        <f t="shared" si="18"/>
        <v>45.257951342957384</v>
      </c>
    </row>
    <row r="85" spans="1:12" x14ac:dyDescent="0.2">
      <c r="A85" s="434" t="s">
        <v>338</v>
      </c>
      <c r="B85" s="402">
        <f>'A (2)'!BW$95</f>
        <v>15553</v>
      </c>
      <c r="C85" s="401">
        <f>'A (2)'!FB$95</f>
        <v>7050</v>
      </c>
      <c r="D85" s="214"/>
      <c r="E85" s="382">
        <f t="shared" si="13"/>
        <v>12.181234335839598</v>
      </c>
      <c r="F85" s="383">
        <f t="shared" si="14"/>
        <v>11.895521884385651</v>
      </c>
      <c r="G85" s="384">
        <f t="shared" si="15"/>
        <v>45.328875458110971</v>
      </c>
      <c r="I85" s="422">
        <f t="shared" si="16"/>
        <v>8503</v>
      </c>
      <c r="J85" s="214"/>
      <c r="K85" s="423">
        <f t="shared" si="17"/>
        <v>12.428742655012131</v>
      </c>
      <c r="L85" s="384">
        <f t="shared" si="18"/>
        <v>54.671124541889029</v>
      </c>
    </row>
    <row r="86" spans="1:12" x14ac:dyDescent="0.2">
      <c r="A86" s="434" t="s">
        <v>339</v>
      </c>
      <c r="B86" s="402">
        <f>'A (2)'!BX$95</f>
        <v>12373</v>
      </c>
      <c r="C86" s="401">
        <f>'A (2)'!FC$95</f>
        <v>4666</v>
      </c>
      <c r="D86" s="214"/>
      <c r="E86" s="382">
        <f t="shared" si="13"/>
        <v>9.6906328320802011</v>
      </c>
      <c r="F86" s="383">
        <f t="shared" si="14"/>
        <v>7.8729794485877234</v>
      </c>
      <c r="G86" s="384">
        <f t="shared" si="15"/>
        <v>37.711145235593627</v>
      </c>
      <c r="I86" s="422">
        <f t="shared" si="16"/>
        <v>7707</v>
      </c>
      <c r="J86" s="214"/>
      <c r="K86" s="423">
        <f t="shared" si="17"/>
        <v>11.265238109158943</v>
      </c>
      <c r="L86" s="384">
        <f t="shared" si="18"/>
        <v>62.288854764406366</v>
      </c>
    </row>
    <row r="87" spans="1:12" x14ac:dyDescent="0.2">
      <c r="A87" s="435" t="s">
        <v>340</v>
      </c>
      <c r="B87" s="402">
        <f>'A (2)'!BY$95</f>
        <v>8894</v>
      </c>
      <c r="C87" s="401">
        <f>'A (2)'!FD$95</f>
        <v>3021</v>
      </c>
      <c r="D87" s="214"/>
      <c r="E87" s="382">
        <f t="shared" si="13"/>
        <v>6.9658521303258141</v>
      </c>
      <c r="F87" s="383">
        <f t="shared" si="14"/>
        <v>5.097357675564405</v>
      </c>
      <c r="G87" s="384">
        <f t="shared" si="15"/>
        <v>33.966719136496515</v>
      </c>
      <c r="I87" s="422">
        <f t="shared" si="16"/>
        <v>5873</v>
      </c>
      <c r="J87" s="214"/>
      <c r="K87" s="423">
        <f t="shared" si="17"/>
        <v>8.5845002484871529</v>
      </c>
      <c r="L87" s="384">
        <f t="shared" si="18"/>
        <v>66.033280863503478</v>
      </c>
    </row>
    <row r="88" spans="1:12" x14ac:dyDescent="0.2">
      <c r="A88" s="436" t="s">
        <v>341</v>
      </c>
      <c r="B88" s="402">
        <f>'A (2)'!BZ$95</f>
        <v>5770</v>
      </c>
      <c r="C88" s="401">
        <f>'A (2)'!FE$95</f>
        <v>1895</v>
      </c>
      <c r="D88" s="214"/>
      <c r="E88" s="382">
        <f t="shared" si="13"/>
        <v>4.519110275689223</v>
      </c>
      <c r="F88" s="383">
        <f t="shared" si="14"/>
        <v>3.1974487902001152</v>
      </c>
      <c r="G88" s="384">
        <f t="shared" si="15"/>
        <v>32.842287694974004</v>
      </c>
      <c r="I88" s="422">
        <f t="shared" si="16"/>
        <v>3875</v>
      </c>
      <c r="J88" s="214"/>
      <c r="K88" s="423">
        <f t="shared" si="17"/>
        <v>5.6640453708305314</v>
      </c>
      <c r="L88" s="384">
        <f t="shared" si="18"/>
        <v>67.157712305025996</v>
      </c>
    </row>
    <row r="89" spans="1:12" x14ac:dyDescent="0.2">
      <c r="A89" s="437" t="s">
        <v>342</v>
      </c>
      <c r="B89" s="402">
        <f>'A (2)'!CA$95</f>
        <v>4022</v>
      </c>
      <c r="C89" s="401">
        <f>'A (2)'!FF$95</f>
        <v>1263</v>
      </c>
      <c r="D89" s="214"/>
      <c r="E89" s="382">
        <f t="shared" si="13"/>
        <v>3.1500626566416043</v>
      </c>
      <c r="F89" s="383">
        <f t="shared" si="14"/>
        <v>2.131070090777174</v>
      </c>
      <c r="G89" s="384">
        <f t="shared" si="15"/>
        <v>31.40228741919443</v>
      </c>
      <c r="I89" s="422">
        <f t="shared" si="16"/>
        <v>2759</v>
      </c>
      <c r="J89" s="214"/>
      <c r="K89" s="423">
        <f t="shared" si="17"/>
        <v>4.0328003040313387</v>
      </c>
      <c r="L89" s="384">
        <f t="shared" si="18"/>
        <v>68.597712580805563</v>
      </c>
    </row>
    <row r="90" spans="1:12" x14ac:dyDescent="0.2">
      <c r="A90" s="437" t="s">
        <v>343</v>
      </c>
      <c r="B90" s="402">
        <f>'A (2)'!CB$95</f>
        <v>2498</v>
      </c>
      <c r="C90" s="401">
        <f>'A (2)'!FG$95</f>
        <v>785</v>
      </c>
      <c r="D90" s="214"/>
      <c r="E90" s="382">
        <f t="shared" si="13"/>
        <v>1.9564536340852132</v>
      </c>
      <c r="F90" s="383">
        <f t="shared" si="14"/>
        <v>1.3245368339351398</v>
      </c>
      <c r="G90" s="384">
        <f t="shared" si="15"/>
        <v>31.425140112089672</v>
      </c>
      <c r="I90" s="422">
        <f t="shared" si="16"/>
        <v>1713</v>
      </c>
      <c r="J90" s="214"/>
      <c r="K90" s="423">
        <f t="shared" si="17"/>
        <v>2.5038734761890842</v>
      </c>
      <c r="L90" s="384">
        <f t="shared" si="18"/>
        <v>68.574859887910335</v>
      </c>
    </row>
    <row r="91" spans="1:12" x14ac:dyDescent="0.2">
      <c r="A91" s="435" t="s">
        <v>344</v>
      </c>
      <c r="B91" s="402">
        <f>'A (2)'!CC$95</f>
        <v>6388</v>
      </c>
      <c r="C91" s="401">
        <f>'A (2)'!FH$95</f>
        <v>1900</v>
      </c>
      <c r="D91" s="214"/>
      <c r="E91" s="382">
        <f t="shared" si="13"/>
        <v>5.0031328320802002</v>
      </c>
      <c r="F91" s="383">
        <f t="shared" si="14"/>
        <v>3.2058853305436505</v>
      </c>
      <c r="G91" s="384">
        <f t="shared" si="15"/>
        <v>29.74326862867877</v>
      </c>
      <c r="I91" s="422">
        <f t="shared" si="16"/>
        <v>4488</v>
      </c>
      <c r="J91" s="214"/>
      <c r="K91" s="423">
        <f t="shared" si="17"/>
        <v>6.5600608062677228</v>
      </c>
      <c r="L91" s="384">
        <f t="shared" si="18"/>
        <v>70.256731371321223</v>
      </c>
    </row>
    <row r="92" spans="1:12" x14ac:dyDescent="0.2">
      <c r="A92" s="472" t="s">
        <v>354</v>
      </c>
      <c r="B92" s="473">
        <f>'A (2)'!CD$95</f>
        <v>5586</v>
      </c>
      <c r="C92" s="474">
        <f>'A (2)'!FI$95</f>
        <v>5082</v>
      </c>
      <c r="D92" s="214"/>
      <c r="E92" s="382"/>
      <c r="F92" s="383"/>
      <c r="G92" s="384">
        <f t="shared" si="15"/>
        <v>90.977443609022558</v>
      </c>
      <c r="I92" s="475">
        <f>+(B79*B92-C92*C79)/(B79-C79)</f>
        <v>6022.6074780015788</v>
      </c>
      <c r="J92" s="214"/>
      <c r="K92" s="423"/>
      <c r="L92" s="384">
        <f t="shared" si="18"/>
        <v>107.81610236307874</v>
      </c>
    </row>
    <row r="93" spans="1:12" x14ac:dyDescent="0.2">
      <c r="A93" s="438" t="s">
        <v>361</v>
      </c>
      <c r="B93" s="402">
        <f>+'A (2)'!CE$95</f>
        <v>3660</v>
      </c>
      <c r="C93" s="403">
        <f>+'A (2)'!FJ$95</f>
        <v>1019</v>
      </c>
      <c r="D93" s="214"/>
      <c r="E93" s="382">
        <f>B93/B$72*100</f>
        <v>2.8665413533834583</v>
      </c>
      <c r="F93" s="383">
        <f>C93/C$72*100</f>
        <v>1.7193669220126211</v>
      </c>
      <c r="G93" s="384"/>
      <c r="I93" s="430">
        <f>+B93-C93</f>
        <v>2641</v>
      </c>
      <c r="J93" s="214"/>
      <c r="K93" s="423">
        <f>I93/I$72*100</f>
        <v>3.8603209869324995</v>
      </c>
      <c r="L93" s="384"/>
    </row>
    <row r="94" spans="1:12" ht="13.5" thickBot="1" x14ac:dyDescent="0.25">
      <c r="A94" s="439" t="s">
        <v>362</v>
      </c>
      <c r="B94" s="407">
        <f>+'A (2)'!CF$95</f>
        <v>0</v>
      </c>
      <c r="C94" s="408">
        <f>+'A (2)'!FK$95</f>
        <v>0</v>
      </c>
      <c r="D94" s="214"/>
      <c r="E94" s="440">
        <f>B94/B$72*100</f>
        <v>0</v>
      </c>
      <c r="F94" s="441">
        <f>C94/C$72*100</f>
        <v>0</v>
      </c>
      <c r="G94" s="409"/>
      <c r="I94" s="442">
        <f>+B94-C94</f>
        <v>0</v>
      </c>
      <c r="J94" s="214"/>
      <c r="K94" s="443">
        <f>I94/I$72*100</f>
        <v>0</v>
      </c>
      <c r="L94" s="409"/>
    </row>
    <row r="95" spans="1:12" ht="13.5" thickTop="1" x14ac:dyDescent="0.2">
      <c r="A95" s="410"/>
      <c r="B95" s="411"/>
      <c r="C95" s="411"/>
      <c r="D95" s="245"/>
    </row>
    <row r="96" spans="1:12" x14ac:dyDescent="0.2">
      <c r="A96" s="245"/>
      <c r="B96" s="245"/>
      <c r="C96" s="245"/>
      <c r="D96" s="245"/>
    </row>
  </sheetData>
  <phoneticPr fontId="0" type="noConversion"/>
  <pageMargins left="0.78740157499999996" right="0.78740157499999996" top="0.51" bottom="0.53" header="0.4921259845" footer="0.4921259845"/>
  <pageSetup paperSize="9" scale="75" fitToHeight="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G110"/>
  <sheetViews>
    <sheetView tabSelected="1" zoomScale="75" zoomScaleNormal="75" workbookViewId="0">
      <pane xSplit="1" ySplit="10" topLeftCell="B11" activePane="bottomRight" state="frozen"/>
      <selection activeCell="P23" sqref="P23"/>
      <selection pane="topRight" activeCell="P23" sqref="P23"/>
      <selection pane="bottomLeft" activeCell="P23" sqref="P23"/>
      <selection pane="bottomRight" activeCell="B11" sqref="B11"/>
    </sheetView>
  </sheetViews>
  <sheetFormatPr defaultColWidth="10.28515625" defaultRowHeight="12.75" x14ac:dyDescent="0.2"/>
  <cols>
    <col min="1" max="1" width="22.42578125" style="708" customWidth="1"/>
    <col min="2" max="8" width="10.28515625" style="708" customWidth="1"/>
    <col min="9" max="10" width="8.7109375" style="708" customWidth="1"/>
    <col min="11" max="14" width="10.28515625" style="708" customWidth="1"/>
    <col min="15" max="27" width="8.42578125" style="708" customWidth="1"/>
    <col min="28" max="32" width="10.28515625" style="708" customWidth="1"/>
    <col min="33" max="33" width="12.140625" style="708" customWidth="1"/>
    <col min="34" max="109" width="10.28515625" style="708" customWidth="1"/>
    <col min="110" max="110" width="8.28515625" style="708" customWidth="1"/>
    <col min="111" max="124" width="10.28515625" style="708" customWidth="1"/>
    <col min="125" max="135" width="8.5703125" style="708" customWidth="1"/>
    <col min="136" max="141" width="9" style="708" customWidth="1"/>
    <col min="142" max="142" width="9.28515625" style="708" customWidth="1"/>
    <col min="143" max="143" width="8.7109375" style="708" customWidth="1"/>
    <col min="144" max="162" width="10.28515625" style="708" customWidth="1"/>
    <col min="163" max="163" width="10.140625" style="709" customWidth="1"/>
    <col min="164" max="165" width="9.28515625" style="709" customWidth="1"/>
    <col min="166" max="168" width="8.140625" style="708" customWidth="1"/>
    <col min="169" max="169" width="9.28515625" style="708" customWidth="1"/>
    <col min="170" max="170" width="9.5703125" style="708" customWidth="1"/>
    <col min="171" max="171" width="10" style="708" customWidth="1"/>
    <col min="172" max="172" width="10.28515625" style="708" customWidth="1"/>
    <col min="173" max="190" width="8.140625" style="708" customWidth="1"/>
    <col min="191" max="193" width="10.28515625" style="708" customWidth="1"/>
    <col min="194" max="214" width="7.5703125" style="708" customWidth="1"/>
    <col min="215" max="215" width="10.28515625" style="708" customWidth="1"/>
    <col min="216" max="16384" width="10.28515625" style="708"/>
  </cols>
  <sheetData>
    <row r="2" spans="1:215" x14ac:dyDescent="0.2">
      <c r="A2" s="706"/>
      <c r="B2" s="706"/>
    </row>
    <row r="3" spans="1:215" x14ac:dyDescent="0.2">
      <c r="EP3" s="710"/>
    </row>
    <row r="4" spans="1:215" ht="15.75" x14ac:dyDescent="0.25">
      <c r="B4" s="3" t="s">
        <v>404</v>
      </c>
    </row>
    <row r="5" spans="1:215" ht="13.5" thickBot="1" x14ac:dyDescent="0.25">
      <c r="AB5" s="711"/>
      <c r="AC5" s="711"/>
      <c r="AE5" s="711"/>
      <c r="AF5" s="711"/>
      <c r="AG5" s="711"/>
      <c r="AH5" s="711"/>
      <c r="AI5" s="711"/>
      <c r="AJ5" s="711"/>
      <c r="AK5" s="711"/>
    </row>
    <row r="6" spans="1:215" ht="15" customHeight="1" thickTop="1" x14ac:dyDescent="0.2">
      <c r="A6" s="712"/>
      <c r="B6" s="68" t="s">
        <v>0</v>
      </c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9"/>
      <c r="AZ6" s="69"/>
      <c r="BA6" s="69"/>
      <c r="BB6" s="69"/>
      <c r="BC6" s="69"/>
      <c r="BD6" s="69"/>
      <c r="BE6" s="69"/>
      <c r="BF6" s="69"/>
      <c r="BG6" s="69"/>
      <c r="BH6" s="69"/>
      <c r="BI6" s="69"/>
      <c r="BJ6" s="69"/>
      <c r="BK6" s="69"/>
      <c r="BL6" s="69"/>
      <c r="BM6" s="69"/>
      <c r="BN6" s="69"/>
      <c r="BO6" s="69"/>
      <c r="BP6" s="69"/>
      <c r="BQ6" s="69"/>
      <c r="BR6" s="69"/>
      <c r="BS6" s="69"/>
      <c r="BT6" s="69"/>
      <c r="BU6" s="69"/>
      <c r="BV6" s="69"/>
      <c r="BW6" s="69"/>
      <c r="BX6" s="69"/>
      <c r="BY6" s="69"/>
      <c r="BZ6" s="69"/>
      <c r="CA6" s="69"/>
      <c r="CB6" s="69"/>
      <c r="CC6" s="69"/>
      <c r="CD6" s="69"/>
      <c r="CE6" s="69"/>
      <c r="CF6" s="69"/>
      <c r="CG6" s="68"/>
      <c r="CH6" s="69"/>
      <c r="CI6" s="69"/>
      <c r="CJ6" s="69"/>
      <c r="CK6" s="69"/>
      <c r="CL6" s="69"/>
      <c r="CM6" s="69"/>
      <c r="CN6" s="69"/>
      <c r="CO6" s="69"/>
      <c r="CP6" s="69"/>
      <c r="CQ6" s="69"/>
      <c r="CR6" s="69"/>
      <c r="CS6" s="69"/>
      <c r="CT6" s="69" t="s">
        <v>1</v>
      </c>
      <c r="CU6" s="69"/>
      <c r="CV6" s="69"/>
      <c r="CW6" s="69"/>
      <c r="CX6" s="69"/>
      <c r="CY6" s="69"/>
      <c r="CZ6" s="69"/>
      <c r="DA6" s="69"/>
      <c r="DB6" s="69"/>
      <c r="DC6" s="69"/>
      <c r="DD6" s="69"/>
      <c r="DE6" s="69"/>
      <c r="DF6" s="69"/>
      <c r="DG6" s="69"/>
      <c r="DH6" s="69"/>
      <c r="DI6" s="69"/>
      <c r="DJ6" s="69"/>
      <c r="DK6" s="69"/>
      <c r="DL6" s="69"/>
      <c r="DM6" s="69"/>
      <c r="DN6" s="69"/>
      <c r="DO6" s="69"/>
      <c r="DP6" s="69"/>
      <c r="DQ6" s="69"/>
      <c r="DR6" s="69"/>
      <c r="DS6" s="69"/>
      <c r="DT6" s="69"/>
      <c r="DU6" s="69"/>
      <c r="DV6" s="69"/>
      <c r="DW6" s="69"/>
      <c r="DX6" s="69"/>
      <c r="DY6" s="69"/>
      <c r="DZ6" s="69"/>
      <c r="EA6" s="69"/>
      <c r="EB6" s="69"/>
      <c r="EC6" s="69"/>
      <c r="ED6" s="69"/>
      <c r="EE6" s="69"/>
      <c r="EF6" s="69"/>
      <c r="EG6" s="69"/>
      <c r="EH6" s="69"/>
      <c r="EI6" s="69"/>
      <c r="EJ6" s="69"/>
      <c r="EK6" s="69"/>
      <c r="EL6" s="69"/>
      <c r="EM6" s="69"/>
      <c r="EN6" s="69"/>
      <c r="EO6" s="69"/>
      <c r="EP6" s="69"/>
      <c r="EQ6" s="69"/>
      <c r="ER6" s="69"/>
      <c r="ES6" s="69"/>
      <c r="ET6" s="69"/>
      <c r="EU6" s="69"/>
      <c r="EV6" s="69"/>
      <c r="EW6" s="69"/>
      <c r="EX6" s="69"/>
      <c r="EY6" s="69"/>
      <c r="EZ6" s="69"/>
      <c r="FA6" s="69"/>
      <c r="FB6" s="69"/>
      <c r="FC6" s="69"/>
      <c r="FD6" s="69"/>
      <c r="FE6" s="69"/>
      <c r="FF6" s="69"/>
      <c r="FG6" s="69"/>
      <c r="FH6" s="69"/>
      <c r="FI6" s="70"/>
      <c r="FJ6" s="69"/>
      <c r="FK6" s="69"/>
      <c r="FL6" s="68" t="s">
        <v>2</v>
      </c>
      <c r="FM6" s="69"/>
      <c r="FN6" s="69"/>
      <c r="FO6" s="69"/>
      <c r="FP6" s="69"/>
      <c r="FQ6" s="69"/>
      <c r="FR6" s="69"/>
      <c r="FS6" s="69"/>
      <c r="FT6" s="69"/>
      <c r="FU6" s="69"/>
      <c r="FV6" s="69"/>
      <c r="FW6" s="69"/>
      <c r="FX6" s="69"/>
      <c r="FY6" s="69"/>
      <c r="FZ6" s="69"/>
      <c r="GA6" s="69"/>
      <c r="GB6" s="69"/>
      <c r="GC6" s="69"/>
      <c r="GD6" s="69"/>
      <c r="GE6" s="69"/>
      <c r="GF6" s="69"/>
      <c r="GG6" s="69"/>
      <c r="GH6" s="69"/>
      <c r="GI6" s="69"/>
      <c r="GJ6" s="70"/>
      <c r="GK6" s="69"/>
      <c r="GL6" s="901" t="s">
        <v>366</v>
      </c>
      <c r="GM6" s="902"/>
      <c r="GN6" s="902"/>
      <c r="GO6" s="902"/>
      <c r="GP6" s="902"/>
      <c r="GQ6" s="902"/>
      <c r="GR6" s="902"/>
      <c r="GS6" s="902"/>
      <c r="GT6" s="902"/>
      <c r="GU6" s="902"/>
      <c r="GV6" s="902"/>
      <c r="GW6" s="902"/>
      <c r="GX6" s="902"/>
      <c r="GY6" s="902"/>
      <c r="GZ6" s="902"/>
      <c r="HA6" s="902"/>
      <c r="HB6" s="902"/>
      <c r="HC6" s="902"/>
      <c r="HD6" s="902"/>
      <c r="HE6" s="902"/>
      <c r="HF6" s="902"/>
      <c r="HG6" s="903"/>
    </row>
    <row r="7" spans="1:215" ht="12.75" customHeight="1" x14ac:dyDescent="0.2">
      <c r="A7" s="713"/>
      <c r="B7" s="831" t="s">
        <v>23</v>
      </c>
      <c r="C7" s="833" t="s">
        <v>208</v>
      </c>
      <c r="D7" s="853" t="s">
        <v>7</v>
      </c>
      <c r="E7" s="854"/>
      <c r="F7" s="854"/>
      <c r="G7" s="854"/>
      <c r="H7" s="854"/>
      <c r="I7" s="854"/>
      <c r="J7" s="854"/>
      <c r="K7" s="835" t="s">
        <v>365</v>
      </c>
      <c r="L7" s="833" t="s">
        <v>363</v>
      </c>
      <c r="M7" s="833" t="s">
        <v>211</v>
      </c>
      <c r="N7" s="837" t="s">
        <v>212</v>
      </c>
      <c r="O7" s="850" t="s">
        <v>6</v>
      </c>
      <c r="P7" s="851"/>
      <c r="Q7" s="851"/>
      <c r="R7" s="851"/>
      <c r="S7" s="851"/>
      <c r="T7" s="851"/>
      <c r="U7" s="851"/>
      <c r="V7" s="851"/>
      <c r="W7" s="851"/>
      <c r="X7" s="851"/>
      <c r="Y7" s="851"/>
      <c r="Z7" s="851"/>
      <c r="AA7" s="852"/>
      <c r="AB7" s="850" t="s">
        <v>143</v>
      </c>
      <c r="AC7" s="851"/>
      <c r="AD7" s="851"/>
      <c r="AE7" s="851"/>
      <c r="AF7" s="851"/>
      <c r="AG7" s="851"/>
      <c r="AH7" s="851"/>
      <c r="AI7" s="851"/>
      <c r="AJ7" s="851"/>
      <c r="AK7" s="851"/>
      <c r="AL7" s="851"/>
      <c r="AM7" s="851"/>
      <c r="AN7" s="851"/>
      <c r="AO7" s="852"/>
      <c r="AP7" s="71" t="s">
        <v>385</v>
      </c>
      <c r="AQ7" s="72"/>
      <c r="AR7" s="72"/>
      <c r="AS7" s="72"/>
      <c r="AT7" s="72"/>
      <c r="AU7" s="72"/>
      <c r="AV7" s="72"/>
      <c r="AW7" s="72"/>
      <c r="AX7" s="72"/>
      <c r="AY7" s="72"/>
      <c r="AZ7" s="73"/>
      <c r="BA7" s="71" t="s">
        <v>3</v>
      </c>
      <c r="BB7" s="72"/>
      <c r="BC7" s="72"/>
      <c r="BD7" s="72"/>
      <c r="BE7" s="72"/>
      <c r="BF7" s="72"/>
      <c r="BG7" s="898" t="s">
        <v>357</v>
      </c>
      <c r="BH7" s="897"/>
      <c r="BI7" s="895" t="s">
        <v>359</v>
      </c>
      <c r="BJ7" s="896"/>
      <c r="BK7" s="897"/>
      <c r="BL7" s="71" t="s">
        <v>351</v>
      </c>
      <c r="BM7" s="72"/>
      <c r="BN7" s="72"/>
      <c r="BO7" s="72"/>
      <c r="BP7" s="72"/>
      <c r="BQ7" s="72"/>
      <c r="BR7" s="71" t="s">
        <v>5</v>
      </c>
      <c r="BS7" s="72"/>
      <c r="BT7" s="72"/>
      <c r="BU7" s="72"/>
      <c r="BV7" s="72"/>
      <c r="BW7" s="72"/>
      <c r="BX7" s="72"/>
      <c r="BY7" s="72"/>
      <c r="BZ7" s="72"/>
      <c r="CA7" s="72"/>
      <c r="CB7" s="72"/>
      <c r="CC7" s="72"/>
      <c r="CD7" s="72"/>
      <c r="CE7" s="72"/>
      <c r="CF7" s="72"/>
      <c r="CG7" s="74"/>
      <c r="CH7" s="75"/>
      <c r="CI7" s="75"/>
      <c r="CJ7" s="75"/>
      <c r="CK7" s="75"/>
      <c r="CL7" s="75"/>
      <c r="CM7" s="75"/>
      <c r="CN7" s="75"/>
      <c r="CO7" s="75"/>
      <c r="CP7" s="75"/>
      <c r="CQ7" s="75"/>
      <c r="CR7" s="75"/>
      <c r="CS7" s="75"/>
      <c r="CT7" s="71" t="s">
        <v>6</v>
      </c>
      <c r="CU7" s="72"/>
      <c r="CV7" s="72"/>
      <c r="CW7" s="72"/>
      <c r="CX7" s="72"/>
      <c r="CY7" s="72"/>
      <c r="CZ7" s="72"/>
      <c r="DA7" s="72"/>
      <c r="DB7" s="72"/>
      <c r="DC7" s="72"/>
      <c r="DD7" s="72"/>
      <c r="DE7" s="72"/>
      <c r="DF7" s="72"/>
      <c r="DG7" s="850" t="s">
        <v>143</v>
      </c>
      <c r="DH7" s="851"/>
      <c r="DI7" s="851"/>
      <c r="DJ7" s="851"/>
      <c r="DK7" s="851"/>
      <c r="DL7" s="851"/>
      <c r="DM7" s="851"/>
      <c r="DN7" s="851"/>
      <c r="DO7" s="851"/>
      <c r="DP7" s="851"/>
      <c r="DQ7" s="851"/>
      <c r="DR7" s="851"/>
      <c r="DS7" s="851"/>
      <c r="DT7" s="852"/>
      <c r="DU7" s="71" t="s">
        <v>385</v>
      </c>
      <c r="DV7" s="72"/>
      <c r="DW7" s="72"/>
      <c r="DX7" s="72"/>
      <c r="DY7" s="72"/>
      <c r="DZ7" s="72"/>
      <c r="EA7" s="72"/>
      <c r="EB7" s="72"/>
      <c r="EC7" s="72"/>
      <c r="ED7" s="72"/>
      <c r="EE7" s="73"/>
      <c r="EF7" s="71" t="s">
        <v>3</v>
      </c>
      <c r="EG7" s="72"/>
      <c r="EH7" s="72"/>
      <c r="EI7" s="72"/>
      <c r="EJ7" s="72"/>
      <c r="EK7" s="72"/>
      <c r="EL7" s="898" t="s">
        <v>357</v>
      </c>
      <c r="EM7" s="897"/>
      <c r="EN7" s="895" t="s">
        <v>359</v>
      </c>
      <c r="EO7" s="896"/>
      <c r="EP7" s="897"/>
      <c r="EQ7" s="71" t="s">
        <v>351</v>
      </c>
      <c r="ER7" s="72"/>
      <c r="ES7" s="72"/>
      <c r="ET7" s="72"/>
      <c r="EU7" s="72"/>
      <c r="EV7" s="72"/>
      <c r="EW7" s="71" t="s">
        <v>5</v>
      </c>
      <c r="EX7" s="72"/>
      <c r="EY7" s="72"/>
      <c r="EZ7" s="72"/>
      <c r="FA7" s="72"/>
      <c r="FB7" s="72"/>
      <c r="FC7" s="72"/>
      <c r="FD7" s="72"/>
      <c r="FE7" s="72"/>
      <c r="FF7" s="72"/>
      <c r="FG7" s="72"/>
      <c r="FH7" s="72"/>
      <c r="FI7" s="76"/>
      <c r="FJ7" s="72"/>
      <c r="FK7" s="76"/>
      <c r="FL7" s="851" t="s">
        <v>143</v>
      </c>
      <c r="FM7" s="851"/>
      <c r="FN7" s="851"/>
      <c r="FO7" s="851"/>
      <c r="FP7" s="851"/>
      <c r="FQ7" s="851"/>
      <c r="FR7" s="851"/>
      <c r="FS7" s="851"/>
      <c r="FT7" s="851"/>
      <c r="FU7" s="851"/>
      <c r="FV7" s="851"/>
      <c r="FW7" s="851"/>
      <c r="FX7" s="851"/>
      <c r="FY7" s="851"/>
      <c r="FZ7" s="78"/>
      <c r="GA7" s="883" t="s">
        <v>386</v>
      </c>
      <c r="GB7" s="884"/>
      <c r="GC7" s="884"/>
      <c r="GD7" s="884"/>
      <c r="GE7" s="884"/>
      <c r="GF7" s="884"/>
      <c r="GG7" s="884"/>
      <c r="GH7" s="884"/>
      <c r="GI7" s="884"/>
      <c r="GJ7" s="884"/>
      <c r="GK7" s="885"/>
      <c r="GL7" s="904"/>
      <c r="GM7" s="905"/>
      <c r="GN7" s="905"/>
      <c r="GO7" s="905"/>
      <c r="GP7" s="905"/>
      <c r="GQ7" s="905"/>
      <c r="GR7" s="905"/>
      <c r="GS7" s="905"/>
      <c r="GT7" s="905"/>
      <c r="GU7" s="905"/>
      <c r="GV7" s="905"/>
      <c r="GW7" s="905"/>
      <c r="GX7" s="905"/>
      <c r="GY7" s="905"/>
      <c r="GZ7" s="905"/>
      <c r="HA7" s="905"/>
      <c r="HB7" s="905"/>
      <c r="HC7" s="905"/>
      <c r="HD7" s="905"/>
      <c r="HE7" s="905"/>
      <c r="HF7" s="905"/>
      <c r="HG7" s="906"/>
    </row>
    <row r="8" spans="1:215" ht="29.25" customHeight="1" x14ac:dyDescent="0.2">
      <c r="A8" s="713"/>
      <c r="B8" s="832"/>
      <c r="C8" s="834"/>
      <c r="D8" s="836" t="s">
        <v>235</v>
      </c>
      <c r="E8" s="834" t="s">
        <v>236</v>
      </c>
      <c r="F8" s="834" t="s">
        <v>237</v>
      </c>
      <c r="G8" s="834" t="s">
        <v>400</v>
      </c>
      <c r="H8" s="834" t="s">
        <v>401</v>
      </c>
      <c r="I8" s="834" t="s">
        <v>382</v>
      </c>
      <c r="J8" s="834" t="s">
        <v>383</v>
      </c>
      <c r="K8" s="836"/>
      <c r="L8" s="834"/>
      <c r="M8" s="834"/>
      <c r="N8" s="838"/>
      <c r="O8" s="77"/>
      <c r="P8" s="78" t="s">
        <v>7</v>
      </c>
      <c r="Q8" s="78"/>
      <c r="R8" s="78"/>
      <c r="S8" s="78"/>
      <c r="T8" s="78"/>
      <c r="U8" s="78"/>
      <c r="V8" s="78"/>
      <c r="W8" s="78"/>
      <c r="X8" s="78"/>
      <c r="Y8" s="78"/>
      <c r="Z8" s="78"/>
      <c r="AA8" s="77" t="s">
        <v>8</v>
      </c>
      <c r="AB8" s="463" t="s">
        <v>9</v>
      </c>
      <c r="AC8" s="464" t="s">
        <v>144</v>
      </c>
      <c r="AD8" s="464" t="s">
        <v>10</v>
      </c>
      <c r="AE8" s="464" t="s">
        <v>146</v>
      </c>
      <c r="AF8" s="464" t="s">
        <v>148</v>
      </c>
      <c r="AG8" s="464" t="s">
        <v>150</v>
      </c>
      <c r="AH8" s="464" t="s">
        <v>152</v>
      </c>
      <c r="AI8" s="464"/>
      <c r="AJ8" s="464" t="s">
        <v>166</v>
      </c>
      <c r="AK8" s="464" t="s">
        <v>221</v>
      </c>
      <c r="AL8" s="464" t="s">
        <v>11</v>
      </c>
      <c r="AM8" s="464" t="s">
        <v>157</v>
      </c>
      <c r="AN8" s="464" t="s">
        <v>53</v>
      </c>
      <c r="AO8" s="465" t="s">
        <v>158</v>
      </c>
      <c r="AP8" s="79"/>
      <c r="AQ8" s="75"/>
      <c r="AR8" s="75"/>
      <c r="AS8" s="75"/>
      <c r="AT8" s="75"/>
      <c r="AU8" s="75"/>
      <c r="AV8" s="75"/>
      <c r="AW8" s="75"/>
      <c r="AX8" s="75"/>
      <c r="AY8" s="75"/>
      <c r="AZ8" s="80"/>
      <c r="BA8" s="79" t="s">
        <v>12</v>
      </c>
      <c r="BB8" s="75" t="s">
        <v>13</v>
      </c>
      <c r="BC8" s="75" t="s">
        <v>14</v>
      </c>
      <c r="BD8" s="75" t="s">
        <v>15</v>
      </c>
      <c r="BE8" s="75" t="s">
        <v>16</v>
      </c>
      <c r="BF8" s="78" t="s">
        <v>17</v>
      </c>
      <c r="BG8" s="874" t="s">
        <v>360</v>
      </c>
      <c r="BH8" s="877" t="s">
        <v>358</v>
      </c>
      <c r="BI8" s="874" t="s">
        <v>356</v>
      </c>
      <c r="BJ8" s="833" t="s">
        <v>360</v>
      </c>
      <c r="BK8" s="877" t="s">
        <v>358</v>
      </c>
      <c r="BL8" s="79" t="s">
        <v>12</v>
      </c>
      <c r="BM8" s="75" t="s">
        <v>13</v>
      </c>
      <c r="BN8" s="75" t="s">
        <v>14</v>
      </c>
      <c r="BO8" s="75" t="s">
        <v>15</v>
      </c>
      <c r="BP8" s="75" t="s">
        <v>16</v>
      </c>
      <c r="BQ8" s="78" t="s">
        <v>17</v>
      </c>
      <c r="BR8" s="171" t="s">
        <v>161</v>
      </c>
      <c r="BS8" s="75" t="s">
        <v>21</v>
      </c>
      <c r="BT8" s="75" t="s">
        <v>22</v>
      </c>
      <c r="BU8" s="75" t="s">
        <v>162</v>
      </c>
      <c r="BV8" s="75" t="s">
        <v>163</v>
      </c>
      <c r="BW8" s="75" t="s">
        <v>164</v>
      </c>
      <c r="BX8" s="75" t="s">
        <v>165</v>
      </c>
      <c r="BY8" s="75" t="s">
        <v>202</v>
      </c>
      <c r="BZ8" s="75" t="s">
        <v>203</v>
      </c>
      <c r="CA8" s="75" t="s">
        <v>204</v>
      </c>
      <c r="CB8" s="75" t="s">
        <v>205</v>
      </c>
      <c r="CC8" s="82">
        <v>11501</v>
      </c>
      <c r="CD8" s="83" t="s">
        <v>8</v>
      </c>
      <c r="CE8" s="818" t="s">
        <v>361</v>
      </c>
      <c r="CF8" s="821" t="s">
        <v>362</v>
      </c>
      <c r="CG8" s="831" t="s">
        <v>23</v>
      </c>
      <c r="CH8" s="833" t="s">
        <v>208</v>
      </c>
      <c r="CI8" s="853" t="s">
        <v>7</v>
      </c>
      <c r="CJ8" s="854"/>
      <c r="CK8" s="854"/>
      <c r="CL8" s="854"/>
      <c r="CM8" s="854"/>
      <c r="CN8" s="854"/>
      <c r="CO8" s="866"/>
      <c r="CP8" s="833" t="s">
        <v>365</v>
      </c>
      <c r="CQ8" s="833" t="s">
        <v>363</v>
      </c>
      <c r="CR8" s="833" t="s">
        <v>211</v>
      </c>
      <c r="CS8" s="837" t="s">
        <v>212</v>
      </c>
      <c r="CT8" s="79"/>
      <c r="CU8" s="78" t="s">
        <v>7</v>
      </c>
      <c r="CV8" s="75"/>
      <c r="CW8" s="75"/>
      <c r="CX8" s="75"/>
      <c r="CY8" s="75"/>
      <c r="CZ8" s="75"/>
      <c r="DA8" s="75"/>
      <c r="DB8" s="75"/>
      <c r="DC8" s="75"/>
      <c r="DD8" s="75"/>
      <c r="DE8" s="75"/>
      <c r="DF8" s="77" t="s">
        <v>8</v>
      </c>
      <c r="DG8" s="79" t="s">
        <v>9</v>
      </c>
      <c r="DH8" s="75" t="s">
        <v>144</v>
      </c>
      <c r="DI8" s="75" t="s">
        <v>10</v>
      </c>
      <c r="DJ8" s="75" t="s">
        <v>146</v>
      </c>
      <c r="DK8" s="75" t="s">
        <v>148</v>
      </c>
      <c r="DL8" s="75" t="s">
        <v>150</v>
      </c>
      <c r="DM8" s="75" t="s">
        <v>152</v>
      </c>
      <c r="DN8" s="75"/>
      <c r="DO8" s="75" t="s">
        <v>166</v>
      </c>
      <c r="DP8" s="75" t="s">
        <v>166</v>
      </c>
      <c r="DQ8" s="75" t="s">
        <v>11</v>
      </c>
      <c r="DR8" s="75" t="s">
        <v>157</v>
      </c>
      <c r="DS8" s="75" t="s">
        <v>53</v>
      </c>
      <c r="DT8" s="80" t="s">
        <v>158</v>
      </c>
      <c r="DU8" s="79"/>
      <c r="DV8" s="75"/>
      <c r="DW8" s="75"/>
      <c r="DX8" s="75"/>
      <c r="DY8" s="75"/>
      <c r="DZ8" s="75"/>
      <c r="EA8" s="75"/>
      <c r="EB8" s="75"/>
      <c r="EC8" s="75"/>
      <c r="ED8" s="75"/>
      <c r="EE8" s="80"/>
      <c r="EF8" s="171" t="s">
        <v>12</v>
      </c>
      <c r="EG8" s="172" t="s">
        <v>13</v>
      </c>
      <c r="EH8" s="172" t="s">
        <v>14</v>
      </c>
      <c r="EI8" s="172" t="s">
        <v>15</v>
      </c>
      <c r="EJ8" s="172" t="s">
        <v>16</v>
      </c>
      <c r="EK8" s="78" t="s">
        <v>17</v>
      </c>
      <c r="EL8" s="874" t="s">
        <v>360</v>
      </c>
      <c r="EM8" s="877" t="s">
        <v>358</v>
      </c>
      <c r="EN8" s="874" t="s">
        <v>356</v>
      </c>
      <c r="EO8" s="833" t="s">
        <v>360</v>
      </c>
      <c r="EP8" s="877" t="s">
        <v>358</v>
      </c>
      <c r="EQ8" s="79" t="s">
        <v>12</v>
      </c>
      <c r="ER8" s="75" t="s">
        <v>13</v>
      </c>
      <c r="ES8" s="75" t="s">
        <v>14</v>
      </c>
      <c r="ET8" s="75" t="s">
        <v>15</v>
      </c>
      <c r="EU8" s="75" t="s">
        <v>16</v>
      </c>
      <c r="EV8" s="78" t="s">
        <v>17</v>
      </c>
      <c r="EW8" s="79" t="s">
        <v>161</v>
      </c>
      <c r="EX8" s="75" t="s">
        <v>21</v>
      </c>
      <c r="EY8" s="75" t="s">
        <v>22</v>
      </c>
      <c r="EZ8" s="75" t="s">
        <v>162</v>
      </c>
      <c r="FA8" s="75" t="s">
        <v>163</v>
      </c>
      <c r="FB8" s="75" t="s">
        <v>164</v>
      </c>
      <c r="FC8" s="75" t="s">
        <v>165</v>
      </c>
      <c r="FD8" s="75" t="s">
        <v>202</v>
      </c>
      <c r="FE8" s="75" t="s">
        <v>213</v>
      </c>
      <c r="FF8" s="75" t="s">
        <v>204</v>
      </c>
      <c r="FG8" s="75" t="s">
        <v>205</v>
      </c>
      <c r="FH8" s="75">
        <v>11501</v>
      </c>
      <c r="FI8" s="83" t="s">
        <v>8</v>
      </c>
      <c r="FJ8" s="818" t="s">
        <v>361</v>
      </c>
      <c r="FK8" s="821" t="s">
        <v>362</v>
      </c>
      <c r="FL8" s="78" t="s">
        <v>9</v>
      </c>
      <c r="FM8" s="78" t="s">
        <v>144</v>
      </c>
      <c r="FN8" s="78" t="s">
        <v>10</v>
      </c>
      <c r="FO8" s="78" t="s">
        <v>146</v>
      </c>
      <c r="FP8" s="78" t="s">
        <v>148</v>
      </c>
      <c r="FQ8" s="78" t="s">
        <v>150</v>
      </c>
      <c r="FR8" s="78" t="s">
        <v>152</v>
      </c>
      <c r="FS8" s="78"/>
      <c r="FT8" s="75" t="s">
        <v>166</v>
      </c>
      <c r="FU8" s="75" t="s">
        <v>166</v>
      </c>
      <c r="FV8" s="78" t="s">
        <v>11</v>
      </c>
      <c r="FW8" s="78" t="s">
        <v>157</v>
      </c>
      <c r="FX8" s="78" t="s">
        <v>53</v>
      </c>
      <c r="FY8" s="78" t="s">
        <v>158</v>
      </c>
      <c r="FZ8" s="81" t="s">
        <v>159</v>
      </c>
      <c r="GA8" s="87"/>
      <c r="GB8" s="88"/>
      <c r="GC8" s="88"/>
      <c r="GD8" s="670"/>
      <c r="GE8" s="670"/>
      <c r="GF8" s="670"/>
      <c r="GG8" s="670"/>
      <c r="GH8" s="670"/>
      <c r="GI8" s="670"/>
      <c r="GJ8" s="670"/>
      <c r="GK8" s="93"/>
      <c r="GL8" s="889" t="s">
        <v>188</v>
      </c>
      <c r="GM8" s="892" t="s">
        <v>189</v>
      </c>
      <c r="GN8" s="892" t="s">
        <v>190</v>
      </c>
      <c r="GO8" s="880" t="s">
        <v>191</v>
      </c>
      <c r="GP8" s="880" t="s">
        <v>192</v>
      </c>
      <c r="GQ8" s="880" t="s">
        <v>368</v>
      </c>
      <c r="GR8" s="880" t="s">
        <v>369</v>
      </c>
      <c r="GS8" s="880" t="s">
        <v>193</v>
      </c>
      <c r="GT8" s="880" t="s">
        <v>370</v>
      </c>
      <c r="GU8" s="880" t="s">
        <v>194</v>
      </c>
      <c r="GV8" s="880" t="s">
        <v>195</v>
      </c>
      <c r="GW8" s="880" t="s">
        <v>196</v>
      </c>
      <c r="GX8" s="880" t="s">
        <v>197</v>
      </c>
      <c r="GY8" s="880" t="s">
        <v>198</v>
      </c>
      <c r="GZ8" s="880" t="s">
        <v>371</v>
      </c>
      <c r="HA8" s="880" t="s">
        <v>372</v>
      </c>
      <c r="HB8" s="880" t="s">
        <v>373</v>
      </c>
      <c r="HC8" s="880" t="s">
        <v>199</v>
      </c>
      <c r="HD8" s="880" t="s">
        <v>374</v>
      </c>
      <c r="HE8" s="880" t="s">
        <v>200</v>
      </c>
      <c r="HF8" s="880" t="s">
        <v>375</v>
      </c>
      <c r="HG8" s="886" t="s">
        <v>367</v>
      </c>
    </row>
    <row r="9" spans="1:215" ht="16.5" customHeight="1" x14ac:dyDescent="0.2">
      <c r="A9" s="713"/>
      <c r="B9" s="832"/>
      <c r="C9" s="834"/>
      <c r="D9" s="836"/>
      <c r="E9" s="834"/>
      <c r="F9" s="834"/>
      <c r="G9" s="834"/>
      <c r="H9" s="834"/>
      <c r="I9" s="834"/>
      <c r="J9" s="834"/>
      <c r="K9" s="836"/>
      <c r="L9" s="834"/>
      <c r="M9" s="834"/>
      <c r="N9" s="838"/>
      <c r="O9" s="85" t="s">
        <v>24</v>
      </c>
      <c r="P9" s="86" t="s">
        <v>25</v>
      </c>
      <c r="Q9" s="86" t="s">
        <v>26</v>
      </c>
      <c r="R9" s="86" t="s">
        <v>27</v>
      </c>
      <c r="S9" s="86" t="s">
        <v>28</v>
      </c>
      <c r="T9" s="86" t="s">
        <v>29</v>
      </c>
      <c r="U9" s="86" t="s">
        <v>30</v>
      </c>
      <c r="V9" s="86" t="s">
        <v>31</v>
      </c>
      <c r="W9" s="86" t="s">
        <v>32</v>
      </c>
      <c r="X9" s="86" t="s">
        <v>33</v>
      </c>
      <c r="Y9" s="86" t="s">
        <v>217</v>
      </c>
      <c r="Z9" s="86" t="s">
        <v>218</v>
      </c>
      <c r="AA9" s="85" t="s">
        <v>34</v>
      </c>
      <c r="AB9" s="466" t="s">
        <v>35</v>
      </c>
      <c r="AC9" s="467" t="s">
        <v>145</v>
      </c>
      <c r="AD9" s="468" t="s">
        <v>35</v>
      </c>
      <c r="AE9" s="468" t="s">
        <v>147</v>
      </c>
      <c r="AF9" s="468" t="s">
        <v>149</v>
      </c>
      <c r="AG9" s="468" t="s">
        <v>151</v>
      </c>
      <c r="AH9" s="468" t="s">
        <v>153</v>
      </c>
      <c r="AI9" s="468" t="s">
        <v>36</v>
      </c>
      <c r="AJ9" s="468" t="s">
        <v>154</v>
      </c>
      <c r="AK9" s="468" t="s">
        <v>220</v>
      </c>
      <c r="AL9" s="468" t="s">
        <v>156</v>
      </c>
      <c r="AM9" s="468" t="s">
        <v>35</v>
      </c>
      <c r="AN9" s="468"/>
      <c r="AO9" s="469" t="s">
        <v>35</v>
      </c>
      <c r="AP9" s="85" t="s">
        <v>37</v>
      </c>
      <c r="AQ9" s="86" t="s">
        <v>38</v>
      </c>
      <c r="AR9" s="86" t="s">
        <v>39</v>
      </c>
      <c r="AS9" s="86" t="s">
        <v>40</v>
      </c>
      <c r="AT9" s="86" t="s">
        <v>41</v>
      </c>
      <c r="AU9" s="86" t="s">
        <v>42</v>
      </c>
      <c r="AV9" s="86" t="s">
        <v>43</v>
      </c>
      <c r="AW9" s="86" t="s">
        <v>44</v>
      </c>
      <c r="AX9" s="86" t="s">
        <v>45</v>
      </c>
      <c r="AY9" s="86" t="s">
        <v>46</v>
      </c>
      <c r="AZ9" s="175" t="s">
        <v>47</v>
      </c>
      <c r="BA9" s="87" t="s">
        <v>48</v>
      </c>
      <c r="BB9" s="89" t="s">
        <v>48</v>
      </c>
      <c r="BC9" s="89" t="s">
        <v>48</v>
      </c>
      <c r="BD9" s="89" t="s">
        <v>48</v>
      </c>
      <c r="BE9" s="89" t="s">
        <v>48</v>
      </c>
      <c r="BF9" s="86" t="s">
        <v>48</v>
      </c>
      <c r="BG9" s="875"/>
      <c r="BH9" s="878"/>
      <c r="BI9" s="875"/>
      <c r="BJ9" s="834"/>
      <c r="BK9" s="878"/>
      <c r="BL9" s="87" t="s">
        <v>48</v>
      </c>
      <c r="BM9" s="89" t="s">
        <v>48</v>
      </c>
      <c r="BN9" s="89" t="s">
        <v>48</v>
      </c>
      <c r="BO9" s="89" t="s">
        <v>48</v>
      </c>
      <c r="BP9" s="89" t="s">
        <v>48</v>
      </c>
      <c r="BQ9" s="86" t="s">
        <v>48</v>
      </c>
      <c r="BR9" s="173" t="s">
        <v>379</v>
      </c>
      <c r="BS9" s="89">
        <v>-2500</v>
      </c>
      <c r="BT9" s="89">
        <v>-3500</v>
      </c>
      <c r="BU9" s="89">
        <v>-4500</v>
      </c>
      <c r="BV9" s="89">
        <v>-5500</v>
      </c>
      <c r="BW9" s="89">
        <v>-6500</v>
      </c>
      <c r="BX9" s="89">
        <v>-7500</v>
      </c>
      <c r="BY9" s="89">
        <v>-8500</v>
      </c>
      <c r="BZ9" s="89">
        <v>9500</v>
      </c>
      <c r="CA9" s="89">
        <v>-10500</v>
      </c>
      <c r="CB9" s="89">
        <v>11501</v>
      </c>
      <c r="CC9" s="89" t="s">
        <v>206</v>
      </c>
      <c r="CD9" s="92" t="s">
        <v>52</v>
      </c>
      <c r="CE9" s="819"/>
      <c r="CF9" s="822"/>
      <c r="CG9" s="832"/>
      <c r="CH9" s="834"/>
      <c r="CI9" s="836" t="s">
        <v>235</v>
      </c>
      <c r="CJ9" s="834" t="s">
        <v>236</v>
      </c>
      <c r="CK9" s="834" t="s">
        <v>237</v>
      </c>
      <c r="CL9" s="834" t="s">
        <v>400</v>
      </c>
      <c r="CM9" s="834" t="s">
        <v>401</v>
      </c>
      <c r="CN9" s="834" t="s">
        <v>382</v>
      </c>
      <c r="CO9" s="899" t="s">
        <v>383</v>
      </c>
      <c r="CP9" s="834"/>
      <c r="CQ9" s="834"/>
      <c r="CR9" s="834"/>
      <c r="CS9" s="838"/>
      <c r="CT9" s="87" t="s">
        <v>24</v>
      </c>
      <c r="CU9" s="86" t="s">
        <v>25</v>
      </c>
      <c r="CV9" s="89" t="s">
        <v>26</v>
      </c>
      <c r="CW9" s="89" t="s">
        <v>27</v>
      </c>
      <c r="CX9" s="89" t="s">
        <v>28</v>
      </c>
      <c r="CY9" s="89" t="s">
        <v>29</v>
      </c>
      <c r="CZ9" s="89" t="s">
        <v>30</v>
      </c>
      <c r="DA9" s="89" t="s">
        <v>31</v>
      </c>
      <c r="DB9" s="89" t="s">
        <v>32</v>
      </c>
      <c r="DC9" s="89" t="s">
        <v>33</v>
      </c>
      <c r="DD9" s="89" t="s">
        <v>217</v>
      </c>
      <c r="DE9" s="89" t="s">
        <v>218</v>
      </c>
      <c r="DF9" s="85" t="s">
        <v>34</v>
      </c>
      <c r="DG9" s="87" t="s">
        <v>35</v>
      </c>
      <c r="DH9" s="88" t="s">
        <v>145</v>
      </c>
      <c r="DI9" s="89" t="s">
        <v>35</v>
      </c>
      <c r="DJ9" s="89" t="s">
        <v>147</v>
      </c>
      <c r="DK9" s="89" t="s">
        <v>149</v>
      </c>
      <c r="DL9" s="89" t="s">
        <v>151</v>
      </c>
      <c r="DM9" s="89" t="s">
        <v>153</v>
      </c>
      <c r="DN9" s="89" t="s">
        <v>36</v>
      </c>
      <c r="DO9" s="89" t="s">
        <v>154</v>
      </c>
      <c r="DP9" s="89" t="s">
        <v>155</v>
      </c>
      <c r="DQ9" s="89" t="s">
        <v>156</v>
      </c>
      <c r="DR9" s="89" t="s">
        <v>35</v>
      </c>
      <c r="DS9" s="89"/>
      <c r="DT9" s="90" t="s">
        <v>35</v>
      </c>
      <c r="DU9" s="85" t="s">
        <v>37</v>
      </c>
      <c r="DV9" s="86" t="s">
        <v>38</v>
      </c>
      <c r="DW9" s="86" t="s">
        <v>39</v>
      </c>
      <c r="DX9" s="86" t="s">
        <v>40</v>
      </c>
      <c r="DY9" s="86" t="s">
        <v>41</v>
      </c>
      <c r="DZ9" s="86" t="s">
        <v>42</v>
      </c>
      <c r="EA9" s="86" t="s">
        <v>43</v>
      </c>
      <c r="EB9" s="86" t="s">
        <v>44</v>
      </c>
      <c r="EC9" s="86" t="s">
        <v>45</v>
      </c>
      <c r="ED9" s="86" t="s">
        <v>46</v>
      </c>
      <c r="EE9" s="90" t="s">
        <v>47</v>
      </c>
      <c r="EF9" s="173" t="s">
        <v>48</v>
      </c>
      <c r="EG9" s="174" t="s">
        <v>48</v>
      </c>
      <c r="EH9" s="174" t="s">
        <v>48</v>
      </c>
      <c r="EI9" s="174" t="s">
        <v>48</v>
      </c>
      <c r="EJ9" s="174" t="s">
        <v>48</v>
      </c>
      <c r="EK9" s="86" t="s">
        <v>48</v>
      </c>
      <c r="EL9" s="875"/>
      <c r="EM9" s="878"/>
      <c r="EN9" s="875"/>
      <c r="EO9" s="834"/>
      <c r="EP9" s="878"/>
      <c r="EQ9" s="87" t="s">
        <v>48</v>
      </c>
      <c r="ER9" s="89" t="s">
        <v>48</v>
      </c>
      <c r="ES9" s="89" t="s">
        <v>48</v>
      </c>
      <c r="ET9" s="89" t="s">
        <v>48</v>
      </c>
      <c r="EU9" s="89" t="s">
        <v>48</v>
      </c>
      <c r="EV9" s="86" t="s">
        <v>48</v>
      </c>
      <c r="EW9" s="173" t="s">
        <v>379</v>
      </c>
      <c r="EX9" s="89">
        <v>-2500</v>
      </c>
      <c r="EY9" s="89">
        <v>-3500</v>
      </c>
      <c r="EZ9" s="89">
        <v>-4500</v>
      </c>
      <c r="FA9" s="89">
        <v>-5500</v>
      </c>
      <c r="FB9" s="89">
        <v>-6500</v>
      </c>
      <c r="FC9" s="89">
        <v>-7500</v>
      </c>
      <c r="FD9" s="89">
        <v>8500</v>
      </c>
      <c r="FE9" s="89">
        <v>9500</v>
      </c>
      <c r="FF9" s="89">
        <v>10500</v>
      </c>
      <c r="FG9" s="89">
        <v>11500</v>
      </c>
      <c r="FH9" s="89" t="s">
        <v>219</v>
      </c>
      <c r="FI9" s="92" t="s">
        <v>52</v>
      </c>
      <c r="FJ9" s="819"/>
      <c r="FK9" s="822"/>
      <c r="FL9" s="94" t="s">
        <v>35</v>
      </c>
      <c r="FM9" s="94" t="s">
        <v>145</v>
      </c>
      <c r="FN9" s="94" t="s">
        <v>35</v>
      </c>
      <c r="FO9" s="94" t="s">
        <v>147</v>
      </c>
      <c r="FP9" s="94" t="s">
        <v>149</v>
      </c>
      <c r="FQ9" s="94" t="s">
        <v>151</v>
      </c>
      <c r="FR9" s="94" t="s">
        <v>153</v>
      </c>
      <c r="FS9" s="94" t="s">
        <v>36</v>
      </c>
      <c r="FT9" s="94" t="s">
        <v>154</v>
      </c>
      <c r="FU9" s="94" t="s">
        <v>155</v>
      </c>
      <c r="FV9" s="94" t="s">
        <v>156</v>
      </c>
      <c r="FW9" s="94" t="s">
        <v>35</v>
      </c>
      <c r="FX9" s="94"/>
      <c r="FY9" s="94" t="s">
        <v>35</v>
      </c>
      <c r="FZ9" s="95" t="s">
        <v>160</v>
      </c>
      <c r="GA9" s="85" t="s">
        <v>37</v>
      </c>
      <c r="GB9" s="86" t="s">
        <v>38</v>
      </c>
      <c r="GC9" s="86" t="s">
        <v>39</v>
      </c>
      <c r="GD9" s="86" t="s">
        <v>40</v>
      </c>
      <c r="GE9" s="86" t="s">
        <v>41</v>
      </c>
      <c r="GF9" s="86" t="s">
        <v>42</v>
      </c>
      <c r="GG9" s="86" t="s">
        <v>43</v>
      </c>
      <c r="GH9" s="86" t="s">
        <v>44</v>
      </c>
      <c r="GI9" s="86" t="s">
        <v>45</v>
      </c>
      <c r="GJ9" s="94" t="s">
        <v>46</v>
      </c>
      <c r="GK9" s="671" t="s">
        <v>346</v>
      </c>
      <c r="GL9" s="890"/>
      <c r="GM9" s="893"/>
      <c r="GN9" s="893"/>
      <c r="GO9" s="881"/>
      <c r="GP9" s="881"/>
      <c r="GQ9" s="881"/>
      <c r="GR9" s="881"/>
      <c r="GS9" s="881"/>
      <c r="GT9" s="881"/>
      <c r="GU9" s="881"/>
      <c r="GV9" s="881"/>
      <c r="GW9" s="881"/>
      <c r="GX9" s="881"/>
      <c r="GY9" s="881"/>
      <c r="GZ9" s="881"/>
      <c r="HA9" s="881"/>
      <c r="HB9" s="881"/>
      <c r="HC9" s="881"/>
      <c r="HD9" s="881"/>
      <c r="HE9" s="881"/>
      <c r="HF9" s="881"/>
      <c r="HG9" s="887"/>
    </row>
    <row r="10" spans="1:215" ht="16.5" customHeight="1" thickBot="1" x14ac:dyDescent="0.25">
      <c r="A10" s="714"/>
      <c r="B10" s="96"/>
      <c r="C10" s="97"/>
      <c r="D10" s="581"/>
      <c r="E10" s="97"/>
      <c r="F10" s="97"/>
      <c r="G10" s="97"/>
      <c r="H10" s="97"/>
      <c r="I10" s="97"/>
      <c r="J10" s="863"/>
      <c r="K10" s="581"/>
      <c r="L10" s="97"/>
      <c r="M10" s="97"/>
      <c r="N10" s="98"/>
      <c r="O10" s="99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7"/>
      <c r="AB10" s="77" t="s">
        <v>188</v>
      </c>
      <c r="AC10" s="78" t="s">
        <v>189</v>
      </c>
      <c r="AD10" s="78" t="s">
        <v>190</v>
      </c>
      <c r="AE10" s="78" t="s">
        <v>191</v>
      </c>
      <c r="AF10" s="78" t="s">
        <v>192</v>
      </c>
      <c r="AG10" s="78" t="s">
        <v>193</v>
      </c>
      <c r="AH10" s="78" t="s">
        <v>194</v>
      </c>
      <c r="AI10" s="78" t="s">
        <v>195</v>
      </c>
      <c r="AJ10" s="78" t="s">
        <v>196</v>
      </c>
      <c r="AK10" s="78" t="s">
        <v>197</v>
      </c>
      <c r="AL10" s="78" t="s">
        <v>198</v>
      </c>
      <c r="AM10" s="78" t="s">
        <v>199</v>
      </c>
      <c r="AN10" s="78" t="s">
        <v>200</v>
      </c>
      <c r="AO10" s="81" t="s">
        <v>201</v>
      </c>
      <c r="AP10" s="78"/>
      <c r="AQ10" s="78"/>
      <c r="AR10" s="78"/>
      <c r="AS10" s="78"/>
      <c r="AT10" s="78"/>
      <c r="AU10" s="78"/>
      <c r="AV10" s="78"/>
      <c r="AW10" s="78"/>
      <c r="AX10" s="78"/>
      <c r="AY10" s="78"/>
      <c r="AZ10" s="78"/>
      <c r="BA10" s="77"/>
      <c r="BB10" s="78"/>
      <c r="BC10" s="78"/>
      <c r="BD10" s="78"/>
      <c r="BE10" s="78"/>
      <c r="BF10" s="81"/>
      <c r="BG10" s="876"/>
      <c r="BH10" s="879"/>
      <c r="BI10" s="876"/>
      <c r="BJ10" s="863"/>
      <c r="BK10" s="879"/>
      <c r="BL10" s="78"/>
      <c r="BM10" s="78"/>
      <c r="BN10" s="78"/>
      <c r="BO10" s="78"/>
      <c r="BP10" s="78"/>
      <c r="BQ10" s="78"/>
      <c r="BR10" s="77"/>
      <c r="BS10" s="78"/>
      <c r="BT10" s="78"/>
      <c r="BU10" s="78"/>
      <c r="BV10" s="78"/>
      <c r="BW10" s="78"/>
      <c r="BX10" s="78"/>
      <c r="BY10" s="78"/>
      <c r="BZ10" s="78"/>
      <c r="CA10" s="78"/>
      <c r="CB10" s="78"/>
      <c r="CC10" s="78"/>
      <c r="CD10" s="100"/>
      <c r="CE10" s="820"/>
      <c r="CF10" s="823"/>
      <c r="CG10" s="832"/>
      <c r="CH10" s="834"/>
      <c r="CI10" s="836"/>
      <c r="CJ10" s="834"/>
      <c r="CK10" s="834"/>
      <c r="CL10" s="834"/>
      <c r="CM10" s="834"/>
      <c r="CN10" s="863"/>
      <c r="CO10" s="900"/>
      <c r="CP10" s="834"/>
      <c r="CQ10" s="863"/>
      <c r="CR10" s="834"/>
      <c r="CS10" s="838"/>
      <c r="CT10" s="99"/>
      <c r="CU10" s="78"/>
      <c r="CV10" s="78"/>
      <c r="CW10" s="78"/>
      <c r="CX10" s="78"/>
      <c r="CY10" s="78"/>
      <c r="CZ10" s="78"/>
      <c r="DA10" s="78"/>
      <c r="DB10" s="78"/>
      <c r="DC10" s="78"/>
      <c r="DD10" s="78"/>
      <c r="DE10" s="78"/>
      <c r="DF10" s="77"/>
      <c r="DG10" s="77" t="s">
        <v>188</v>
      </c>
      <c r="DH10" s="78" t="s">
        <v>189</v>
      </c>
      <c r="DI10" s="78" t="s">
        <v>190</v>
      </c>
      <c r="DJ10" s="78" t="s">
        <v>191</v>
      </c>
      <c r="DK10" s="78" t="s">
        <v>192</v>
      </c>
      <c r="DL10" s="78" t="s">
        <v>193</v>
      </c>
      <c r="DM10" s="78" t="s">
        <v>194</v>
      </c>
      <c r="DN10" s="78" t="s">
        <v>195</v>
      </c>
      <c r="DO10" s="78" t="s">
        <v>196</v>
      </c>
      <c r="DP10" s="78" t="s">
        <v>197</v>
      </c>
      <c r="DQ10" s="78" t="s">
        <v>198</v>
      </c>
      <c r="DR10" s="78" t="s">
        <v>199</v>
      </c>
      <c r="DS10" s="78" t="s">
        <v>200</v>
      </c>
      <c r="DT10" s="81" t="s">
        <v>201</v>
      </c>
      <c r="DU10" s="78"/>
      <c r="DV10" s="78"/>
      <c r="DW10" s="78"/>
      <c r="DX10" s="78"/>
      <c r="DY10" s="78"/>
      <c r="DZ10" s="78"/>
      <c r="EA10" s="78"/>
      <c r="EB10" s="78"/>
      <c r="EC10" s="78"/>
      <c r="ED10" s="78"/>
      <c r="EE10" s="78"/>
      <c r="EF10" s="77"/>
      <c r="EG10" s="78"/>
      <c r="EH10" s="78"/>
      <c r="EI10" s="78"/>
      <c r="EJ10" s="78"/>
      <c r="EK10" s="81"/>
      <c r="EL10" s="876"/>
      <c r="EM10" s="879"/>
      <c r="EN10" s="876"/>
      <c r="EO10" s="863"/>
      <c r="EP10" s="879"/>
      <c r="EQ10" s="99"/>
      <c r="ER10" s="78"/>
      <c r="ES10" s="78"/>
      <c r="ET10" s="78"/>
      <c r="EU10" s="78"/>
      <c r="EV10" s="78"/>
      <c r="EW10" s="77"/>
      <c r="EX10" s="78"/>
      <c r="EY10" s="78"/>
      <c r="EZ10" s="78"/>
      <c r="FA10" s="78"/>
      <c r="FB10" s="78"/>
      <c r="FC10" s="78"/>
      <c r="FD10" s="78"/>
      <c r="FE10" s="78"/>
      <c r="FF10" s="78"/>
      <c r="FG10" s="78"/>
      <c r="FH10" s="78"/>
      <c r="FI10" s="100"/>
      <c r="FJ10" s="820"/>
      <c r="FK10" s="823"/>
      <c r="FL10" s="78" t="s">
        <v>188</v>
      </c>
      <c r="FM10" s="78" t="s">
        <v>189</v>
      </c>
      <c r="FN10" s="78" t="s">
        <v>190</v>
      </c>
      <c r="FO10" s="78" t="s">
        <v>191</v>
      </c>
      <c r="FP10" s="78" t="s">
        <v>192</v>
      </c>
      <c r="FQ10" s="78" t="s">
        <v>193</v>
      </c>
      <c r="FR10" s="78" t="s">
        <v>194</v>
      </c>
      <c r="FS10" s="78" t="s">
        <v>195</v>
      </c>
      <c r="FT10" s="78" t="s">
        <v>196</v>
      </c>
      <c r="FU10" s="78" t="s">
        <v>197</v>
      </c>
      <c r="FV10" s="78" t="s">
        <v>198</v>
      </c>
      <c r="FW10" s="78" t="s">
        <v>199</v>
      </c>
      <c r="FX10" s="78" t="s">
        <v>200</v>
      </c>
      <c r="FY10" s="78" t="s">
        <v>201</v>
      </c>
      <c r="FZ10" s="81"/>
      <c r="GA10" s="77"/>
      <c r="GB10" s="78"/>
      <c r="GC10" s="78"/>
      <c r="GD10" s="78"/>
      <c r="GE10" s="78"/>
      <c r="GF10" s="78"/>
      <c r="GG10" s="78"/>
      <c r="GH10" s="78"/>
      <c r="GI10" s="78"/>
      <c r="GJ10" s="670"/>
      <c r="GK10" s="670"/>
      <c r="GL10" s="891"/>
      <c r="GM10" s="894"/>
      <c r="GN10" s="894"/>
      <c r="GO10" s="882"/>
      <c r="GP10" s="882"/>
      <c r="GQ10" s="882"/>
      <c r="GR10" s="882"/>
      <c r="GS10" s="882"/>
      <c r="GT10" s="882"/>
      <c r="GU10" s="882"/>
      <c r="GV10" s="882"/>
      <c r="GW10" s="882"/>
      <c r="GX10" s="882"/>
      <c r="GY10" s="882"/>
      <c r="GZ10" s="882"/>
      <c r="HA10" s="882"/>
      <c r="HB10" s="882"/>
      <c r="HC10" s="882"/>
      <c r="HD10" s="882"/>
      <c r="HE10" s="882"/>
      <c r="HF10" s="882"/>
      <c r="HG10" s="888"/>
    </row>
    <row r="11" spans="1:215" ht="14.25" thickTop="1" thickBot="1" x14ac:dyDescent="0.25">
      <c r="A11" s="715" t="s">
        <v>58</v>
      </c>
      <c r="B11" s="716">
        <v>40762</v>
      </c>
      <c r="C11" s="663">
        <v>2827</v>
      </c>
      <c r="D11" s="717">
        <v>4</v>
      </c>
      <c r="E11" s="663">
        <v>229</v>
      </c>
      <c r="F11" s="663">
        <v>147</v>
      </c>
      <c r="G11" s="663">
        <v>1335</v>
      </c>
      <c r="H11" s="663">
        <v>1058</v>
      </c>
      <c r="I11" s="663">
        <v>15</v>
      </c>
      <c r="J11" s="663">
        <v>39</v>
      </c>
      <c r="K11" s="717">
        <v>22910</v>
      </c>
      <c r="L11" s="663">
        <v>73</v>
      </c>
      <c r="M11" s="663">
        <v>1742</v>
      </c>
      <c r="N11" s="718">
        <v>13</v>
      </c>
      <c r="O11" s="663">
        <v>1006</v>
      </c>
      <c r="P11" s="663">
        <v>192</v>
      </c>
      <c r="Q11" s="663">
        <v>5119</v>
      </c>
      <c r="R11" s="663">
        <v>5120</v>
      </c>
      <c r="S11" s="663">
        <v>5144</v>
      </c>
      <c r="T11" s="663">
        <v>5639</v>
      </c>
      <c r="U11" s="663">
        <v>4253</v>
      </c>
      <c r="V11" s="663">
        <v>4051</v>
      </c>
      <c r="W11" s="663">
        <v>3823</v>
      </c>
      <c r="X11" s="663">
        <v>5040</v>
      </c>
      <c r="Y11" s="663">
        <v>1500</v>
      </c>
      <c r="Z11" s="719">
        <v>67</v>
      </c>
      <c r="AA11" s="720">
        <v>39.176403702422739</v>
      </c>
      <c r="AB11" s="663">
        <v>29</v>
      </c>
      <c r="AC11" s="663">
        <v>29</v>
      </c>
      <c r="AD11" s="663">
        <v>7591</v>
      </c>
      <c r="AE11" s="663">
        <v>64</v>
      </c>
      <c r="AF11" s="663">
        <v>203</v>
      </c>
      <c r="AG11" s="663">
        <v>12075</v>
      </c>
      <c r="AH11" s="663">
        <v>363</v>
      </c>
      <c r="AI11" s="663">
        <v>1246</v>
      </c>
      <c r="AJ11" s="663">
        <v>1287</v>
      </c>
      <c r="AK11" s="663">
        <v>11140</v>
      </c>
      <c r="AL11" s="663">
        <v>670</v>
      </c>
      <c r="AM11" s="663">
        <v>910</v>
      </c>
      <c r="AN11" s="663">
        <v>4994</v>
      </c>
      <c r="AO11" s="721">
        <v>161</v>
      </c>
      <c r="AP11" s="663">
        <v>699</v>
      </c>
      <c r="AQ11" s="663">
        <v>3479</v>
      </c>
      <c r="AR11" s="663">
        <v>3198</v>
      </c>
      <c r="AS11" s="663">
        <v>5369</v>
      </c>
      <c r="AT11" s="663">
        <v>7280</v>
      </c>
      <c r="AU11" s="663">
        <v>182</v>
      </c>
      <c r="AV11" s="663">
        <v>2335</v>
      </c>
      <c r="AW11" s="663">
        <v>2158</v>
      </c>
      <c r="AX11" s="663">
        <v>3517</v>
      </c>
      <c r="AY11" s="663">
        <v>8</v>
      </c>
      <c r="AZ11" s="721">
        <v>12537</v>
      </c>
      <c r="BA11" s="663">
        <v>12704</v>
      </c>
      <c r="BB11" s="663">
        <v>7722</v>
      </c>
      <c r="BC11" s="663">
        <v>5631</v>
      </c>
      <c r="BD11" s="663">
        <v>3415</v>
      </c>
      <c r="BE11" s="663">
        <v>6735</v>
      </c>
      <c r="BF11" s="721">
        <v>4555</v>
      </c>
      <c r="BG11" s="722">
        <v>13390</v>
      </c>
      <c r="BH11" s="723">
        <v>328.49222314901135</v>
      </c>
      <c r="BI11" s="652">
        <v>9657</v>
      </c>
      <c r="BJ11" s="653">
        <v>2589</v>
      </c>
      <c r="BK11" s="724">
        <v>268.09568188878535</v>
      </c>
      <c r="BL11" s="663">
        <v>4080</v>
      </c>
      <c r="BM11" s="663">
        <v>3371</v>
      </c>
      <c r="BN11" s="663">
        <v>872</v>
      </c>
      <c r="BO11" s="663">
        <v>352</v>
      </c>
      <c r="BP11" s="663">
        <v>90</v>
      </c>
      <c r="BQ11" s="721">
        <v>2</v>
      </c>
      <c r="BR11" s="663">
        <v>34</v>
      </c>
      <c r="BS11" s="663">
        <v>112</v>
      </c>
      <c r="BT11" s="663">
        <v>1273</v>
      </c>
      <c r="BU11" s="663">
        <v>1291</v>
      </c>
      <c r="BV11" s="663">
        <v>655</v>
      </c>
      <c r="BW11" s="663">
        <v>710</v>
      </c>
      <c r="BX11" s="663">
        <v>748</v>
      </c>
      <c r="BY11" s="663">
        <v>617</v>
      </c>
      <c r="BZ11" s="663">
        <v>601</v>
      </c>
      <c r="CA11" s="663">
        <v>482</v>
      </c>
      <c r="CB11" s="663">
        <v>367</v>
      </c>
      <c r="CC11" s="718">
        <v>1877</v>
      </c>
      <c r="CD11" s="725">
        <v>7569</v>
      </c>
      <c r="CE11" s="663">
        <v>862</v>
      </c>
      <c r="CF11" s="663">
        <v>1</v>
      </c>
      <c r="CG11" s="663">
        <v>19502</v>
      </c>
      <c r="CH11" s="663">
        <v>1544</v>
      </c>
      <c r="CI11" s="717">
        <v>1</v>
      </c>
      <c r="CJ11" s="663">
        <v>126</v>
      </c>
      <c r="CK11" s="663">
        <v>84</v>
      </c>
      <c r="CL11" s="663">
        <v>750</v>
      </c>
      <c r="CM11" s="663">
        <v>558</v>
      </c>
      <c r="CN11" s="663">
        <v>9</v>
      </c>
      <c r="CO11" s="721">
        <v>16</v>
      </c>
      <c r="CP11" s="663">
        <v>11449</v>
      </c>
      <c r="CQ11" s="663">
        <v>73</v>
      </c>
      <c r="CR11" s="663">
        <v>1666</v>
      </c>
      <c r="CS11" s="721">
        <v>9</v>
      </c>
      <c r="CT11" s="663">
        <v>429</v>
      </c>
      <c r="CU11" s="663">
        <v>91</v>
      </c>
      <c r="CV11" s="663">
        <v>2066</v>
      </c>
      <c r="CW11" s="663">
        <v>2381</v>
      </c>
      <c r="CX11" s="663">
        <v>2497</v>
      </c>
      <c r="CY11" s="663">
        <v>3055</v>
      </c>
      <c r="CZ11" s="663">
        <v>2240</v>
      </c>
      <c r="DA11" s="663">
        <v>2079</v>
      </c>
      <c r="DB11" s="663">
        <v>2011</v>
      </c>
      <c r="DC11" s="663">
        <v>2474</v>
      </c>
      <c r="DD11" s="726">
        <v>250</v>
      </c>
      <c r="DE11" s="721">
        <v>20</v>
      </c>
      <c r="DF11" s="727">
        <v>39.271531783552227</v>
      </c>
      <c r="DG11" s="663">
        <v>15</v>
      </c>
      <c r="DH11" s="663">
        <v>13</v>
      </c>
      <c r="DI11" s="663">
        <v>3519</v>
      </c>
      <c r="DJ11" s="663">
        <v>41</v>
      </c>
      <c r="DK11" s="663">
        <v>100</v>
      </c>
      <c r="DL11" s="663">
        <v>4847</v>
      </c>
      <c r="DM11" s="663">
        <v>229</v>
      </c>
      <c r="DN11" s="663">
        <v>709</v>
      </c>
      <c r="DO11" s="663">
        <v>527</v>
      </c>
      <c r="DP11" s="663">
        <v>6059</v>
      </c>
      <c r="DQ11" s="663">
        <v>422</v>
      </c>
      <c r="DR11" s="663">
        <v>527</v>
      </c>
      <c r="DS11" s="663">
        <v>2417</v>
      </c>
      <c r="DT11" s="721">
        <v>77</v>
      </c>
      <c r="DU11" s="663">
        <v>219</v>
      </c>
      <c r="DV11" s="663">
        <v>1664</v>
      </c>
      <c r="DW11" s="663">
        <v>1449</v>
      </c>
      <c r="DX11" s="663">
        <v>3989</v>
      </c>
      <c r="DY11" s="663">
        <v>4242</v>
      </c>
      <c r="DZ11" s="663">
        <v>90</v>
      </c>
      <c r="EA11" s="663">
        <v>254</v>
      </c>
      <c r="EB11" s="663">
        <v>79</v>
      </c>
      <c r="EC11" s="663">
        <v>1793</v>
      </c>
      <c r="ED11" s="663">
        <v>2</v>
      </c>
      <c r="EE11" s="721">
        <v>5721</v>
      </c>
      <c r="EF11" s="663">
        <v>5706</v>
      </c>
      <c r="EG11" s="663">
        <v>3587</v>
      </c>
      <c r="EH11" s="663">
        <v>2827</v>
      </c>
      <c r="EI11" s="663">
        <v>1675</v>
      </c>
      <c r="EJ11" s="663">
        <v>3347</v>
      </c>
      <c r="EK11" s="722">
        <v>2360</v>
      </c>
      <c r="EL11" s="728">
        <v>6770</v>
      </c>
      <c r="EM11" s="723">
        <v>347.14388267869958</v>
      </c>
      <c r="EN11" s="653">
        <v>4660</v>
      </c>
      <c r="EO11" s="658">
        <v>1366</v>
      </c>
      <c r="EP11" s="729">
        <v>293.13304721030045</v>
      </c>
      <c r="EQ11" s="663">
        <v>2069</v>
      </c>
      <c r="ER11" s="663">
        <v>1772</v>
      </c>
      <c r="ES11" s="663">
        <v>447</v>
      </c>
      <c r="ET11" s="663">
        <v>155</v>
      </c>
      <c r="EU11" s="663">
        <v>45</v>
      </c>
      <c r="EV11" s="721">
        <v>1</v>
      </c>
      <c r="EW11" s="663">
        <v>20</v>
      </c>
      <c r="EX11" s="663">
        <v>65</v>
      </c>
      <c r="EY11" s="663">
        <v>729</v>
      </c>
      <c r="EZ11" s="663">
        <v>737</v>
      </c>
      <c r="FA11" s="663">
        <v>360</v>
      </c>
      <c r="FB11" s="663">
        <v>366</v>
      </c>
      <c r="FC11" s="663">
        <v>376</v>
      </c>
      <c r="FD11" s="663">
        <v>305</v>
      </c>
      <c r="FE11" s="663">
        <v>314</v>
      </c>
      <c r="FF11" s="663">
        <v>233</v>
      </c>
      <c r="FG11" s="722">
        <v>168</v>
      </c>
      <c r="FH11" s="723">
        <v>816</v>
      </c>
      <c r="FI11" s="723">
        <v>7154</v>
      </c>
      <c r="FJ11" s="663">
        <v>349</v>
      </c>
      <c r="FK11" s="664">
        <v>1</v>
      </c>
      <c r="FL11" s="663">
        <v>282</v>
      </c>
      <c r="FM11" s="663">
        <v>43</v>
      </c>
      <c r="FN11" s="663">
        <v>3557</v>
      </c>
      <c r="FO11" s="663">
        <v>175</v>
      </c>
      <c r="FP11" s="663">
        <v>68</v>
      </c>
      <c r="FQ11" s="663">
        <v>1170</v>
      </c>
      <c r="FR11" s="663">
        <v>71</v>
      </c>
      <c r="FS11" s="663">
        <v>262</v>
      </c>
      <c r="FT11" s="663">
        <v>356</v>
      </c>
      <c r="FU11" s="663">
        <v>604</v>
      </c>
      <c r="FV11" s="663">
        <v>113</v>
      </c>
      <c r="FW11" s="663">
        <v>348</v>
      </c>
      <c r="FX11" s="663">
        <v>432</v>
      </c>
      <c r="FY11" s="663">
        <v>39</v>
      </c>
      <c r="FZ11" s="721">
        <v>0</v>
      </c>
      <c r="GA11" s="663">
        <v>167</v>
      </c>
      <c r="GB11" s="663">
        <v>950</v>
      </c>
      <c r="GC11" s="663">
        <v>1047</v>
      </c>
      <c r="GD11" s="663">
        <v>355</v>
      </c>
      <c r="GE11" s="663">
        <v>1119</v>
      </c>
      <c r="GF11" s="663">
        <v>48</v>
      </c>
      <c r="GG11" s="663">
        <v>602</v>
      </c>
      <c r="GH11" s="663">
        <v>432</v>
      </c>
      <c r="GI11" s="730">
        <v>2780</v>
      </c>
      <c r="GJ11" s="730">
        <v>2</v>
      </c>
      <c r="GK11" s="731">
        <v>18</v>
      </c>
      <c r="GL11" s="732">
        <v>3</v>
      </c>
      <c r="GM11" s="663">
        <v>0</v>
      </c>
      <c r="GN11" s="663">
        <v>715</v>
      </c>
      <c r="GO11" s="663">
        <v>3</v>
      </c>
      <c r="GP11" s="663">
        <v>48</v>
      </c>
      <c r="GQ11" s="663">
        <v>999</v>
      </c>
      <c r="GR11" s="663">
        <v>824</v>
      </c>
      <c r="GS11" s="663">
        <v>263</v>
      </c>
      <c r="GT11" s="663">
        <v>233</v>
      </c>
      <c r="GU11" s="663">
        <v>302</v>
      </c>
      <c r="GV11" s="663">
        <v>146</v>
      </c>
      <c r="GW11" s="663">
        <v>569</v>
      </c>
      <c r="GX11" s="663">
        <v>911</v>
      </c>
      <c r="GY11" s="663">
        <v>918</v>
      </c>
      <c r="GZ11" s="663">
        <v>77</v>
      </c>
      <c r="HA11" s="663">
        <v>225</v>
      </c>
      <c r="HB11" s="663">
        <v>186</v>
      </c>
      <c r="HC11" s="663">
        <v>60</v>
      </c>
      <c r="HD11" s="663">
        <v>177</v>
      </c>
      <c r="HE11" s="663">
        <v>0</v>
      </c>
      <c r="HF11" s="663">
        <v>3</v>
      </c>
      <c r="HG11" s="733">
        <v>858</v>
      </c>
    </row>
    <row r="12" spans="1:215" ht="13.5" thickTop="1" x14ac:dyDescent="0.2">
      <c r="A12" s="734" t="s">
        <v>59</v>
      </c>
      <c r="B12" s="734">
        <v>3574</v>
      </c>
      <c r="C12" s="654">
        <v>388</v>
      </c>
      <c r="D12" s="735">
        <v>1</v>
      </c>
      <c r="E12" s="654">
        <v>12</v>
      </c>
      <c r="F12" s="654">
        <v>19</v>
      </c>
      <c r="G12" s="654">
        <v>243</v>
      </c>
      <c r="H12" s="654">
        <v>109</v>
      </c>
      <c r="I12" s="654">
        <v>2</v>
      </c>
      <c r="J12" s="654">
        <v>2</v>
      </c>
      <c r="K12" s="735">
        <v>1527</v>
      </c>
      <c r="L12" s="654">
        <v>10</v>
      </c>
      <c r="M12" s="654">
        <v>228</v>
      </c>
      <c r="N12" s="736">
        <v>5</v>
      </c>
      <c r="O12" s="654">
        <v>140</v>
      </c>
      <c r="P12" s="654">
        <v>21</v>
      </c>
      <c r="Q12" s="654">
        <v>570</v>
      </c>
      <c r="R12" s="654">
        <v>440</v>
      </c>
      <c r="S12" s="654">
        <v>402</v>
      </c>
      <c r="T12" s="654">
        <v>432</v>
      </c>
      <c r="U12" s="654">
        <v>342</v>
      </c>
      <c r="V12" s="654">
        <v>300</v>
      </c>
      <c r="W12" s="654">
        <v>359</v>
      </c>
      <c r="X12" s="654">
        <v>477</v>
      </c>
      <c r="Y12" s="654">
        <v>112</v>
      </c>
      <c r="Z12" s="737">
        <v>0</v>
      </c>
      <c r="AA12" s="738">
        <v>38.387345897256438</v>
      </c>
      <c r="AB12" s="654">
        <v>1</v>
      </c>
      <c r="AC12" s="654">
        <v>4</v>
      </c>
      <c r="AD12" s="654">
        <v>707</v>
      </c>
      <c r="AE12" s="654">
        <v>2</v>
      </c>
      <c r="AF12" s="654">
        <v>33</v>
      </c>
      <c r="AG12" s="654">
        <v>1599</v>
      </c>
      <c r="AH12" s="654">
        <v>8</v>
      </c>
      <c r="AI12" s="654">
        <v>66</v>
      </c>
      <c r="AJ12" s="654">
        <v>164</v>
      </c>
      <c r="AK12" s="654">
        <v>749</v>
      </c>
      <c r="AL12" s="654">
        <v>38</v>
      </c>
      <c r="AM12" s="654">
        <v>56</v>
      </c>
      <c r="AN12" s="654">
        <v>142</v>
      </c>
      <c r="AO12" s="739">
        <v>5</v>
      </c>
      <c r="AP12" s="654">
        <v>14</v>
      </c>
      <c r="AQ12" s="654">
        <v>43</v>
      </c>
      <c r="AR12" s="654">
        <v>75</v>
      </c>
      <c r="AS12" s="654">
        <v>115</v>
      </c>
      <c r="AT12" s="654">
        <v>209</v>
      </c>
      <c r="AU12" s="654">
        <v>12</v>
      </c>
      <c r="AV12" s="654">
        <v>128</v>
      </c>
      <c r="AW12" s="654">
        <v>71</v>
      </c>
      <c r="AX12" s="654">
        <v>242</v>
      </c>
      <c r="AY12" s="654">
        <v>0</v>
      </c>
      <c r="AZ12" s="739">
        <v>2665</v>
      </c>
      <c r="BA12" s="654">
        <v>1229</v>
      </c>
      <c r="BB12" s="654">
        <v>892</v>
      </c>
      <c r="BC12" s="654">
        <v>539</v>
      </c>
      <c r="BD12" s="654">
        <v>240</v>
      </c>
      <c r="BE12" s="654">
        <v>429</v>
      </c>
      <c r="BF12" s="739">
        <v>245</v>
      </c>
      <c r="BG12" s="655">
        <v>924</v>
      </c>
      <c r="BH12" s="740">
        <v>258.53385562395079</v>
      </c>
      <c r="BI12" s="654">
        <v>1228</v>
      </c>
      <c r="BJ12" s="655">
        <v>244</v>
      </c>
      <c r="BK12" s="740">
        <v>198.69706840390879</v>
      </c>
      <c r="BL12" s="654">
        <v>544</v>
      </c>
      <c r="BM12" s="654">
        <v>456</v>
      </c>
      <c r="BN12" s="654">
        <v>73</v>
      </c>
      <c r="BO12" s="654">
        <v>26</v>
      </c>
      <c r="BP12" s="654">
        <v>14</v>
      </c>
      <c r="BQ12" s="739">
        <v>0</v>
      </c>
      <c r="BR12" s="654">
        <v>7</v>
      </c>
      <c r="BS12" s="654">
        <v>25</v>
      </c>
      <c r="BT12" s="654">
        <v>248</v>
      </c>
      <c r="BU12" s="654">
        <v>225</v>
      </c>
      <c r="BV12" s="654">
        <v>134</v>
      </c>
      <c r="BW12" s="654">
        <v>120</v>
      </c>
      <c r="BX12" s="654">
        <v>112</v>
      </c>
      <c r="BY12" s="654">
        <v>63</v>
      </c>
      <c r="BZ12" s="654">
        <v>48</v>
      </c>
      <c r="CA12" s="654">
        <v>38</v>
      </c>
      <c r="CB12" s="654">
        <v>22</v>
      </c>
      <c r="CC12" s="736">
        <v>71</v>
      </c>
      <c r="CD12" s="741">
        <v>5705</v>
      </c>
      <c r="CE12" s="654">
        <v>42</v>
      </c>
      <c r="CF12" s="654">
        <v>0</v>
      </c>
      <c r="CG12" s="654">
        <v>1602</v>
      </c>
      <c r="CH12" s="654">
        <v>203</v>
      </c>
      <c r="CI12" s="735">
        <v>0</v>
      </c>
      <c r="CJ12" s="654">
        <v>2</v>
      </c>
      <c r="CK12" s="654">
        <v>11</v>
      </c>
      <c r="CL12" s="654">
        <v>137</v>
      </c>
      <c r="CM12" s="654">
        <v>50</v>
      </c>
      <c r="CN12" s="654">
        <v>2</v>
      </c>
      <c r="CO12" s="739">
        <v>1</v>
      </c>
      <c r="CP12" s="654">
        <v>756</v>
      </c>
      <c r="CQ12" s="654">
        <v>10</v>
      </c>
      <c r="CR12" s="654">
        <v>201</v>
      </c>
      <c r="CS12" s="739">
        <v>2</v>
      </c>
      <c r="CT12" s="654">
        <v>54</v>
      </c>
      <c r="CU12" s="654">
        <v>8</v>
      </c>
      <c r="CV12" s="654">
        <v>222</v>
      </c>
      <c r="CW12" s="654">
        <v>185</v>
      </c>
      <c r="CX12" s="654">
        <v>204</v>
      </c>
      <c r="CY12" s="654">
        <v>237</v>
      </c>
      <c r="CZ12" s="654">
        <v>160</v>
      </c>
      <c r="DA12" s="654">
        <v>164</v>
      </c>
      <c r="DB12" s="654">
        <v>184</v>
      </c>
      <c r="DC12" s="654">
        <v>187</v>
      </c>
      <c r="DD12" s="742">
        <v>5</v>
      </c>
      <c r="DE12" s="739">
        <v>0</v>
      </c>
      <c r="DF12" s="743">
        <v>38.188874770000005</v>
      </c>
      <c r="DG12" s="654">
        <v>1</v>
      </c>
      <c r="DH12" s="654">
        <v>2</v>
      </c>
      <c r="DI12" s="654">
        <v>345</v>
      </c>
      <c r="DJ12" s="654">
        <v>2</v>
      </c>
      <c r="DK12" s="654">
        <v>17</v>
      </c>
      <c r="DL12" s="654">
        <v>594</v>
      </c>
      <c r="DM12" s="654">
        <v>7</v>
      </c>
      <c r="DN12" s="654">
        <v>38</v>
      </c>
      <c r="DO12" s="654">
        <v>63</v>
      </c>
      <c r="DP12" s="654">
        <v>408</v>
      </c>
      <c r="DQ12" s="654">
        <v>24</v>
      </c>
      <c r="DR12" s="654">
        <v>31</v>
      </c>
      <c r="DS12" s="654">
        <v>67</v>
      </c>
      <c r="DT12" s="739">
        <v>3</v>
      </c>
      <c r="DU12" s="654">
        <v>4</v>
      </c>
      <c r="DV12" s="654">
        <v>24</v>
      </c>
      <c r="DW12" s="654">
        <v>32</v>
      </c>
      <c r="DX12" s="654">
        <v>96</v>
      </c>
      <c r="DY12" s="654">
        <v>136</v>
      </c>
      <c r="DZ12" s="654">
        <v>2</v>
      </c>
      <c r="EA12" s="654">
        <v>14</v>
      </c>
      <c r="EB12" s="654">
        <v>12</v>
      </c>
      <c r="EC12" s="654">
        <v>125</v>
      </c>
      <c r="ED12" s="654">
        <v>0</v>
      </c>
      <c r="EE12" s="739">
        <v>1157</v>
      </c>
      <c r="EF12" s="654">
        <v>513</v>
      </c>
      <c r="EG12" s="654">
        <v>361</v>
      </c>
      <c r="EH12" s="654">
        <v>257</v>
      </c>
      <c r="EI12" s="654">
        <v>123</v>
      </c>
      <c r="EJ12" s="654">
        <v>220</v>
      </c>
      <c r="EK12" s="655">
        <v>128</v>
      </c>
      <c r="EL12" s="744">
        <v>448</v>
      </c>
      <c r="EM12" s="740">
        <v>279.65043695380774</v>
      </c>
      <c r="EN12" s="655">
        <v>524</v>
      </c>
      <c r="EO12" s="654">
        <v>121</v>
      </c>
      <c r="EP12" s="740">
        <v>230.91603053435114</v>
      </c>
      <c r="EQ12" s="654">
        <v>238</v>
      </c>
      <c r="ER12" s="654">
        <v>183</v>
      </c>
      <c r="ES12" s="654">
        <v>32</v>
      </c>
      <c r="ET12" s="654">
        <v>12</v>
      </c>
      <c r="EU12" s="654">
        <v>4</v>
      </c>
      <c r="EV12" s="739">
        <v>0</v>
      </c>
      <c r="EW12" s="654">
        <v>3</v>
      </c>
      <c r="EX12" s="654">
        <v>17</v>
      </c>
      <c r="EY12" s="654">
        <v>90</v>
      </c>
      <c r="EZ12" s="654">
        <v>116</v>
      </c>
      <c r="FA12" s="654">
        <v>64</v>
      </c>
      <c r="FB12" s="654">
        <v>57</v>
      </c>
      <c r="FC12" s="654">
        <v>38</v>
      </c>
      <c r="FD12" s="654">
        <v>23</v>
      </c>
      <c r="FE12" s="654">
        <v>18</v>
      </c>
      <c r="FF12" s="654">
        <v>15</v>
      </c>
      <c r="FG12" s="655">
        <v>4</v>
      </c>
      <c r="FH12" s="740">
        <v>24</v>
      </c>
      <c r="FI12" s="740">
        <v>5415</v>
      </c>
      <c r="FJ12" s="654">
        <v>13</v>
      </c>
      <c r="FK12" s="665">
        <v>0</v>
      </c>
      <c r="FL12" s="656">
        <v>6</v>
      </c>
      <c r="FM12" s="656">
        <v>0</v>
      </c>
      <c r="FN12" s="656">
        <v>74</v>
      </c>
      <c r="FO12" s="656">
        <v>1</v>
      </c>
      <c r="FP12" s="656">
        <v>20</v>
      </c>
      <c r="FQ12" s="656">
        <v>100</v>
      </c>
      <c r="FR12" s="656">
        <v>1</v>
      </c>
      <c r="FS12" s="656">
        <v>20</v>
      </c>
      <c r="FT12" s="656">
        <v>6</v>
      </c>
      <c r="FU12" s="656">
        <v>16</v>
      </c>
      <c r="FV12" s="656">
        <v>1</v>
      </c>
      <c r="FW12" s="656">
        <v>1</v>
      </c>
      <c r="FX12" s="656">
        <v>13</v>
      </c>
      <c r="FY12" s="656">
        <v>1</v>
      </c>
      <c r="FZ12" s="745">
        <v>0</v>
      </c>
      <c r="GA12" s="656">
        <v>5</v>
      </c>
      <c r="GB12" s="656">
        <v>29</v>
      </c>
      <c r="GC12" s="656">
        <v>36</v>
      </c>
      <c r="GD12" s="656">
        <v>11</v>
      </c>
      <c r="GE12" s="656">
        <v>40</v>
      </c>
      <c r="GF12" s="656">
        <v>3</v>
      </c>
      <c r="GG12" s="656">
        <v>76</v>
      </c>
      <c r="GH12" s="656">
        <v>38</v>
      </c>
      <c r="GI12" s="656">
        <v>21</v>
      </c>
      <c r="GJ12" s="656">
        <v>0</v>
      </c>
      <c r="GK12" s="656">
        <v>1</v>
      </c>
      <c r="GL12" s="746">
        <v>0</v>
      </c>
      <c r="GM12" s="656">
        <v>0</v>
      </c>
      <c r="GN12" s="656">
        <v>60</v>
      </c>
      <c r="GO12" s="656">
        <v>0</v>
      </c>
      <c r="GP12" s="656">
        <v>2</v>
      </c>
      <c r="GQ12" s="656">
        <v>10</v>
      </c>
      <c r="GR12" s="656">
        <v>20</v>
      </c>
      <c r="GS12" s="656">
        <v>11</v>
      </c>
      <c r="GT12" s="656">
        <v>40</v>
      </c>
      <c r="GU12" s="656">
        <v>4</v>
      </c>
      <c r="GV12" s="656">
        <v>7</v>
      </c>
      <c r="GW12" s="656">
        <v>26</v>
      </c>
      <c r="GX12" s="656">
        <v>7</v>
      </c>
      <c r="GY12" s="656">
        <v>42</v>
      </c>
      <c r="GZ12" s="656">
        <v>9</v>
      </c>
      <c r="HA12" s="656">
        <v>0</v>
      </c>
      <c r="HB12" s="656">
        <v>8</v>
      </c>
      <c r="HC12" s="656">
        <v>1</v>
      </c>
      <c r="HD12" s="656">
        <v>6</v>
      </c>
      <c r="HE12" s="656">
        <v>0</v>
      </c>
      <c r="HF12" s="656">
        <v>0</v>
      </c>
      <c r="HG12" s="747">
        <v>7</v>
      </c>
    </row>
    <row r="13" spans="1:215" x14ac:dyDescent="0.2">
      <c r="A13" s="748" t="s">
        <v>60</v>
      </c>
      <c r="B13" s="748">
        <v>3859</v>
      </c>
      <c r="C13" s="708">
        <v>296</v>
      </c>
      <c r="D13" s="749">
        <v>1</v>
      </c>
      <c r="E13" s="656">
        <v>2</v>
      </c>
      <c r="F13" s="656">
        <v>18</v>
      </c>
      <c r="G13" s="656">
        <v>164</v>
      </c>
      <c r="H13" s="656">
        <v>105</v>
      </c>
      <c r="I13" s="656">
        <v>3</v>
      </c>
      <c r="J13" s="656">
        <v>3</v>
      </c>
      <c r="K13" s="749">
        <v>2206</v>
      </c>
      <c r="L13" s="708">
        <v>19</v>
      </c>
      <c r="M13" s="708">
        <v>361</v>
      </c>
      <c r="N13" s="750">
        <v>8</v>
      </c>
      <c r="O13" s="708">
        <v>158</v>
      </c>
      <c r="P13" s="708">
        <v>41</v>
      </c>
      <c r="Q13" s="708">
        <v>507</v>
      </c>
      <c r="R13" s="708">
        <v>406</v>
      </c>
      <c r="S13" s="708">
        <v>469</v>
      </c>
      <c r="T13" s="708">
        <v>552</v>
      </c>
      <c r="U13" s="708">
        <v>390</v>
      </c>
      <c r="V13" s="708">
        <v>396</v>
      </c>
      <c r="W13" s="708">
        <v>368</v>
      </c>
      <c r="X13" s="708">
        <v>504</v>
      </c>
      <c r="Y13" s="708">
        <v>107</v>
      </c>
      <c r="Z13" s="751">
        <v>2</v>
      </c>
      <c r="AA13" s="752">
        <v>38.964344412681918</v>
      </c>
      <c r="AB13" s="708">
        <v>4</v>
      </c>
      <c r="AC13" s="708">
        <v>2</v>
      </c>
      <c r="AD13" s="708">
        <v>1076</v>
      </c>
      <c r="AE13" s="708">
        <v>4</v>
      </c>
      <c r="AF13" s="708">
        <v>67</v>
      </c>
      <c r="AG13" s="708">
        <v>1423</v>
      </c>
      <c r="AH13" s="708">
        <v>29</v>
      </c>
      <c r="AI13" s="708">
        <v>102</v>
      </c>
      <c r="AJ13" s="708">
        <v>154</v>
      </c>
      <c r="AK13" s="708">
        <v>745</v>
      </c>
      <c r="AL13" s="708">
        <v>37</v>
      </c>
      <c r="AM13" s="708">
        <v>43</v>
      </c>
      <c r="AN13" s="656">
        <v>161</v>
      </c>
      <c r="AO13" s="745">
        <v>12</v>
      </c>
      <c r="AP13" s="656">
        <v>26</v>
      </c>
      <c r="AQ13" s="656">
        <v>106</v>
      </c>
      <c r="AR13" s="656">
        <v>203</v>
      </c>
      <c r="AS13" s="656">
        <v>354</v>
      </c>
      <c r="AT13" s="656">
        <v>380</v>
      </c>
      <c r="AU13" s="656">
        <v>18</v>
      </c>
      <c r="AV13" s="656">
        <v>291</v>
      </c>
      <c r="AW13" s="656">
        <v>232</v>
      </c>
      <c r="AX13" s="656">
        <v>427</v>
      </c>
      <c r="AY13" s="656">
        <v>0</v>
      </c>
      <c r="AZ13" s="745">
        <v>1822</v>
      </c>
      <c r="BA13" s="656">
        <v>1115</v>
      </c>
      <c r="BB13" s="656">
        <v>744</v>
      </c>
      <c r="BC13" s="656">
        <v>472</v>
      </c>
      <c r="BD13" s="656">
        <v>291</v>
      </c>
      <c r="BE13" s="656">
        <v>536</v>
      </c>
      <c r="BF13" s="745">
        <v>701</v>
      </c>
      <c r="BG13" s="657">
        <v>1690</v>
      </c>
      <c r="BH13" s="753">
        <v>437.93728945322624</v>
      </c>
      <c r="BI13" s="656">
        <v>953</v>
      </c>
      <c r="BJ13" s="657">
        <v>262</v>
      </c>
      <c r="BK13" s="753">
        <v>274.9213011542497</v>
      </c>
      <c r="BL13" s="656">
        <v>460</v>
      </c>
      <c r="BM13" s="656">
        <v>368</v>
      </c>
      <c r="BN13" s="656">
        <v>80</v>
      </c>
      <c r="BO13" s="656">
        <v>32</v>
      </c>
      <c r="BP13" s="656">
        <v>8</v>
      </c>
      <c r="BQ13" s="745">
        <v>0</v>
      </c>
      <c r="BR13" s="656">
        <v>5</v>
      </c>
      <c r="BS13" s="656">
        <v>13</v>
      </c>
      <c r="BT13" s="656">
        <v>167</v>
      </c>
      <c r="BU13" s="656">
        <v>184</v>
      </c>
      <c r="BV13" s="656">
        <v>86</v>
      </c>
      <c r="BW13" s="656">
        <v>90</v>
      </c>
      <c r="BX13" s="656">
        <v>92</v>
      </c>
      <c r="BY13" s="656">
        <v>83</v>
      </c>
      <c r="BZ13" s="656">
        <v>52</v>
      </c>
      <c r="CA13" s="656">
        <v>43</v>
      </c>
      <c r="CB13" s="656">
        <v>42</v>
      </c>
      <c r="CC13" s="750">
        <v>91</v>
      </c>
      <c r="CD13" s="754">
        <v>6414</v>
      </c>
      <c r="CE13" s="708">
        <v>34</v>
      </c>
      <c r="CF13" s="708">
        <v>0</v>
      </c>
      <c r="CG13" s="708">
        <v>1899</v>
      </c>
      <c r="CH13" s="708">
        <v>158</v>
      </c>
      <c r="CI13" s="749">
        <v>0</v>
      </c>
      <c r="CJ13" s="656">
        <v>0</v>
      </c>
      <c r="CK13" s="656">
        <v>11</v>
      </c>
      <c r="CL13" s="656">
        <v>96</v>
      </c>
      <c r="CM13" s="656">
        <v>48</v>
      </c>
      <c r="CN13" s="656">
        <v>1</v>
      </c>
      <c r="CO13" s="745">
        <v>2</v>
      </c>
      <c r="CP13" s="708">
        <v>1203</v>
      </c>
      <c r="CQ13" s="708">
        <v>19</v>
      </c>
      <c r="CR13" s="656">
        <v>352</v>
      </c>
      <c r="CS13" s="745">
        <v>1</v>
      </c>
      <c r="CT13" s="656">
        <v>69</v>
      </c>
      <c r="CU13" s="656">
        <v>23</v>
      </c>
      <c r="CV13" s="656">
        <v>221</v>
      </c>
      <c r="CW13" s="656">
        <v>183</v>
      </c>
      <c r="CX13" s="656">
        <v>250</v>
      </c>
      <c r="CY13" s="656">
        <v>323</v>
      </c>
      <c r="CZ13" s="656">
        <v>220</v>
      </c>
      <c r="DA13" s="656">
        <v>199</v>
      </c>
      <c r="DB13" s="656">
        <v>182</v>
      </c>
      <c r="DC13" s="656">
        <v>241</v>
      </c>
      <c r="DD13" s="755">
        <v>10</v>
      </c>
      <c r="DE13" s="745">
        <v>1</v>
      </c>
      <c r="DF13" s="756">
        <v>38.771895958795568</v>
      </c>
      <c r="DG13" s="656">
        <v>1</v>
      </c>
      <c r="DH13" s="656">
        <v>0</v>
      </c>
      <c r="DI13" s="656">
        <v>536</v>
      </c>
      <c r="DJ13" s="656">
        <v>2</v>
      </c>
      <c r="DK13" s="656">
        <v>25</v>
      </c>
      <c r="DL13" s="656">
        <v>559</v>
      </c>
      <c r="DM13" s="656">
        <v>26</v>
      </c>
      <c r="DN13" s="656">
        <v>69</v>
      </c>
      <c r="DO13" s="656">
        <v>90</v>
      </c>
      <c r="DP13" s="656">
        <v>454</v>
      </c>
      <c r="DQ13" s="656">
        <v>20</v>
      </c>
      <c r="DR13" s="656">
        <v>28</v>
      </c>
      <c r="DS13" s="656">
        <v>83</v>
      </c>
      <c r="DT13" s="745">
        <v>6</v>
      </c>
      <c r="DU13" s="656">
        <v>6</v>
      </c>
      <c r="DV13" s="656">
        <v>68</v>
      </c>
      <c r="DW13" s="656">
        <v>85</v>
      </c>
      <c r="DX13" s="656">
        <v>302</v>
      </c>
      <c r="DY13" s="656">
        <v>288</v>
      </c>
      <c r="DZ13" s="656">
        <v>11</v>
      </c>
      <c r="EA13" s="656">
        <v>28</v>
      </c>
      <c r="EB13" s="656">
        <v>23</v>
      </c>
      <c r="EC13" s="656">
        <v>244</v>
      </c>
      <c r="ED13" s="656">
        <v>0</v>
      </c>
      <c r="EE13" s="745">
        <v>844</v>
      </c>
      <c r="EF13" s="656">
        <v>489</v>
      </c>
      <c r="EG13" s="656">
        <v>314</v>
      </c>
      <c r="EH13" s="656">
        <v>233</v>
      </c>
      <c r="EI13" s="656">
        <v>163</v>
      </c>
      <c r="EJ13" s="656">
        <v>297</v>
      </c>
      <c r="EK13" s="657">
        <v>403</v>
      </c>
      <c r="EL13" s="757">
        <v>968</v>
      </c>
      <c r="EM13" s="753">
        <v>509.74196945760929</v>
      </c>
      <c r="EN13" s="657">
        <v>464</v>
      </c>
      <c r="EO13" s="656">
        <v>159</v>
      </c>
      <c r="EP13" s="753">
        <v>342.67241379310343</v>
      </c>
      <c r="EQ13" s="656">
        <v>213</v>
      </c>
      <c r="ER13" s="656">
        <v>168</v>
      </c>
      <c r="ES13" s="656">
        <v>35</v>
      </c>
      <c r="ET13" s="656">
        <v>17</v>
      </c>
      <c r="EU13" s="656">
        <v>4</v>
      </c>
      <c r="EV13" s="745">
        <v>0</v>
      </c>
      <c r="EW13" s="708">
        <v>2</v>
      </c>
      <c r="EX13" s="708">
        <v>7</v>
      </c>
      <c r="EY13" s="708">
        <v>79</v>
      </c>
      <c r="EZ13" s="708">
        <v>103</v>
      </c>
      <c r="FA13" s="708">
        <v>46</v>
      </c>
      <c r="FB13" s="708">
        <v>36</v>
      </c>
      <c r="FC13" s="708">
        <v>49</v>
      </c>
      <c r="FD13" s="708">
        <v>41</v>
      </c>
      <c r="FE13" s="708">
        <v>22</v>
      </c>
      <c r="FF13" s="656">
        <v>8</v>
      </c>
      <c r="FG13" s="657">
        <v>17</v>
      </c>
      <c r="FH13" s="753">
        <v>27</v>
      </c>
      <c r="FI13" s="753">
        <v>5913</v>
      </c>
      <c r="FJ13" s="656">
        <v>14</v>
      </c>
      <c r="FK13" s="666">
        <v>0</v>
      </c>
      <c r="FL13" s="656">
        <v>0</v>
      </c>
      <c r="FM13" s="656">
        <v>0</v>
      </c>
      <c r="FN13" s="656">
        <v>112</v>
      </c>
      <c r="FO13" s="656">
        <v>7</v>
      </c>
      <c r="FP13" s="656">
        <v>3</v>
      </c>
      <c r="FQ13" s="656">
        <v>119</v>
      </c>
      <c r="FR13" s="656">
        <v>0</v>
      </c>
      <c r="FS13" s="656">
        <v>6</v>
      </c>
      <c r="FT13" s="656">
        <v>1</v>
      </c>
      <c r="FU13" s="656">
        <v>29</v>
      </c>
      <c r="FV13" s="656">
        <v>0</v>
      </c>
      <c r="FW13" s="656">
        <v>0</v>
      </c>
      <c r="FX13" s="656">
        <v>13</v>
      </c>
      <c r="FY13" s="656">
        <v>0</v>
      </c>
      <c r="FZ13" s="745">
        <v>0</v>
      </c>
      <c r="GA13" s="656">
        <v>3</v>
      </c>
      <c r="GB13" s="656">
        <v>18</v>
      </c>
      <c r="GC13" s="656">
        <v>29</v>
      </c>
      <c r="GD13" s="656">
        <v>7</v>
      </c>
      <c r="GE13" s="656">
        <v>43</v>
      </c>
      <c r="GF13" s="656">
        <v>6</v>
      </c>
      <c r="GG13" s="656">
        <v>77</v>
      </c>
      <c r="GH13" s="656">
        <v>70</v>
      </c>
      <c r="GI13" s="656">
        <v>37</v>
      </c>
      <c r="GJ13" s="656">
        <v>0</v>
      </c>
      <c r="GK13" s="656">
        <v>0</v>
      </c>
      <c r="GL13" s="746">
        <v>0</v>
      </c>
      <c r="GM13" s="656">
        <v>0</v>
      </c>
      <c r="GN13" s="656">
        <v>114</v>
      </c>
      <c r="GO13" s="656">
        <v>0</v>
      </c>
      <c r="GP13" s="656">
        <v>0</v>
      </c>
      <c r="GQ13" s="656">
        <v>44</v>
      </c>
      <c r="GR13" s="656">
        <v>29</v>
      </c>
      <c r="GS13" s="656">
        <v>22</v>
      </c>
      <c r="GT13" s="656">
        <v>16</v>
      </c>
      <c r="GU13" s="656">
        <v>5</v>
      </c>
      <c r="GV13" s="656">
        <v>3</v>
      </c>
      <c r="GW13" s="656">
        <v>4</v>
      </c>
      <c r="GX13" s="656">
        <v>0</v>
      </c>
      <c r="GY13" s="656">
        <v>16</v>
      </c>
      <c r="GZ13" s="656">
        <v>4</v>
      </c>
      <c r="HA13" s="656">
        <v>5</v>
      </c>
      <c r="HB13" s="656">
        <v>13</v>
      </c>
      <c r="HC13" s="656">
        <v>0</v>
      </c>
      <c r="HD13" s="656">
        <v>5</v>
      </c>
      <c r="HE13" s="656">
        <v>0</v>
      </c>
      <c r="HF13" s="656">
        <v>0</v>
      </c>
      <c r="HG13" s="747">
        <v>10</v>
      </c>
    </row>
    <row r="14" spans="1:215" x14ac:dyDescent="0.2">
      <c r="A14" s="748" t="s">
        <v>61</v>
      </c>
      <c r="B14" s="748">
        <v>8897</v>
      </c>
      <c r="C14" s="708">
        <v>662</v>
      </c>
      <c r="D14" s="749">
        <v>0</v>
      </c>
      <c r="E14" s="656">
        <v>36</v>
      </c>
      <c r="F14" s="656">
        <v>19</v>
      </c>
      <c r="G14" s="656">
        <v>432</v>
      </c>
      <c r="H14" s="656">
        <v>168</v>
      </c>
      <c r="I14" s="656">
        <v>3</v>
      </c>
      <c r="J14" s="656">
        <v>4</v>
      </c>
      <c r="K14" s="749">
        <v>5886</v>
      </c>
      <c r="L14" s="708">
        <v>51</v>
      </c>
      <c r="M14" s="708">
        <v>887</v>
      </c>
      <c r="N14" s="750">
        <v>208</v>
      </c>
      <c r="O14" s="708">
        <v>407</v>
      </c>
      <c r="P14" s="708">
        <v>112</v>
      </c>
      <c r="Q14" s="708">
        <v>1132</v>
      </c>
      <c r="R14" s="708">
        <v>957</v>
      </c>
      <c r="S14" s="708">
        <v>1020</v>
      </c>
      <c r="T14" s="708">
        <v>1171</v>
      </c>
      <c r="U14" s="708">
        <v>1026</v>
      </c>
      <c r="V14" s="708">
        <v>947</v>
      </c>
      <c r="W14" s="708">
        <v>920</v>
      </c>
      <c r="X14" s="708">
        <v>1034</v>
      </c>
      <c r="Y14" s="708">
        <v>272</v>
      </c>
      <c r="Z14" s="751">
        <v>11</v>
      </c>
      <c r="AA14" s="752">
        <v>39.067349236578508</v>
      </c>
      <c r="AB14" s="708">
        <v>75</v>
      </c>
      <c r="AC14" s="708">
        <v>155</v>
      </c>
      <c r="AD14" s="708">
        <v>3168</v>
      </c>
      <c r="AE14" s="708">
        <v>15</v>
      </c>
      <c r="AF14" s="708">
        <v>160</v>
      </c>
      <c r="AG14" s="708">
        <v>3016</v>
      </c>
      <c r="AH14" s="708">
        <v>62</v>
      </c>
      <c r="AI14" s="708">
        <v>148</v>
      </c>
      <c r="AJ14" s="708">
        <v>233</v>
      </c>
      <c r="AK14" s="708">
        <v>1401</v>
      </c>
      <c r="AL14" s="708">
        <v>62</v>
      </c>
      <c r="AM14" s="708">
        <v>75</v>
      </c>
      <c r="AN14" s="656">
        <v>317</v>
      </c>
      <c r="AO14" s="745">
        <v>10</v>
      </c>
      <c r="AP14" s="656">
        <v>34</v>
      </c>
      <c r="AQ14" s="656">
        <v>225</v>
      </c>
      <c r="AR14" s="656">
        <v>364</v>
      </c>
      <c r="AS14" s="656">
        <v>913</v>
      </c>
      <c r="AT14" s="656">
        <v>1680</v>
      </c>
      <c r="AU14" s="656">
        <v>49</v>
      </c>
      <c r="AV14" s="656">
        <v>857</v>
      </c>
      <c r="AW14" s="656">
        <v>821</v>
      </c>
      <c r="AX14" s="656">
        <v>2250</v>
      </c>
      <c r="AY14" s="656">
        <v>0</v>
      </c>
      <c r="AZ14" s="745">
        <v>1704</v>
      </c>
      <c r="BA14" s="656">
        <v>2008</v>
      </c>
      <c r="BB14" s="656">
        <v>1459</v>
      </c>
      <c r="BC14" s="656">
        <v>1039</v>
      </c>
      <c r="BD14" s="656">
        <v>636</v>
      </c>
      <c r="BE14" s="656">
        <v>1511</v>
      </c>
      <c r="BF14" s="745">
        <v>2244</v>
      </c>
      <c r="BG14" s="657">
        <v>5449</v>
      </c>
      <c r="BH14" s="753">
        <v>612.45363605709792</v>
      </c>
      <c r="BI14" s="656">
        <v>1876</v>
      </c>
      <c r="BJ14" s="657">
        <v>570</v>
      </c>
      <c r="BK14" s="753">
        <v>303.83795309168443</v>
      </c>
      <c r="BL14" s="656">
        <v>853</v>
      </c>
      <c r="BM14" s="656">
        <v>667</v>
      </c>
      <c r="BN14" s="656">
        <v>146</v>
      </c>
      <c r="BO14" s="656">
        <v>70</v>
      </c>
      <c r="BP14" s="656">
        <v>13</v>
      </c>
      <c r="BQ14" s="745">
        <v>0</v>
      </c>
      <c r="BR14" s="656">
        <v>3</v>
      </c>
      <c r="BS14" s="656">
        <v>29</v>
      </c>
      <c r="BT14" s="656">
        <v>291</v>
      </c>
      <c r="BU14" s="656">
        <v>322</v>
      </c>
      <c r="BV14" s="656">
        <v>200</v>
      </c>
      <c r="BW14" s="656">
        <v>177</v>
      </c>
      <c r="BX14" s="656">
        <v>165</v>
      </c>
      <c r="BY14" s="656">
        <v>128</v>
      </c>
      <c r="BZ14" s="656">
        <v>108</v>
      </c>
      <c r="CA14" s="656">
        <v>80</v>
      </c>
      <c r="CB14" s="656">
        <v>54</v>
      </c>
      <c r="CC14" s="750">
        <v>192</v>
      </c>
      <c r="CD14" s="754">
        <v>6472</v>
      </c>
      <c r="CE14" s="708">
        <v>87</v>
      </c>
      <c r="CF14" s="708">
        <v>0</v>
      </c>
      <c r="CG14" s="708">
        <v>4259</v>
      </c>
      <c r="CH14" s="708">
        <v>319</v>
      </c>
      <c r="CI14" s="749">
        <v>0</v>
      </c>
      <c r="CJ14" s="656">
        <v>18</v>
      </c>
      <c r="CK14" s="656">
        <v>12</v>
      </c>
      <c r="CL14" s="656">
        <v>219</v>
      </c>
      <c r="CM14" s="656">
        <v>65</v>
      </c>
      <c r="CN14" s="656">
        <v>1</v>
      </c>
      <c r="CO14" s="745">
        <v>4</v>
      </c>
      <c r="CP14" s="708">
        <v>2966</v>
      </c>
      <c r="CQ14" s="708">
        <v>51</v>
      </c>
      <c r="CR14" s="656">
        <v>872</v>
      </c>
      <c r="CS14" s="745">
        <v>86</v>
      </c>
      <c r="CT14" s="656">
        <v>169</v>
      </c>
      <c r="CU14" s="656">
        <v>49</v>
      </c>
      <c r="CV14" s="656">
        <v>478</v>
      </c>
      <c r="CW14" s="656">
        <v>401</v>
      </c>
      <c r="CX14" s="656">
        <v>519</v>
      </c>
      <c r="CY14" s="656">
        <v>647</v>
      </c>
      <c r="CZ14" s="656">
        <v>525</v>
      </c>
      <c r="DA14" s="656">
        <v>515</v>
      </c>
      <c r="DB14" s="656">
        <v>477</v>
      </c>
      <c r="DC14" s="656">
        <v>486</v>
      </c>
      <c r="DD14" s="755">
        <v>35</v>
      </c>
      <c r="DE14" s="745">
        <v>7</v>
      </c>
      <c r="DF14" s="756">
        <v>39.275223038823526</v>
      </c>
      <c r="DG14" s="656">
        <v>39</v>
      </c>
      <c r="DH14" s="656">
        <v>60</v>
      </c>
      <c r="DI14" s="656">
        <v>1521</v>
      </c>
      <c r="DJ14" s="656">
        <v>7</v>
      </c>
      <c r="DK14" s="656">
        <v>71</v>
      </c>
      <c r="DL14" s="656">
        <v>1197</v>
      </c>
      <c r="DM14" s="656">
        <v>50</v>
      </c>
      <c r="DN14" s="656">
        <v>95</v>
      </c>
      <c r="DO14" s="656">
        <v>108</v>
      </c>
      <c r="DP14" s="656">
        <v>864</v>
      </c>
      <c r="DQ14" s="656">
        <v>38</v>
      </c>
      <c r="DR14" s="656">
        <v>42</v>
      </c>
      <c r="DS14" s="656">
        <v>162</v>
      </c>
      <c r="DT14" s="745">
        <v>5</v>
      </c>
      <c r="DU14" s="656">
        <v>5</v>
      </c>
      <c r="DV14" s="656">
        <v>112</v>
      </c>
      <c r="DW14" s="656">
        <v>166</v>
      </c>
      <c r="DX14" s="656">
        <v>732</v>
      </c>
      <c r="DY14" s="656">
        <v>1170</v>
      </c>
      <c r="DZ14" s="656">
        <v>24</v>
      </c>
      <c r="EA14" s="656">
        <v>58</v>
      </c>
      <c r="EB14" s="656">
        <v>125</v>
      </c>
      <c r="EC14" s="656">
        <v>1120</v>
      </c>
      <c r="ED14" s="656">
        <v>0</v>
      </c>
      <c r="EE14" s="745">
        <v>747</v>
      </c>
      <c r="EF14" s="656">
        <v>858</v>
      </c>
      <c r="EG14" s="656">
        <v>666</v>
      </c>
      <c r="EH14" s="656">
        <v>476</v>
      </c>
      <c r="EI14" s="656">
        <v>306</v>
      </c>
      <c r="EJ14" s="656">
        <v>750</v>
      </c>
      <c r="EK14" s="657">
        <v>1203</v>
      </c>
      <c r="EL14" s="757">
        <v>2900</v>
      </c>
      <c r="EM14" s="753">
        <v>680.91101197464195</v>
      </c>
      <c r="EN14" s="657">
        <v>665</v>
      </c>
      <c r="EO14" s="656">
        <v>349</v>
      </c>
      <c r="EP14" s="753">
        <v>524.81203007518798</v>
      </c>
      <c r="EQ14" s="656">
        <v>392</v>
      </c>
      <c r="ER14" s="656">
        <v>324</v>
      </c>
      <c r="ES14" s="656">
        <v>73</v>
      </c>
      <c r="ET14" s="656">
        <v>34</v>
      </c>
      <c r="EU14" s="656">
        <v>6</v>
      </c>
      <c r="EV14" s="745">
        <v>0</v>
      </c>
      <c r="EW14" s="708">
        <v>1</v>
      </c>
      <c r="EX14" s="708">
        <v>18</v>
      </c>
      <c r="EY14" s="708">
        <v>143</v>
      </c>
      <c r="EZ14" s="708">
        <v>180</v>
      </c>
      <c r="FA14" s="708">
        <v>97</v>
      </c>
      <c r="FB14" s="708">
        <v>95</v>
      </c>
      <c r="FC14" s="708">
        <v>67</v>
      </c>
      <c r="FD14" s="708">
        <v>56</v>
      </c>
      <c r="FE14" s="708">
        <v>42</v>
      </c>
      <c r="FF14" s="656">
        <v>35</v>
      </c>
      <c r="FG14" s="657">
        <v>17</v>
      </c>
      <c r="FH14" s="753">
        <v>78</v>
      </c>
      <c r="FI14" s="753">
        <v>6085</v>
      </c>
      <c r="FJ14" s="656">
        <v>30</v>
      </c>
      <c r="FK14" s="666">
        <v>0</v>
      </c>
      <c r="FL14" s="656">
        <v>0</v>
      </c>
      <c r="FM14" s="656">
        <v>0</v>
      </c>
      <c r="FN14" s="656">
        <v>28</v>
      </c>
      <c r="FO14" s="656">
        <v>114</v>
      </c>
      <c r="FP14" s="656">
        <v>6</v>
      </c>
      <c r="FQ14" s="656">
        <v>141</v>
      </c>
      <c r="FR14" s="656">
        <v>6</v>
      </c>
      <c r="FS14" s="656">
        <v>6</v>
      </c>
      <c r="FT14" s="656">
        <v>14</v>
      </c>
      <c r="FU14" s="656">
        <v>42</v>
      </c>
      <c r="FV14" s="656">
        <v>6</v>
      </c>
      <c r="FW14" s="656">
        <v>4</v>
      </c>
      <c r="FX14" s="656">
        <v>36</v>
      </c>
      <c r="FY14" s="656">
        <v>0</v>
      </c>
      <c r="FZ14" s="745">
        <v>0</v>
      </c>
      <c r="GA14" s="656">
        <v>6</v>
      </c>
      <c r="GB14" s="656">
        <v>54</v>
      </c>
      <c r="GC14" s="656">
        <v>157</v>
      </c>
      <c r="GD14" s="656">
        <v>16</v>
      </c>
      <c r="GE14" s="656">
        <v>52</v>
      </c>
      <c r="GF14" s="656">
        <v>1</v>
      </c>
      <c r="GG14" s="656">
        <v>57</v>
      </c>
      <c r="GH14" s="656">
        <v>41</v>
      </c>
      <c r="GI14" s="656">
        <v>8</v>
      </c>
      <c r="GJ14" s="656">
        <v>1</v>
      </c>
      <c r="GK14" s="656">
        <v>10</v>
      </c>
      <c r="GL14" s="746">
        <v>0</v>
      </c>
      <c r="GM14" s="656">
        <v>0</v>
      </c>
      <c r="GN14" s="656">
        <v>85</v>
      </c>
      <c r="GO14" s="656">
        <v>0</v>
      </c>
      <c r="GP14" s="656">
        <v>2</v>
      </c>
      <c r="GQ14" s="656">
        <v>17</v>
      </c>
      <c r="GR14" s="656">
        <v>52</v>
      </c>
      <c r="GS14" s="656">
        <v>18</v>
      </c>
      <c r="GT14" s="656">
        <v>8</v>
      </c>
      <c r="GU14" s="656">
        <v>1</v>
      </c>
      <c r="GV14" s="656">
        <v>2</v>
      </c>
      <c r="GW14" s="656">
        <v>15</v>
      </c>
      <c r="GX14" s="656">
        <v>7</v>
      </c>
      <c r="GY14" s="656">
        <v>128</v>
      </c>
      <c r="GZ14" s="656">
        <v>4</v>
      </c>
      <c r="HA14" s="656">
        <v>6</v>
      </c>
      <c r="HB14" s="656">
        <v>20</v>
      </c>
      <c r="HC14" s="656">
        <v>1</v>
      </c>
      <c r="HD14" s="656">
        <v>9</v>
      </c>
      <c r="HE14" s="656">
        <v>0</v>
      </c>
      <c r="HF14" s="656">
        <v>0</v>
      </c>
      <c r="HG14" s="747">
        <v>28</v>
      </c>
    </row>
    <row r="15" spans="1:215" x14ac:dyDescent="0.2">
      <c r="A15" s="748" t="s">
        <v>62</v>
      </c>
      <c r="B15" s="748">
        <v>5883</v>
      </c>
      <c r="C15" s="708">
        <v>574</v>
      </c>
      <c r="D15" s="749">
        <v>1</v>
      </c>
      <c r="E15" s="656">
        <v>34</v>
      </c>
      <c r="F15" s="656">
        <v>43</v>
      </c>
      <c r="G15" s="656">
        <v>322</v>
      </c>
      <c r="H15" s="656">
        <v>170</v>
      </c>
      <c r="I15" s="656">
        <v>1</v>
      </c>
      <c r="J15" s="656">
        <v>3</v>
      </c>
      <c r="K15" s="749">
        <v>3493</v>
      </c>
      <c r="L15" s="708">
        <v>15</v>
      </c>
      <c r="M15" s="708">
        <v>401</v>
      </c>
      <c r="N15" s="750">
        <v>14</v>
      </c>
      <c r="O15" s="708">
        <v>230</v>
      </c>
      <c r="P15" s="708">
        <v>52</v>
      </c>
      <c r="Q15" s="708">
        <v>785</v>
      </c>
      <c r="R15" s="708">
        <v>616</v>
      </c>
      <c r="S15" s="708">
        <v>732</v>
      </c>
      <c r="T15" s="708">
        <v>803</v>
      </c>
      <c r="U15" s="708">
        <v>641</v>
      </c>
      <c r="V15" s="708">
        <v>590</v>
      </c>
      <c r="W15" s="708">
        <v>612</v>
      </c>
      <c r="X15" s="708">
        <v>697</v>
      </c>
      <c r="Y15" s="708">
        <v>176</v>
      </c>
      <c r="Z15" s="751">
        <v>1</v>
      </c>
      <c r="AA15" s="752">
        <v>38.895999269322438</v>
      </c>
      <c r="AB15" s="708">
        <v>6</v>
      </c>
      <c r="AC15" s="708">
        <v>6</v>
      </c>
      <c r="AD15" s="708">
        <v>1683</v>
      </c>
      <c r="AE15" s="708">
        <v>14</v>
      </c>
      <c r="AF15" s="708">
        <v>77</v>
      </c>
      <c r="AG15" s="708">
        <v>2469</v>
      </c>
      <c r="AH15" s="708">
        <v>41</v>
      </c>
      <c r="AI15" s="708">
        <v>90</v>
      </c>
      <c r="AJ15" s="708">
        <v>179</v>
      </c>
      <c r="AK15" s="708">
        <v>1058</v>
      </c>
      <c r="AL15" s="708">
        <v>41</v>
      </c>
      <c r="AM15" s="708">
        <v>50</v>
      </c>
      <c r="AN15" s="656">
        <v>163</v>
      </c>
      <c r="AO15" s="745">
        <v>6</v>
      </c>
      <c r="AP15" s="656">
        <v>8</v>
      </c>
      <c r="AQ15" s="656">
        <v>98</v>
      </c>
      <c r="AR15" s="656">
        <v>212</v>
      </c>
      <c r="AS15" s="656">
        <v>539</v>
      </c>
      <c r="AT15" s="656">
        <v>888</v>
      </c>
      <c r="AU15" s="656">
        <v>37</v>
      </c>
      <c r="AV15" s="656">
        <v>600</v>
      </c>
      <c r="AW15" s="656">
        <v>514</v>
      </c>
      <c r="AX15" s="656">
        <v>1309</v>
      </c>
      <c r="AY15" s="656">
        <v>0</v>
      </c>
      <c r="AZ15" s="745">
        <v>1678</v>
      </c>
      <c r="BA15" s="656">
        <v>1553</v>
      </c>
      <c r="BB15" s="656">
        <v>1152</v>
      </c>
      <c r="BC15" s="656">
        <v>730</v>
      </c>
      <c r="BD15" s="656">
        <v>424</v>
      </c>
      <c r="BE15" s="656">
        <v>989</v>
      </c>
      <c r="BF15" s="745">
        <v>1035</v>
      </c>
      <c r="BG15" s="657">
        <v>2520</v>
      </c>
      <c r="BH15" s="753">
        <v>428.35288118306988</v>
      </c>
      <c r="BI15" s="656">
        <v>1501</v>
      </c>
      <c r="BJ15" s="657">
        <v>433</v>
      </c>
      <c r="BK15" s="753">
        <v>288.47435043304466</v>
      </c>
      <c r="BL15" s="656">
        <v>710</v>
      </c>
      <c r="BM15" s="656">
        <v>594</v>
      </c>
      <c r="BN15" s="656">
        <v>114</v>
      </c>
      <c r="BO15" s="656">
        <v>35</v>
      </c>
      <c r="BP15" s="656">
        <v>12</v>
      </c>
      <c r="BQ15" s="745">
        <v>0</v>
      </c>
      <c r="BR15" s="656">
        <v>2</v>
      </c>
      <c r="BS15" s="656">
        <v>23</v>
      </c>
      <c r="BT15" s="656">
        <v>267</v>
      </c>
      <c r="BU15" s="656">
        <v>291</v>
      </c>
      <c r="BV15" s="656">
        <v>130</v>
      </c>
      <c r="BW15" s="656">
        <v>152</v>
      </c>
      <c r="BX15" s="656">
        <v>130</v>
      </c>
      <c r="BY15" s="656">
        <v>100</v>
      </c>
      <c r="BZ15" s="656">
        <v>95</v>
      </c>
      <c r="CA15" s="656">
        <v>70</v>
      </c>
      <c r="CB15" s="656">
        <v>57</v>
      </c>
      <c r="CC15" s="750">
        <v>148</v>
      </c>
      <c r="CD15" s="754">
        <v>6396</v>
      </c>
      <c r="CE15" s="708">
        <v>47</v>
      </c>
      <c r="CF15" s="708">
        <v>0</v>
      </c>
      <c r="CG15" s="708">
        <v>2824</v>
      </c>
      <c r="CH15" s="708">
        <v>298</v>
      </c>
      <c r="CI15" s="749">
        <v>0</v>
      </c>
      <c r="CJ15" s="656">
        <v>17</v>
      </c>
      <c r="CK15" s="656">
        <v>23</v>
      </c>
      <c r="CL15" s="656">
        <v>181</v>
      </c>
      <c r="CM15" s="656">
        <v>77</v>
      </c>
      <c r="CN15" s="656">
        <v>0</v>
      </c>
      <c r="CO15" s="745">
        <v>0</v>
      </c>
      <c r="CP15" s="708">
        <v>1849</v>
      </c>
      <c r="CQ15" s="708">
        <v>15</v>
      </c>
      <c r="CR15" s="656">
        <v>402</v>
      </c>
      <c r="CS15" s="745">
        <v>9</v>
      </c>
      <c r="CT15" s="656">
        <v>92</v>
      </c>
      <c r="CU15" s="656">
        <v>20</v>
      </c>
      <c r="CV15" s="656">
        <v>337</v>
      </c>
      <c r="CW15" s="656">
        <v>281</v>
      </c>
      <c r="CX15" s="656">
        <v>355</v>
      </c>
      <c r="CY15" s="656">
        <v>449</v>
      </c>
      <c r="CZ15" s="656">
        <v>329</v>
      </c>
      <c r="DA15" s="656">
        <v>289</v>
      </c>
      <c r="DB15" s="656">
        <v>329</v>
      </c>
      <c r="DC15" s="656">
        <v>346</v>
      </c>
      <c r="DD15" s="755">
        <v>17</v>
      </c>
      <c r="DE15" s="745">
        <v>0</v>
      </c>
      <c r="DF15" s="756">
        <v>39.034717506922263</v>
      </c>
      <c r="DG15" s="656">
        <v>6</v>
      </c>
      <c r="DH15" s="656">
        <v>1</v>
      </c>
      <c r="DI15" s="656">
        <v>805</v>
      </c>
      <c r="DJ15" s="656">
        <v>10</v>
      </c>
      <c r="DK15" s="656">
        <v>40</v>
      </c>
      <c r="DL15" s="656">
        <v>1001</v>
      </c>
      <c r="DM15" s="656">
        <v>28</v>
      </c>
      <c r="DN15" s="656">
        <v>57</v>
      </c>
      <c r="DO15" s="656">
        <v>81</v>
      </c>
      <c r="DP15" s="656">
        <v>637</v>
      </c>
      <c r="DQ15" s="656">
        <v>25</v>
      </c>
      <c r="DR15" s="656">
        <v>39</v>
      </c>
      <c r="DS15" s="656">
        <v>91</v>
      </c>
      <c r="DT15" s="745">
        <v>3</v>
      </c>
      <c r="DU15" s="656">
        <v>2</v>
      </c>
      <c r="DV15" s="656">
        <v>56</v>
      </c>
      <c r="DW15" s="656">
        <v>81</v>
      </c>
      <c r="DX15" s="656">
        <v>430</v>
      </c>
      <c r="DY15" s="656">
        <v>675</v>
      </c>
      <c r="DZ15" s="656">
        <v>22</v>
      </c>
      <c r="EA15" s="656">
        <v>35</v>
      </c>
      <c r="EB15" s="656">
        <v>76</v>
      </c>
      <c r="EC15" s="656">
        <v>684</v>
      </c>
      <c r="ED15" s="656">
        <v>0</v>
      </c>
      <c r="EE15" s="745">
        <v>763</v>
      </c>
      <c r="EF15" s="656">
        <v>664</v>
      </c>
      <c r="EG15" s="656">
        <v>447</v>
      </c>
      <c r="EH15" s="656">
        <v>398</v>
      </c>
      <c r="EI15" s="656">
        <v>211</v>
      </c>
      <c r="EJ15" s="656">
        <v>522</v>
      </c>
      <c r="EK15" s="657">
        <v>582</v>
      </c>
      <c r="EL15" s="757">
        <v>1393</v>
      </c>
      <c r="EM15" s="753">
        <v>493.27195467422098</v>
      </c>
      <c r="EN15" s="657">
        <v>651</v>
      </c>
      <c r="EO15" s="656">
        <v>223</v>
      </c>
      <c r="EP15" s="753">
        <v>342.54992319508449</v>
      </c>
      <c r="EQ15" s="656">
        <v>321</v>
      </c>
      <c r="ER15" s="656">
        <v>219</v>
      </c>
      <c r="ES15" s="656">
        <v>58</v>
      </c>
      <c r="ET15" s="656">
        <v>21</v>
      </c>
      <c r="EU15" s="656">
        <v>7</v>
      </c>
      <c r="EV15" s="745">
        <v>0</v>
      </c>
      <c r="EW15" s="708">
        <v>1</v>
      </c>
      <c r="EX15" s="708">
        <v>14</v>
      </c>
      <c r="EY15" s="708">
        <v>105</v>
      </c>
      <c r="EZ15" s="708">
        <v>161</v>
      </c>
      <c r="FA15" s="708">
        <v>63</v>
      </c>
      <c r="FB15" s="708">
        <v>66</v>
      </c>
      <c r="FC15" s="708">
        <v>59</v>
      </c>
      <c r="FD15" s="708">
        <v>39</v>
      </c>
      <c r="FE15" s="708">
        <v>27</v>
      </c>
      <c r="FF15" s="656">
        <v>25</v>
      </c>
      <c r="FG15" s="657">
        <v>22</v>
      </c>
      <c r="FH15" s="753">
        <v>44</v>
      </c>
      <c r="FI15" s="753">
        <v>5924</v>
      </c>
      <c r="FJ15" s="656">
        <v>16</v>
      </c>
      <c r="FK15" s="666">
        <v>0</v>
      </c>
      <c r="FL15" s="656">
        <v>0</v>
      </c>
      <c r="FM15" s="656">
        <v>0</v>
      </c>
      <c r="FN15" s="656">
        <v>43</v>
      </c>
      <c r="FO15" s="656">
        <v>1</v>
      </c>
      <c r="FP15" s="656">
        <v>0</v>
      </c>
      <c r="FQ15" s="656">
        <v>70</v>
      </c>
      <c r="FR15" s="656">
        <v>0</v>
      </c>
      <c r="FS15" s="656">
        <v>5</v>
      </c>
      <c r="FT15" s="656">
        <v>3</v>
      </c>
      <c r="FU15" s="656">
        <v>53</v>
      </c>
      <c r="FV15" s="656">
        <v>1</v>
      </c>
      <c r="FW15" s="656">
        <v>1</v>
      </c>
      <c r="FX15" s="656">
        <v>11</v>
      </c>
      <c r="FY15" s="656">
        <v>1</v>
      </c>
      <c r="FZ15" s="745">
        <v>0</v>
      </c>
      <c r="GA15" s="656">
        <v>8</v>
      </c>
      <c r="GB15" s="656">
        <v>15</v>
      </c>
      <c r="GC15" s="656">
        <v>26</v>
      </c>
      <c r="GD15" s="656">
        <v>23</v>
      </c>
      <c r="GE15" s="656">
        <v>20</v>
      </c>
      <c r="GF15" s="656">
        <v>1</v>
      </c>
      <c r="GG15" s="656">
        <v>45</v>
      </c>
      <c r="GH15" s="656">
        <v>9</v>
      </c>
      <c r="GI15" s="656">
        <v>38</v>
      </c>
      <c r="GJ15" s="656">
        <v>4</v>
      </c>
      <c r="GK15" s="656">
        <v>0</v>
      </c>
      <c r="GL15" s="746">
        <v>0</v>
      </c>
      <c r="GM15" s="656">
        <v>0</v>
      </c>
      <c r="GN15" s="656">
        <v>95</v>
      </c>
      <c r="GO15" s="656">
        <v>0</v>
      </c>
      <c r="GP15" s="656">
        <v>2</v>
      </c>
      <c r="GQ15" s="656">
        <v>5</v>
      </c>
      <c r="GR15" s="656">
        <v>18</v>
      </c>
      <c r="GS15" s="656">
        <v>9</v>
      </c>
      <c r="GT15" s="656">
        <v>8</v>
      </c>
      <c r="GU15" s="656">
        <v>0</v>
      </c>
      <c r="GV15" s="656">
        <v>17</v>
      </c>
      <c r="GW15" s="656">
        <v>1</v>
      </c>
      <c r="GX15" s="656">
        <v>8</v>
      </c>
      <c r="GY15" s="656">
        <v>11</v>
      </c>
      <c r="GZ15" s="656">
        <v>5</v>
      </c>
      <c r="HA15" s="656">
        <v>1</v>
      </c>
      <c r="HB15" s="656">
        <v>4</v>
      </c>
      <c r="HC15" s="656">
        <v>0</v>
      </c>
      <c r="HD15" s="656">
        <v>5</v>
      </c>
      <c r="HE15" s="656">
        <v>0</v>
      </c>
      <c r="HF15" s="656">
        <v>0</v>
      </c>
      <c r="HG15" s="747">
        <v>0</v>
      </c>
    </row>
    <row r="16" spans="1:215" x14ac:dyDescent="0.2">
      <c r="A16" s="748" t="s">
        <v>63</v>
      </c>
      <c r="B16" s="748">
        <v>4517</v>
      </c>
      <c r="C16" s="708">
        <v>698</v>
      </c>
      <c r="D16" s="749">
        <v>0</v>
      </c>
      <c r="E16" s="656">
        <v>66</v>
      </c>
      <c r="F16" s="656">
        <v>37</v>
      </c>
      <c r="G16" s="656">
        <v>366</v>
      </c>
      <c r="H16" s="656">
        <v>222</v>
      </c>
      <c r="I16" s="656">
        <v>1</v>
      </c>
      <c r="J16" s="656">
        <v>6</v>
      </c>
      <c r="K16" s="749">
        <v>2705</v>
      </c>
      <c r="L16" s="708">
        <v>4</v>
      </c>
      <c r="M16" s="708">
        <v>118</v>
      </c>
      <c r="N16" s="750">
        <v>5</v>
      </c>
      <c r="O16" s="708">
        <v>151</v>
      </c>
      <c r="P16" s="708">
        <v>26</v>
      </c>
      <c r="Q16" s="708">
        <v>607</v>
      </c>
      <c r="R16" s="708">
        <v>528</v>
      </c>
      <c r="S16" s="708">
        <v>481</v>
      </c>
      <c r="T16" s="708">
        <v>525</v>
      </c>
      <c r="U16" s="708">
        <v>459</v>
      </c>
      <c r="V16" s="708">
        <v>470</v>
      </c>
      <c r="W16" s="708">
        <v>533</v>
      </c>
      <c r="X16" s="708">
        <v>644</v>
      </c>
      <c r="Y16" s="708">
        <v>111</v>
      </c>
      <c r="Z16" s="751">
        <v>8</v>
      </c>
      <c r="AA16" s="752">
        <v>39.588018261149323</v>
      </c>
      <c r="AB16" s="708">
        <v>4</v>
      </c>
      <c r="AC16" s="708">
        <v>3</v>
      </c>
      <c r="AD16" s="708">
        <v>1135</v>
      </c>
      <c r="AE16" s="708">
        <v>12</v>
      </c>
      <c r="AF16" s="708">
        <v>45</v>
      </c>
      <c r="AG16" s="708">
        <v>2070</v>
      </c>
      <c r="AH16" s="708">
        <v>33</v>
      </c>
      <c r="AI16" s="708">
        <v>111</v>
      </c>
      <c r="AJ16" s="708">
        <v>129</v>
      </c>
      <c r="AK16" s="708">
        <v>753</v>
      </c>
      <c r="AL16" s="708">
        <v>45</v>
      </c>
      <c r="AM16" s="708">
        <v>37</v>
      </c>
      <c r="AN16" s="656">
        <v>138</v>
      </c>
      <c r="AO16" s="745">
        <v>2</v>
      </c>
      <c r="AP16" s="656">
        <v>6</v>
      </c>
      <c r="AQ16" s="656">
        <v>67</v>
      </c>
      <c r="AR16" s="656">
        <v>143</v>
      </c>
      <c r="AS16" s="656">
        <v>298</v>
      </c>
      <c r="AT16" s="656">
        <v>390</v>
      </c>
      <c r="AU16" s="656">
        <v>21</v>
      </c>
      <c r="AV16" s="656">
        <v>280</v>
      </c>
      <c r="AW16" s="656">
        <v>148</v>
      </c>
      <c r="AX16" s="656">
        <v>734</v>
      </c>
      <c r="AY16" s="656">
        <v>0</v>
      </c>
      <c r="AZ16" s="745">
        <v>2430</v>
      </c>
      <c r="BA16" s="656">
        <v>1169</v>
      </c>
      <c r="BB16" s="656">
        <v>848</v>
      </c>
      <c r="BC16" s="656">
        <v>520</v>
      </c>
      <c r="BD16" s="656">
        <v>319</v>
      </c>
      <c r="BE16" s="656">
        <v>798</v>
      </c>
      <c r="BF16" s="745">
        <v>863</v>
      </c>
      <c r="BG16" s="657">
        <v>2155</v>
      </c>
      <c r="BH16" s="753">
        <v>477.08656187735221</v>
      </c>
      <c r="BI16" s="656">
        <v>1102</v>
      </c>
      <c r="BJ16" s="657">
        <v>310</v>
      </c>
      <c r="BK16" s="753">
        <v>281.30671506352087</v>
      </c>
      <c r="BL16" s="656">
        <v>522</v>
      </c>
      <c r="BM16" s="656">
        <v>467</v>
      </c>
      <c r="BN16" s="656">
        <v>85</v>
      </c>
      <c r="BO16" s="656">
        <v>30</v>
      </c>
      <c r="BP16" s="656">
        <v>9</v>
      </c>
      <c r="BQ16" s="745">
        <v>1</v>
      </c>
      <c r="BR16" s="656">
        <v>11</v>
      </c>
      <c r="BS16" s="656">
        <v>11</v>
      </c>
      <c r="BT16" s="656">
        <v>291</v>
      </c>
      <c r="BU16" s="656">
        <v>228</v>
      </c>
      <c r="BV16" s="656">
        <v>118</v>
      </c>
      <c r="BW16" s="656">
        <v>113</v>
      </c>
      <c r="BX16" s="656">
        <v>87</v>
      </c>
      <c r="BY16" s="656">
        <v>87</v>
      </c>
      <c r="BZ16" s="656">
        <v>50</v>
      </c>
      <c r="CA16" s="656">
        <v>44</v>
      </c>
      <c r="CB16" s="656">
        <v>19</v>
      </c>
      <c r="CC16" s="750">
        <v>55</v>
      </c>
      <c r="CD16" s="754">
        <v>5548</v>
      </c>
      <c r="CE16" s="708">
        <v>26</v>
      </c>
      <c r="CF16" s="708">
        <v>0</v>
      </c>
      <c r="CG16" s="708">
        <v>2190</v>
      </c>
      <c r="CH16" s="708">
        <v>375</v>
      </c>
      <c r="CI16" s="749">
        <v>0</v>
      </c>
      <c r="CJ16" s="656">
        <v>45</v>
      </c>
      <c r="CK16" s="656">
        <v>23</v>
      </c>
      <c r="CL16" s="656">
        <v>196</v>
      </c>
      <c r="CM16" s="656">
        <v>110</v>
      </c>
      <c r="CN16" s="656">
        <v>0</v>
      </c>
      <c r="CO16" s="745">
        <v>1</v>
      </c>
      <c r="CP16" s="708">
        <v>1493</v>
      </c>
      <c r="CQ16" s="708">
        <v>4</v>
      </c>
      <c r="CR16" s="656">
        <v>116</v>
      </c>
      <c r="CS16" s="745">
        <v>3</v>
      </c>
      <c r="CT16" s="656">
        <v>66</v>
      </c>
      <c r="CU16" s="656">
        <v>11</v>
      </c>
      <c r="CV16" s="656">
        <v>246</v>
      </c>
      <c r="CW16" s="656">
        <v>243</v>
      </c>
      <c r="CX16" s="656">
        <v>261</v>
      </c>
      <c r="CY16" s="656">
        <v>301</v>
      </c>
      <c r="CZ16" s="656">
        <v>244</v>
      </c>
      <c r="DA16" s="656">
        <v>239</v>
      </c>
      <c r="DB16" s="656">
        <v>269</v>
      </c>
      <c r="DC16" s="656">
        <v>307</v>
      </c>
      <c r="DD16" s="755">
        <v>11</v>
      </c>
      <c r="DE16" s="745">
        <v>3</v>
      </c>
      <c r="DF16" s="756">
        <v>39.700045445667129</v>
      </c>
      <c r="DG16" s="656">
        <v>2</v>
      </c>
      <c r="DH16" s="656">
        <v>1</v>
      </c>
      <c r="DI16" s="656">
        <v>552</v>
      </c>
      <c r="DJ16" s="656">
        <v>11</v>
      </c>
      <c r="DK16" s="656">
        <v>26</v>
      </c>
      <c r="DL16" s="656">
        <v>839</v>
      </c>
      <c r="DM16" s="656">
        <v>25</v>
      </c>
      <c r="DN16" s="656">
        <v>78</v>
      </c>
      <c r="DO16" s="656">
        <v>60</v>
      </c>
      <c r="DP16" s="656">
        <v>473</v>
      </c>
      <c r="DQ16" s="656">
        <v>33</v>
      </c>
      <c r="DR16" s="656">
        <v>27</v>
      </c>
      <c r="DS16" s="656">
        <v>62</v>
      </c>
      <c r="DT16" s="745">
        <v>1</v>
      </c>
      <c r="DU16" s="656">
        <v>1</v>
      </c>
      <c r="DV16" s="656">
        <v>36</v>
      </c>
      <c r="DW16" s="656">
        <v>73</v>
      </c>
      <c r="DX16" s="656">
        <v>246</v>
      </c>
      <c r="DY16" s="656">
        <v>295</v>
      </c>
      <c r="DZ16" s="656">
        <v>11</v>
      </c>
      <c r="EA16" s="656">
        <v>51</v>
      </c>
      <c r="EB16" s="656">
        <v>23</v>
      </c>
      <c r="EC16" s="656">
        <v>401</v>
      </c>
      <c r="ED16" s="656">
        <v>0</v>
      </c>
      <c r="EE16" s="745">
        <v>1053</v>
      </c>
      <c r="EF16" s="656">
        <v>477</v>
      </c>
      <c r="EG16" s="656">
        <v>334</v>
      </c>
      <c r="EH16" s="656">
        <v>254</v>
      </c>
      <c r="EI16" s="656">
        <v>180</v>
      </c>
      <c r="EJ16" s="656">
        <v>414</v>
      </c>
      <c r="EK16" s="657">
        <v>531</v>
      </c>
      <c r="EL16" s="757">
        <v>1236</v>
      </c>
      <c r="EM16" s="753">
        <v>564.38356164383561</v>
      </c>
      <c r="EN16" s="657">
        <v>496</v>
      </c>
      <c r="EO16" s="656">
        <v>178</v>
      </c>
      <c r="EP16" s="753">
        <v>358.87096774193549</v>
      </c>
      <c r="EQ16" s="656">
        <v>197</v>
      </c>
      <c r="ER16" s="656">
        <v>171</v>
      </c>
      <c r="ES16" s="656">
        <v>42</v>
      </c>
      <c r="ET16" s="656">
        <v>17</v>
      </c>
      <c r="EU16" s="656">
        <v>6</v>
      </c>
      <c r="EV16" s="745">
        <v>1</v>
      </c>
      <c r="EW16" s="708">
        <v>4</v>
      </c>
      <c r="EX16" s="708">
        <v>5</v>
      </c>
      <c r="EY16" s="708">
        <v>93</v>
      </c>
      <c r="EZ16" s="708">
        <v>113</v>
      </c>
      <c r="FA16" s="708">
        <v>57</v>
      </c>
      <c r="FB16" s="708">
        <v>46</v>
      </c>
      <c r="FC16" s="708">
        <v>32</v>
      </c>
      <c r="FD16" s="708">
        <v>31</v>
      </c>
      <c r="FE16" s="708">
        <v>16</v>
      </c>
      <c r="FF16" s="656">
        <v>11</v>
      </c>
      <c r="FG16" s="657">
        <v>6</v>
      </c>
      <c r="FH16" s="753">
        <v>20</v>
      </c>
      <c r="FI16" s="753">
        <v>5357</v>
      </c>
      <c r="FJ16" s="656">
        <v>6</v>
      </c>
      <c r="FK16" s="666">
        <v>0</v>
      </c>
      <c r="FL16" s="656">
        <v>2</v>
      </c>
      <c r="FM16" s="656">
        <v>0</v>
      </c>
      <c r="FN16" s="656">
        <v>171</v>
      </c>
      <c r="FO16" s="656">
        <v>0</v>
      </c>
      <c r="FP16" s="656">
        <v>1</v>
      </c>
      <c r="FQ16" s="656">
        <v>69</v>
      </c>
      <c r="FR16" s="656">
        <v>0</v>
      </c>
      <c r="FS16" s="656">
        <v>20</v>
      </c>
      <c r="FT16" s="656">
        <v>18</v>
      </c>
      <c r="FU16" s="656">
        <v>22</v>
      </c>
      <c r="FV16" s="656">
        <v>1</v>
      </c>
      <c r="FW16" s="656">
        <v>0</v>
      </c>
      <c r="FX16" s="656">
        <v>4</v>
      </c>
      <c r="FY16" s="656">
        <v>0</v>
      </c>
      <c r="FZ16" s="745">
        <v>0</v>
      </c>
      <c r="GA16" s="656">
        <v>9</v>
      </c>
      <c r="GB16" s="656">
        <v>5</v>
      </c>
      <c r="GC16" s="656">
        <v>53</v>
      </c>
      <c r="GD16" s="656">
        <v>6</v>
      </c>
      <c r="GE16" s="656">
        <v>38</v>
      </c>
      <c r="GF16" s="656">
        <v>1</v>
      </c>
      <c r="GG16" s="656">
        <v>28</v>
      </c>
      <c r="GH16" s="656">
        <v>45</v>
      </c>
      <c r="GI16" s="656">
        <v>123</v>
      </c>
      <c r="GJ16" s="656">
        <v>0</v>
      </c>
      <c r="GK16" s="656">
        <v>0</v>
      </c>
      <c r="GL16" s="746">
        <v>0</v>
      </c>
      <c r="GM16" s="656">
        <v>0</v>
      </c>
      <c r="GN16" s="656">
        <v>51</v>
      </c>
      <c r="GO16" s="656">
        <v>2</v>
      </c>
      <c r="GP16" s="656">
        <v>7</v>
      </c>
      <c r="GQ16" s="656">
        <v>1</v>
      </c>
      <c r="GR16" s="656">
        <v>53</v>
      </c>
      <c r="GS16" s="656">
        <v>8</v>
      </c>
      <c r="GT16" s="656">
        <v>11</v>
      </c>
      <c r="GU16" s="656">
        <v>1</v>
      </c>
      <c r="GV16" s="656">
        <v>43</v>
      </c>
      <c r="GW16" s="656">
        <v>2</v>
      </c>
      <c r="GX16" s="656">
        <v>3</v>
      </c>
      <c r="GY16" s="656">
        <v>29</v>
      </c>
      <c r="GZ16" s="656">
        <v>75</v>
      </c>
      <c r="HA16" s="656">
        <v>2</v>
      </c>
      <c r="HB16" s="656">
        <v>6</v>
      </c>
      <c r="HC16" s="656">
        <v>0</v>
      </c>
      <c r="HD16" s="656">
        <v>12</v>
      </c>
      <c r="HE16" s="656">
        <v>0</v>
      </c>
      <c r="HF16" s="656">
        <v>0</v>
      </c>
      <c r="HG16" s="747">
        <v>2</v>
      </c>
    </row>
    <row r="17" spans="1:215" x14ac:dyDescent="0.2">
      <c r="A17" s="748" t="s">
        <v>64</v>
      </c>
      <c r="B17" s="748">
        <v>5670</v>
      </c>
      <c r="C17" s="708">
        <v>572</v>
      </c>
      <c r="D17" s="749">
        <v>0</v>
      </c>
      <c r="E17" s="656">
        <v>50</v>
      </c>
      <c r="F17" s="656">
        <v>28</v>
      </c>
      <c r="G17" s="656">
        <v>340</v>
      </c>
      <c r="H17" s="656">
        <v>151</v>
      </c>
      <c r="I17" s="656">
        <v>1</v>
      </c>
      <c r="J17" s="656">
        <v>2</v>
      </c>
      <c r="K17" s="749">
        <v>3488</v>
      </c>
      <c r="L17" s="708">
        <v>32</v>
      </c>
      <c r="M17" s="708">
        <v>476</v>
      </c>
      <c r="N17" s="750">
        <v>3</v>
      </c>
      <c r="O17" s="708">
        <v>266</v>
      </c>
      <c r="P17" s="708">
        <v>63</v>
      </c>
      <c r="Q17" s="708">
        <v>776</v>
      </c>
      <c r="R17" s="708">
        <v>596</v>
      </c>
      <c r="S17" s="708">
        <v>658</v>
      </c>
      <c r="T17" s="708">
        <v>725</v>
      </c>
      <c r="U17" s="708">
        <v>603</v>
      </c>
      <c r="V17" s="708">
        <v>584</v>
      </c>
      <c r="W17" s="708">
        <v>527</v>
      </c>
      <c r="X17" s="708">
        <v>750</v>
      </c>
      <c r="Y17" s="708">
        <v>182</v>
      </c>
      <c r="Z17" s="751">
        <v>3</v>
      </c>
      <c r="AA17" s="752">
        <v>38.939522145888596</v>
      </c>
      <c r="AB17" s="708">
        <v>1</v>
      </c>
      <c r="AC17" s="708">
        <v>6</v>
      </c>
      <c r="AD17" s="708">
        <v>1991</v>
      </c>
      <c r="AE17" s="708">
        <v>5</v>
      </c>
      <c r="AF17" s="708">
        <v>88</v>
      </c>
      <c r="AG17" s="708">
        <v>2162</v>
      </c>
      <c r="AH17" s="708">
        <v>21</v>
      </c>
      <c r="AI17" s="708">
        <v>81</v>
      </c>
      <c r="AJ17" s="708">
        <v>182</v>
      </c>
      <c r="AK17" s="708">
        <v>893</v>
      </c>
      <c r="AL17" s="708">
        <v>28</v>
      </c>
      <c r="AM17" s="708">
        <v>37</v>
      </c>
      <c r="AN17" s="656">
        <v>171</v>
      </c>
      <c r="AO17" s="745">
        <v>4</v>
      </c>
      <c r="AP17" s="656">
        <v>20</v>
      </c>
      <c r="AQ17" s="656">
        <v>152</v>
      </c>
      <c r="AR17" s="656">
        <v>378</v>
      </c>
      <c r="AS17" s="656">
        <v>764</v>
      </c>
      <c r="AT17" s="656">
        <v>1313</v>
      </c>
      <c r="AU17" s="656">
        <v>80</v>
      </c>
      <c r="AV17" s="656">
        <v>720</v>
      </c>
      <c r="AW17" s="656">
        <v>625</v>
      </c>
      <c r="AX17" s="656">
        <v>1437</v>
      </c>
      <c r="AY17" s="656">
        <v>0</v>
      </c>
      <c r="AZ17" s="745">
        <v>181</v>
      </c>
      <c r="BA17" s="656">
        <v>1524</v>
      </c>
      <c r="BB17" s="656">
        <v>938</v>
      </c>
      <c r="BC17" s="656">
        <v>720</v>
      </c>
      <c r="BD17" s="656">
        <v>390</v>
      </c>
      <c r="BE17" s="656">
        <v>945</v>
      </c>
      <c r="BF17" s="745">
        <v>1153</v>
      </c>
      <c r="BG17" s="657">
        <v>2800</v>
      </c>
      <c r="BH17" s="753">
        <v>493.82716049382714</v>
      </c>
      <c r="BI17" s="656">
        <v>1336</v>
      </c>
      <c r="BJ17" s="657">
        <v>373</v>
      </c>
      <c r="BK17" s="753">
        <v>279.19161676646706</v>
      </c>
      <c r="BL17" s="656">
        <v>570</v>
      </c>
      <c r="BM17" s="656">
        <v>428</v>
      </c>
      <c r="BN17" s="656">
        <v>94</v>
      </c>
      <c r="BO17" s="656">
        <v>39</v>
      </c>
      <c r="BP17" s="656">
        <v>6</v>
      </c>
      <c r="BQ17" s="745">
        <v>0</v>
      </c>
      <c r="BR17" s="656">
        <v>9</v>
      </c>
      <c r="BS17" s="656">
        <v>13</v>
      </c>
      <c r="BT17" s="656">
        <v>216</v>
      </c>
      <c r="BU17" s="656">
        <v>221</v>
      </c>
      <c r="BV17" s="656">
        <v>110</v>
      </c>
      <c r="BW17" s="656">
        <v>111</v>
      </c>
      <c r="BX17" s="656">
        <v>100</v>
      </c>
      <c r="BY17" s="656">
        <v>95</v>
      </c>
      <c r="BZ17" s="656">
        <v>63</v>
      </c>
      <c r="CA17" s="656">
        <v>48</v>
      </c>
      <c r="CB17" s="656">
        <v>38</v>
      </c>
      <c r="CC17" s="750">
        <v>113</v>
      </c>
      <c r="CD17" s="754">
        <v>6311</v>
      </c>
      <c r="CE17" s="708">
        <v>47</v>
      </c>
      <c r="CF17" s="708">
        <v>0</v>
      </c>
      <c r="CG17" s="708">
        <v>2822</v>
      </c>
      <c r="CH17" s="708">
        <v>276</v>
      </c>
      <c r="CI17" s="749">
        <v>0</v>
      </c>
      <c r="CJ17" s="656">
        <v>22</v>
      </c>
      <c r="CK17" s="656">
        <v>15</v>
      </c>
      <c r="CL17" s="656">
        <v>168</v>
      </c>
      <c r="CM17" s="656">
        <v>70</v>
      </c>
      <c r="CN17" s="656">
        <v>1</v>
      </c>
      <c r="CO17" s="745">
        <v>0</v>
      </c>
      <c r="CP17" s="708">
        <v>1869</v>
      </c>
      <c r="CQ17" s="708">
        <v>32</v>
      </c>
      <c r="CR17" s="656">
        <v>468</v>
      </c>
      <c r="CS17" s="745">
        <v>2</v>
      </c>
      <c r="CT17" s="656">
        <v>129</v>
      </c>
      <c r="CU17" s="656">
        <v>36</v>
      </c>
      <c r="CV17" s="656">
        <v>313</v>
      </c>
      <c r="CW17" s="656">
        <v>297</v>
      </c>
      <c r="CX17" s="656">
        <v>340</v>
      </c>
      <c r="CY17" s="656">
        <v>434</v>
      </c>
      <c r="CZ17" s="656">
        <v>343</v>
      </c>
      <c r="DA17" s="656">
        <v>294</v>
      </c>
      <c r="DB17" s="656">
        <v>286</v>
      </c>
      <c r="DC17" s="656">
        <v>363</v>
      </c>
      <c r="DD17" s="755">
        <v>21</v>
      </c>
      <c r="DE17" s="745">
        <v>2</v>
      </c>
      <c r="DF17" s="756">
        <v>38.910672143009606</v>
      </c>
      <c r="DG17" s="656">
        <v>1</v>
      </c>
      <c r="DH17" s="656">
        <v>3</v>
      </c>
      <c r="DI17" s="656">
        <v>1007</v>
      </c>
      <c r="DJ17" s="656">
        <v>4</v>
      </c>
      <c r="DK17" s="656">
        <v>42</v>
      </c>
      <c r="DL17" s="656">
        <v>937</v>
      </c>
      <c r="DM17" s="656">
        <v>19</v>
      </c>
      <c r="DN17" s="656">
        <v>48</v>
      </c>
      <c r="DO17" s="656">
        <v>98</v>
      </c>
      <c r="DP17" s="656">
        <v>538</v>
      </c>
      <c r="DQ17" s="656">
        <v>24</v>
      </c>
      <c r="DR17" s="656">
        <v>21</v>
      </c>
      <c r="DS17" s="656">
        <v>79</v>
      </c>
      <c r="DT17" s="745">
        <v>1</v>
      </c>
      <c r="DU17" s="656">
        <v>3</v>
      </c>
      <c r="DV17" s="656">
        <v>67</v>
      </c>
      <c r="DW17" s="656">
        <v>155</v>
      </c>
      <c r="DX17" s="656">
        <v>639</v>
      </c>
      <c r="DY17" s="656">
        <v>919</v>
      </c>
      <c r="DZ17" s="656">
        <v>49</v>
      </c>
      <c r="EA17" s="656">
        <v>65</v>
      </c>
      <c r="EB17" s="656">
        <v>65</v>
      </c>
      <c r="EC17" s="656">
        <v>778</v>
      </c>
      <c r="ED17" s="656">
        <v>0</v>
      </c>
      <c r="EE17" s="745">
        <v>82</v>
      </c>
      <c r="EF17" s="656">
        <v>662</v>
      </c>
      <c r="EG17" s="656">
        <v>432</v>
      </c>
      <c r="EH17" s="656">
        <v>384</v>
      </c>
      <c r="EI17" s="656">
        <v>207</v>
      </c>
      <c r="EJ17" s="656">
        <v>482</v>
      </c>
      <c r="EK17" s="657">
        <v>655</v>
      </c>
      <c r="EL17" s="757">
        <v>1582</v>
      </c>
      <c r="EM17" s="753">
        <v>560.59532246633592</v>
      </c>
      <c r="EN17" s="657">
        <v>559</v>
      </c>
      <c r="EO17" s="656">
        <v>194</v>
      </c>
      <c r="EP17" s="753">
        <v>347.04830053667263</v>
      </c>
      <c r="EQ17" s="656">
        <v>268</v>
      </c>
      <c r="ER17" s="656">
        <v>199</v>
      </c>
      <c r="ES17" s="656">
        <v>42</v>
      </c>
      <c r="ET17" s="656">
        <v>22</v>
      </c>
      <c r="EU17" s="656">
        <v>4</v>
      </c>
      <c r="EV17" s="745">
        <v>0</v>
      </c>
      <c r="EW17" s="708">
        <v>4</v>
      </c>
      <c r="EX17" s="708">
        <v>6</v>
      </c>
      <c r="EY17" s="708">
        <v>117</v>
      </c>
      <c r="EZ17" s="708">
        <v>129</v>
      </c>
      <c r="FA17" s="708">
        <v>61</v>
      </c>
      <c r="FB17" s="708">
        <v>39</v>
      </c>
      <c r="FC17" s="708">
        <v>44</v>
      </c>
      <c r="FD17" s="708">
        <v>40</v>
      </c>
      <c r="FE17" s="708">
        <v>25</v>
      </c>
      <c r="FF17" s="656">
        <v>18</v>
      </c>
      <c r="FG17" s="657">
        <v>12</v>
      </c>
      <c r="FH17" s="753">
        <v>40</v>
      </c>
      <c r="FI17" s="753">
        <v>5763</v>
      </c>
      <c r="FJ17" s="656">
        <v>20</v>
      </c>
      <c r="FK17" s="666">
        <v>0</v>
      </c>
      <c r="FL17" s="656">
        <v>1</v>
      </c>
      <c r="FM17" s="656">
        <v>0</v>
      </c>
      <c r="FN17" s="656">
        <v>400</v>
      </c>
      <c r="FO17" s="656">
        <v>2</v>
      </c>
      <c r="FP17" s="656">
        <v>1</v>
      </c>
      <c r="FQ17" s="656">
        <v>105</v>
      </c>
      <c r="FR17" s="656">
        <v>4</v>
      </c>
      <c r="FS17" s="656">
        <v>12</v>
      </c>
      <c r="FT17" s="656">
        <v>20</v>
      </c>
      <c r="FU17" s="656">
        <v>85</v>
      </c>
      <c r="FV17" s="656">
        <v>1</v>
      </c>
      <c r="FW17" s="656">
        <v>0</v>
      </c>
      <c r="FX17" s="656">
        <v>8</v>
      </c>
      <c r="FY17" s="656">
        <v>0</v>
      </c>
      <c r="FZ17" s="745">
        <v>0</v>
      </c>
      <c r="GA17" s="656">
        <v>9</v>
      </c>
      <c r="GB17" s="656">
        <v>57</v>
      </c>
      <c r="GC17" s="656">
        <v>55</v>
      </c>
      <c r="GD17" s="656">
        <v>15</v>
      </c>
      <c r="GE17" s="656">
        <v>135</v>
      </c>
      <c r="GF17" s="656">
        <v>5</v>
      </c>
      <c r="GG17" s="656">
        <v>30</v>
      </c>
      <c r="GH17" s="656">
        <v>132</v>
      </c>
      <c r="GI17" s="656">
        <v>199</v>
      </c>
      <c r="GJ17" s="656">
        <v>0</v>
      </c>
      <c r="GK17" s="656">
        <v>2</v>
      </c>
      <c r="GL17" s="746">
        <v>0</v>
      </c>
      <c r="GM17" s="656">
        <v>0</v>
      </c>
      <c r="GN17" s="656">
        <v>80</v>
      </c>
      <c r="GO17" s="656">
        <v>0</v>
      </c>
      <c r="GP17" s="656">
        <v>33</v>
      </c>
      <c r="GQ17" s="656">
        <v>56</v>
      </c>
      <c r="GR17" s="656">
        <v>22</v>
      </c>
      <c r="GS17" s="656">
        <v>48</v>
      </c>
      <c r="GT17" s="656">
        <v>25</v>
      </c>
      <c r="GU17" s="656">
        <v>0</v>
      </c>
      <c r="GV17" s="656">
        <v>37</v>
      </c>
      <c r="GW17" s="656">
        <v>8</v>
      </c>
      <c r="GX17" s="656">
        <v>1</v>
      </c>
      <c r="GY17" s="656">
        <v>134</v>
      </c>
      <c r="GZ17" s="656">
        <v>94</v>
      </c>
      <c r="HA17" s="656">
        <v>0</v>
      </c>
      <c r="HB17" s="656">
        <v>31</v>
      </c>
      <c r="HC17" s="656">
        <v>2</v>
      </c>
      <c r="HD17" s="656">
        <v>21</v>
      </c>
      <c r="HE17" s="656">
        <v>0</v>
      </c>
      <c r="HF17" s="656">
        <v>0</v>
      </c>
      <c r="HG17" s="747">
        <v>47</v>
      </c>
    </row>
    <row r="18" spans="1:215" x14ac:dyDescent="0.2">
      <c r="A18" s="748" t="s">
        <v>65</v>
      </c>
      <c r="B18" s="748">
        <v>4088</v>
      </c>
      <c r="C18" s="708">
        <v>527</v>
      </c>
      <c r="D18" s="749">
        <v>0</v>
      </c>
      <c r="E18" s="656">
        <v>74</v>
      </c>
      <c r="F18" s="656">
        <v>32</v>
      </c>
      <c r="G18" s="656">
        <v>267</v>
      </c>
      <c r="H18" s="656">
        <v>152</v>
      </c>
      <c r="I18" s="656">
        <v>0</v>
      </c>
      <c r="J18" s="656">
        <v>2</v>
      </c>
      <c r="K18" s="749">
        <v>2315</v>
      </c>
      <c r="L18" s="708">
        <v>11</v>
      </c>
      <c r="M18" s="708">
        <v>225</v>
      </c>
      <c r="N18" s="750">
        <v>27</v>
      </c>
      <c r="O18" s="708">
        <v>187</v>
      </c>
      <c r="P18" s="708">
        <v>52</v>
      </c>
      <c r="Q18" s="708">
        <v>517</v>
      </c>
      <c r="R18" s="708">
        <v>442</v>
      </c>
      <c r="S18" s="708">
        <v>445</v>
      </c>
      <c r="T18" s="708">
        <v>467</v>
      </c>
      <c r="U18" s="708">
        <v>372</v>
      </c>
      <c r="V18" s="708">
        <v>379</v>
      </c>
      <c r="W18" s="708">
        <v>403</v>
      </c>
      <c r="X18" s="708">
        <v>619</v>
      </c>
      <c r="Y18" s="708">
        <v>252</v>
      </c>
      <c r="Z18" s="751">
        <v>5</v>
      </c>
      <c r="AA18" s="752">
        <v>40.096766084272417</v>
      </c>
      <c r="AB18" s="708">
        <v>5</v>
      </c>
      <c r="AC18" s="708">
        <v>5</v>
      </c>
      <c r="AD18" s="708">
        <v>1191</v>
      </c>
      <c r="AE18" s="708">
        <v>12</v>
      </c>
      <c r="AF18" s="708">
        <v>40</v>
      </c>
      <c r="AG18" s="708">
        <v>1593</v>
      </c>
      <c r="AH18" s="708">
        <v>23</v>
      </c>
      <c r="AI18" s="708">
        <v>160</v>
      </c>
      <c r="AJ18" s="708">
        <v>129</v>
      </c>
      <c r="AK18" s="708">
        <v>698</v>
      </c>
      <c r="AL18" s="708">
        <v>32</v>
      </c>
      <c r="AM18" s="708">
        <v>39</v>
      </c>
      <c r="AN18" s="656">
        <v>157</v>
      </c>
      <c r="AO18" s="745">
        <v>4</v>
      </c>
      <c r="AP18" s="656">
        <v>13</v>
      </c>
      <c r="AQ18" s="656">
        <v>96</v>
      </c>
      <c r="AR18" s="656">
        <v>134</v>
      </c>
      <c r="AS18" s="656">
        <v>322</v>
      </c>
      <c r="AT18" s="656">
        <v>460</v>
      </c>
      <c r="AU18" s="656">
        <v>28</v>
      </c>
      <c r="AV18" s="656">
        <v>218</v>
      </c>
      <c r="AW18" s="656">
        <v>344</v>
      </c>
      <c r="AX18" s="656">
        <v>716</v>
      </c>
      <c r="AY18" s="656">
        <v>1</v>
      </c>
      <c r="AZ18" s="745">
        <v>1756</v>
      </c>
      <c r="BA18" s="656">
        <v>1286</v>
      </c>
      <c r="BB18" s="656">
        <v>710</v>
      </c>
      <c r="BC18" s="656">
        <v>502</v>
      </c>
      <c r="BD18" s="656">
        <v>304</v>
      </c>
      <c r="BE18" s="656">
        <v>604</v>
      </c>
      <c r="BF18" s="745">
        <v>682</v>
      </c>
      <c r="BG18" s="657">
        <v>1682</v>
      </c>
      <c r="BH18" s="753">
        <v>411.44814090019571</v>
      </c>
      <c r="BI18" s="656">
        <v>1186</v>
      </c>
      <c r="BJ18" s="657">
        <v>269</v>
      </c>
      <c r="BK18" s="753">
        <v>226.81281618887013</v>
      </c>
      <c r="BL18" s="656">
        <v>453</v>
      </c>
      <c r="BM18" s="656">
        <v>364</v>
      </c>
      <c r="BN18" s="656">
        <v>81</v>
      </c>
      <c r="BO18" s="656">
        <v>51</v>
      </c>
      <c r="BP18" s="656">
        <v>7</v>
      </c>
      <c r="BQ18" s="745">
        <v>0</v>
      </c>
      <c r="BR18" s="656">
        <v>7</v>
      </c>
      <c r="BS18" s="656">
        <v>17</v>
      </c>
      <c r="BT18" s="656">
        <v>187</v>
      </c>
      <c r="BU18" s="656">
        <v>141</v>
      </c>
      <c r="BV18" s="656">
        <v>86</v>
      </c>
      <c r="BW18" s="656">
        <v>100</v>
      </c>
      <c r="BX18" s="656">
        <v>85</v>
      </c>
      <c r="BY18" s="656">
        <v>54</v>
      </c>
      <c r="BZ18" s="656">
        <v>56</v>
      </c>
      <c r="CA18" s="656">
        <v>74</v>
      </c>
      <c r="CB18" s="656">
        <v>48</v>
      </c>
      <c r="CC18" s="751">
        <v>101</v>
      </c>
      <c r="CD18" s="754">
        <v>6573</v>
      </c>
      <c r="CE18" s="708">
        <v>33</v>
      </c>
      <c r="CF18" s="708">
        <v>0</v>
      </c>
      <c r="CG18" s="708">
        <v>2191</v>
      </c>
      <c r="CH18" s="708">
        <v>299</v>
      </c>
      <c r="CI18" s="749">
        <v>0</v>
      </c>
      <c r="CJ18" s="656">
        <v>39</v>
      </c>
      <c r="CK18" s="656">
        <v>20</v>
      </c>
      <c r="CL18" s="656">
        <v>160</v>
      </c>
      <c r="CM18" s="656">
        <v>80</v>
      </c>
      <c r="CN18" s="656">
        <v>0</v>
      </c>
      <c r="CO18" s="745">
        <v>0</v>
      </c>
      <c r="CP18" s="708">
        <v>1316</v>
      </c>
      <c r="CQ18" s="708">
        <v>11</v>
      </c>
      <c r="CR18" s="656">
        <v>217</v>
      </c>
      <c r="CS18" s="745">
        <v>14</v>
      </c>
      <c r="CT18" s="656">
        <v>98</v>
      </c>
      <c r="CU18" s="656">
        <v>29</v>
      </c>
      <c r="CV18" s="656">
        <v>270</v>
      </c>
      <c r="CW18" s="656">
        <v>247</v>
      </c>
      <c r="CX18" s="656">
        <v>255</v>
      </c>
      <c r="CY18" s="656">
        <v>280</v>
      </c>
      <c r="CZ18" s="656">
        <v>225</v>
      </c>
      <c r="DA18" s="656">
        <v>207</v>
      </c>
      <c r="DB18" s="656">
        <v>237</v>
      </c>
      <c r="DC18" s="656">
        <v>354</v>
      </c>
      <c r="DD18" s="755">
        <v>13</v>
      </c>
      <c r="DE18" s="745">
        <v>5</v>
      </c>
      <c r="DF18" s="756">
        <v>39.213031371742112</v>
      </c>
      <c r="DG18" s="656">
        <v>2</v>
      </c>
      <c r="DH18" s="656">
        <v>2</v>
      </c>
      <c r="DI18" s="656">
        <v>622</v>
      </c>
      <c r="DJ18" s="656">
        <v>9</v>
      </c>
      <c r="DK18" s="656">
        <v>25</v>
      </c>
      <c r="DL18" s="656">
        <v>729</v>
      </c>
      <c r="DM18" s="656">
        <v>21</v>
      </c>
      <c r="DN18" s="656">
        <v>109</v>
      </c>
      <c r="DO18" s="656">
        <v>76</v>
      </c>
      <c r="DP18" s="656">
        <v>465</v>
      </c>
      <c r="DQ18" s="656">
        <v>22</v>
      </c>
      <c r="DR18" s="656">
        <v>28</v>
      </c>
      <c r="DS18" s="656">
        <v>81</v>
      </c>
      <c r="DT18" s="745">
        <v>0</v>
      </c>
      <c r="DU18" s="656">
        <v>4</v>
      </c>
      <c r="DV18" s="656">
        <v>55</v>
      </c>
      <c r="DW18" s="656">
        <v>65</v>
      </c>
      <c r="DX18" s="656">
        <v>271</v>
      </c>
      <c r="DY18" s="656">
        <v>357</v>
      </c>
      <c r="DZ18" s="656">
        <v>13</v>
      </c>
      <c r="EA18" s="656">
        <v>40</v>
      </c>
      <c r="EB18" s="656">
        <v>121</v>
      </c>
      <c r="EC18" s="656">
        <v>399</v>
      </c>
      <c r="ED18" s="656">
        <v>0</v>
      </c>
      <c r="EE18" s="745">
        <v>866</v>
      </c>
      <c r="EF18" s="656">
        <v>640</v>
      </c>
      <c r="EG18" s="656">
        <v>350</v>
      </c>
      <c r="EH18" s="656">
        <v>278</v>
      </c>
      <c r="EI18" s="656">
        <v>167</v>
      </c>
      <c r="EJ18" s="656">
        <v>343</v>
      </c>
      <c r="EK18" s="657">
        <v>413</v>
      </c>
      <c r="EL18" s="757">
        <v>982</v>
      </c>
      <c r="EM18" s="753">
        <v>448.19717024189868</v>
      </c>
      <c r="EN18" s="657">
        <v>480</v>
      </c>
      <c r="EO18" s="656">
        <v>154</v>
      </c>
      <c r="EP18" s="753">
        <v>320.83333333333337</v>
      </c>
      <c r="EQ18" s="656">
        <v>218</v>
      </c>
      <c r="ER18" s="656">
        <v>187</v>
      </c>
      <c r="ES18" s="656">
        <v>46</v>
      </c>
      <c r="ET18" s="656">
        <v>24</v>
      </c>
      <c r="EU18" s="656">
        <v>2</v>
      </c>
      <c r="EV18" s="745">
        <v>0</v>
      </c>
      <c r="EW18" s="708">
        <v>5</v>
      </c>
      <c r="EX18" s="708">
        <v>11</v>
      </c>
      <c r="EY18" s="708">
        <v>103</v>
      </c>
      <c r="EZ18" s="708">
        <v>85</v>
      </c>
      <c r="FA18" s="708">
        <v>47</v>
      </c>
      <c r="FB18" s="708">
        <v>55</v>
      </c>
      <c r="FC18" s="708">
        <v>35</v>
      </c>
      <c r="FD18" s="708">
        <v>23</v>
      </c>
      <c r="FE18" s="708">
        <v>22</v>
      </c>
      <c r="FF18" s="656">
        <v>34</v>
      </c>
      <c r="FG18" s="657">
        <v>23</v>
      </c>
      <c r="FH18" s="753">
        <v>34</v>
      </c>
      <c r="FI18" s="753">
        <v>6017</v>
      </c>
      <c r="FJ18" s="656">
        <v>6</v>
      </c>
      <c r="FK18" s="666">
        <v>0</v>
      </c>
      <c r="FL18" s="656">
        <v>0</v>
      </c>
      <c r="FM18" s="656">
        <v>0</v>
      </c>
      <c r="FN18" s="656">
        <v>98</v>
      </c>
      <c r="FO18" s="656">
        <v>1</v>
      </c>
      <c r="FP18" s="656">
        <v>2</v>
      </c>
      <c r="FQ18" s="656">
        <v>245</v>
      </c>
      <c r="FR18" s="656">
        <v>3</v>
      </c>
      <c r="FS18" s="656">
        <v>13</v>
      </c>
      <c r="FT18" s="656">
        <v>45</v>
      </c>
      <c r="FU18" s="656">
        <v>95</v>
      </c>
      <c r="FV18" s="656">
        <v>1</v>
      </c>
      <c r="FW18" s="656">
        <v>5</v>
      </c>
      <c r="FX18" s="656">
        <v>62</v>
      </c>
      <c r="FY18" s="656">
        <v>0</v>
      </c>
      <c r="FZ18" s="745">
        <v>0</v>
      </c>
      <c r="GA18" s="656">
        <v>8</v>
      </c>
      <c r="GB18" s="656">
        <v>98</v>
      </c>
      <c r="GC18" s="656">
        <v>146</v>
      </c>
      <c r="GD18" s="656">
        <v>16</v>
      </c>
      <c r="GE18" s="656">
        <v>117</v>
      </c>
      <c r="GF18" s="656">
        <v>28</v>
      </c>
      <c r="GG18" s="656">
        <v>76</v>
      </c>
      <c r="GH18" s="656">
        <v>51</v>
      </c>
      <c r="GI18" s="656">
        <v>26</v>
      </c>
      <c r="GJ18" s="656">
        <v>0</v>
      </c>
      <c r="GK18" s="656">
        <v>4</v>
      </c>
      <c r="GL18" s="746">
        <v>0</v>
      </c>
      <c r="GM18" s="656">
        <v>0</v>
      </c>
      <c r="GN18" s="656">
        <v>115</v>
      </c>
      <c r="GO18" s="656">
        <v>1</v>
      </c>
      <c r="GP18" s="656">
        <v>1</v>
      </c>
      <c r="GQ18" s="656">
        <v>22</v>
      </c>
      <c r="GR18" s="656">
        <v>86</v>
      </c>
      <c r="GS18" s="656">
        <v>35</v>
      </c>
      <c r="GT18" s="656">
        <v>30</v>
      </c>
      <c r="GU18" s="656">
        <v>39</v>
      </c>
      <c r="GV18" s="656">
        <v>6</v>
      </c>
      <c r="GW18" s="656">
        <v>9</v>
      </c>
      <c r="GX18" s="656">
        <v>49</v>
      </c>
      <c r="GY18" s="656">
        <v>50</v>
      </c>
      <c r="GZ18" s="656">
        <v>2</v>
      </c>
      <c r="HA18" s="656">
        <v>10</v>
      </c>
      <c r="HB18" s="656">
        <v>37</v>
      </c>
      <c r="HC18" s="656">
        <v>0</v>
      </c>
      <c r="HD18" s="656">
        <v>6</v>
      </c>
      <c r="HE18" s="656">
        <v>0</v>
      </c>
      <c r="HF18" s="656">
        <v>0</v>
      </c>
      <c r="HG18" s="747">
        <v>72</v>
      </c>
    </row>
    <row r="19" spans="1:215" x14ac:dyDescent="0.2">
      <c r="A19" s="748" t="s">
        <v>66</v>
      </c>
      <c r="B19" s="748">
        <v>5209</v>
      </c>
      <c r="C19" s="708">
        <v>625</v>
      </c>
      <c r="D19" s="749">
        <v>0</v>
      </c>
      <c r="E19" s="656">
        <v>82</v>
      </c>
      <c r="F19" s="656">
        <v>32</v>
      </c>
      <c r="G19" s="656">
        <v>338</v>
      </c>
      <c r="H19" s="656">
        <v>167</v>
      </c>
      <c r="I19" s="656">
        <v>5</v>
      </c>
      <c r="J19" s="656">
        <v>1</v>
      </c>
      <c r="K19" s="749">
        <v>2328</v>
      </c>
      <c r="L19" s="708">
        <v>15</v>
      </c>
      <c r="M19" s="708">
        <v>802</v>
      </c>
      <c r="N19" s="750">
        <v>2</v>
      </c>
      <c r="O19" s="708">
        <v>196</v>
      </c>
      <c r="P19" s="708">
        <v>49</v>
      </c>
      <c r="Q19" s="708">
        <v>673</v>
      </c>
      <c r="R19" s="708">
        <v>557</v>
      </c>
      <c r="S19" s="708">
        <v>649</v>
      </c>
      <c r="T19" s="708">
        <v>727</v>
      </c>
      <c r="U19" s="708">
        <v>561</v>
      </c>
      <c r="V19" s="708">
        <v>523</v>
      </c>
      <c r="W19" s="708">
        <v>517</v>
      </c>
      <c r="X19" s="708">
        <v>643</v>
      </c>
      <c r="Y19" s="708">
        <v>157</v>
      </c>
      <c r="Z19" s="751">
        <v>6</v>
      </c>
      <c r="AA19" s="752">
        <v>39.075566521722415</v>
      </c>
      <c r="AB19" s="708">
        <v>7</v>
      </c>
      <c r="AC19" s="708">
        <v>4</v>
      </c>
      <c r="AD19" s="708">
        <v>1256</v>
      </c>
      <c r="AE19" s="708">
        <v>9</v>
      </c>
      <c r="AF19" s="708">
        <v>47</v>
      </c>
      <c r="AG19" s="708">
        <v>2313</v>
      </c>
      <c r="AH19" s="708">
        <v>22</v>
      </c>
      <c r="AI19" s="708">
        <v>135</v>
      </c>
      <c r="AJ19" s="708">
        <v>187</v>
      </c>
      <c r="AK19" s="708">
        <v>937</v>
      </c>
      <c r="AL19" s="708">
        <v>48</v>
      </c>
      <c r="AM19" s="708">
        <v>57</v>
      </c>
      <c r="AN19" s="656">
        <v>182</v>
      </c>
      <c r="AO19" s="745">
        <v>5</v>
      </c>
      <c r="AP19" s="656">
        <v>43</v>
      </c>
      <c r="AQ19" s="656">
        <v>236</v>
      </c>
      <c r="AR19" s="656">
        <v>295</v>
      </c>
      <c r="AS19" s="656">
        <v>742</v>
      </c>
      <c r="AT19" s="656">
        <v>1156</v>
      </c>
      <c r="AU19" s="656">
        <v>47</v>
      </c>
      <c r="AV19" s="656">
        <v>767</v>
      </c>
      <c r="AW19" s="656">
        <v>619</v>
      </c>
      <c r="AX19" s="656">
        <v>1167</v>
      </c>
      <c r="AY19" s="656">
        <v>4</v>
      </c>
      <c r="AZ19" s="745">
        <v>133</v>
      </c>
      <c r="BA19" s="656">
        <v>1303</v>
      </c>
      <c r="BB19" s="656">
        <v>957</v>
      </c>
      <c r="BC19" s="656">
        <v>643</v>
      </c>
      <c r="BD19" s="656">
        <v>349</v>
      </c>
      <c r="BE19" s="656">
        <v>850</v>
      </c>
      <c r="BF19" s="745">
        <v>1107</v>
      </c>
      <c r="BG19" s="657">
        <v>2582</v>
      </c>
      <c r="BH19" s="753">
        <v>495.68055288923017</v>
      </c>
      <c r="BI19" s="656">
        <v>1367</v>
      </c>
      <c r="BJ19" s="657">
        <v>448</v>
      </c>
      <c r="BK19" s="753">
        <v>327.72494513533286</v>
      </c>
      <c r="BL19" s="656">
        <v>557</v>
      </c>
      <c r="BM19" s="656">
        <v>495</v>
      </c>
      <c r="BN19" s="656">
        <v>94</v>
      </c>
      <c r="BO19" s="656">
        <v>33</v>
      </c>
      <c r="BP19" s="656">
        <v>9</v>
      </c>
      <c r="BQ19" s="745">
        <v>0</v>
      </c>
      <c r="BR19" s="656">
        <v>2</v>
      </c>
      <c r="BS19" s="656">
        <v>12</v>
      </c>
      <c r="BT19" s="656">
        <v>241</v>
      </c>
      <c r="BU19" s="656">
        <v>251</v>
      </c>
      <c r="BV19" s="656">
        <v>111</v>
      </c>
      <c r="BW19" s="656">
        <v>120</v>
      </c>
      <c r="BX19" s="656">
        <v>106</v>
      </c>
      <c r="BY19" s="656">
        <v>73</v>
      </c>
      <c r="BZ19" s="656">
        <v>67</v>
      </c>
      <c r="CA19" s="656">
        <v>50</v>
      </c>
      <c r="CB19" s="656">
        <v>35</v>
      </c>
      <c r="CC19" s="750">
        <v>120</v>
      </c>
      <c r="CD19" s="754">
        <v>6205</v>
      </c>
      <c r="CE19" s="708">
        <v>43</v>
      </c>
      <c r="CF19" s="708">
        <v>0</v>
      </c>
      <c r="CG19" s="708">
        <v>2517</v>
      </c>
      <c r="CH19" s="708">
        <v>334</v>
      </c>
      <c r="CI19" s="749">
        <v>0</v>
      </c>
      <c r="CJ19" s="656">
        <v>42</v>
      </c>
      <c r="CK19" s="656">
        <v>23</v>
      </c>
      <c r="CL19" s="656">
        <v>195</v>
      </c>
      <c r="CM19" s="656">
        <v>72</v>
      </c>
      <c r="CN19" s="656">
        <v>2</v>
      </c>
      <c r="CO19" s="745">
        <v>0</v>
      </c>
      <c r="CP19" s="708">
        <v>1239</v>
      </c>
      <c r="CQ19" s="708">
        <v>15</v>
      </c>
      <c r="CR19" s="656">
        <v>779</v>
      </c>
      <c r="CS19" s="745">
        <v>2</v>
      </c>
      <c r="CT19" s="656">
        <v>91</v>
      </c>
      <c r="CU19" s="656">
        <v>24</v>
      </c>
      <c r="CV19" s="656">
        <v>254</v>
      </c>
      <c r="CW19" s="656">
        <v>239</v>
      </c>
      <c r="CX19" s="656">
        <v>344</v>
      </c>
      <c r="CY19" s="656">
        <v>402</v>
      </c>
      <c r="CZ19" s="656">
        <v>322</v>
      </c>
      <c r="DA19" s="656">
        <v>274</v>
      </c>
      <c r="DB19" s="656">
        <v>274</v>
      </c>
      <c r="DC19" s="656">
        <v>293</v>
      </c>
      <c r="DD19" s="755">
        <v>20</v>
      </c>
      <c r="DE19" s="745">
        <v>4</v>
      </c>
      <c r="DF19" s="756">
        <v>39.306648050955417</v>
      </c>
      <c r="DG19" s="656">
        <v>4</v>
      </c>
      <c r="DH19" s="656">
        <v>2</v>
      </c>
      <c r="DI19" s="656">
        <v>615</v>
      </c>
      <c r="DJ19" s="656">
        <v>5</v>
      </c>
      <c r="DK19" s="656">
        <v>23</v>
      </c>
      <c r="DL19" s="656">
        <v>941</v>
      </c>
      <c r="DM19" s="656">
        <v>20</v>
      </c>
      <c r="DN19" s="656">
        <v>83</v>
      </c>
      <c r="DO19" s="656">
        <v>92</v>
      </c>
      <c r="DP19" s="656">
        <v>573</v>
      </c>
      <c r="DQ19" s="656">
        <v>23</v>
      </c>
      <c r="DR19" s="656">
        <v>35</v>
      </c>
      <c r="DS19" s="656">
        <v>100</v>
      </c>
      <c r="DT19" s="745">
        <v>1</v>
      </c>
      <c r="DU19" s="656">
        <v>8</v>
      </c>
      <c r="DV19" s="656">
        <v>139</v>
      </c>
      <c r="DW19" s="656">
        <v>129</v>
      </c>
      <c r="DX19" s="656">
        <v>555</v>
      </c>
      <c r="DY19" s="656">
        <v>814</v>
      </c>
      <c r="DZ19" s="656">
        <v>27</v>
      </c>
      <c r="EA19" s="656">
        <v>79</v>
      </c>
      <c r="EB19" s="656">
        <v>85</v>
      </c>
      <c r="EC19" s="656">
        <v>614</v>
      </c>
      <c r="ED19" s="656">
        <v>1</v>
      </c>
      <c r="EE19" s="745">
        <v>66</v>
      </c>
      <c r="EF19" s="656">
        <v>569</v>
      </c>
      <c r="EG19" s="656">
        <v>384</v>
      </c>
      <c r="EH19" s="656">
        <v>323</v>
      </c>
      <c r="EI19" s="656">
        <v>169</v>
      </c>
      <c r="EJ19" s="656">
        <v>430</v>
      </c>
      <c r="EK19" s="657">
        <v>642</v>
      </c>
      <c r="EL19" s="757">
        <v>1431</v>
      </c>
      <c r="EM19" s="753">
        <v>568.53396901072711</v>
      </c>
      <c r="EN19" s="657">
        <v>431</v>
      </c>
      <c r="EO19" s="656">
        <v>265</v>
      </c>
      <c r="EP19" s="753">
        <v>614.84918793503482</v>
      </c>
      <c r="EQ19" s="656">
        <v>255</v>
      </c>
      <c r="ER19" s="656">
        <v>204</v>
      </c>
      <c r="ES19" s="656">
        <v>44</v>
      </c>
      <c r="ET19" s="656">
        <v>15</v>
      </c>
      <c r="EU19" s="656">
        <v>5</v>
      </c>
      <c r="EV19" s="745">
        <v>0</v>
      </c>
      <c r="EW19" s="708">
        <v>2</v>
      </c>
      <c r="EX19" s="708">
        <v>9</v>
      </c>
      <c r="EY19" s="708">
        <v>100</v>
      </c>
      <c r="EZ19" s="708">
        <v>137</v>
      </c>
      <c r="FA19" s="708">
        <v>61</v>
      </c>
      <c r="FB19" s="708">
        <v>57</v>
      </c>
      <c r="FC19" s="708">
        <v>43</v>
      </c>
      <c r="FD19" s="708">
        <v>25</v>
      </c>
      <c r="FE19" s="708">
        <v>21</v>
      </c>
      <c r="FF19" s="656">
        <v>25</v>
      </c>
      <c r="FG19" s="657">
        <v>10</v>
      </c>
      <c r="FH19" s="753">
        <v>33</v>
      </c>
      <c r="FI19" s="753">
        <v>5679</v>
      </c>
      <c r="FJ19" s="656">
        <v>13</v>
      </c>
      <c r="FK19" s="666">
        <v>0</v>
      </c>
      <c r="FL19" s="656">
        <v>3</v>
      </c>
      <c r="FM19" s="656">
        <v>0</v>
      </c>
      <c r="FN19" s="656">
        <v>573</v>
      </c>
      <c r="FO19" s="656">
        <v>0</v>
      </c>
      <c r="FP19" s="656">
        <v>0</v>
      </c>
      <c r="FQ19" s="656">
        <v>48</v>
      </c>
      <c r="FR19" s="656">
        <v>0</v>
      </c>
      <c r="FS19" s="656">
        <v>1</v>
      </c>
      <c r="FT19" s="656">
        <v>2</v>
      </c>
      <c r="FU19" s="656">
        <v>27</v>
      </c>
      <c r="FV19" s="656">
        <v>2</v>
      </c>
      <c r="FW19" s="656">
        <v>0</v>
      </c>
      <c r="FX19" s="656">
        <v>3</v>
      </c>
      <c r="FY19" s="656">
        <v>0</v>
      </c>
      <c r="FZ19" s="745">
        <v>0</v>
      </c>
      <c r="GA19" s="656">
        <v>3</v>
      </c>
      <c r="GB19" s="656">
        <v>9</v>
      </c>
      <c r="GC19" s="656">
        <v>15</v>
      </c>
      <c r="GD19" s="656">
        <v>5</v>
      </c>
      <c r="GE19" s="656">
        <v>27</v>
      </c>
      <c r="GF19" s="656">
        <v>4</v>
      </c>
      <c r="GG19" s="656">
        <v>17</v>
      </c>
      <c r="GH19" s="656">
        <v>12</v>
      </c>
      <c r="GI19" s="656">
        <v>567</v>
      </c>
      <c r="GJ19" s="656">
        <v>0</v>
      </c>
      <c r="GK19" s="656">
        <v>0</v>
      </c>
      <c r="GL19" s="746">
        <v>0</v>
      </c>
      <c r="GM19" s="656">
        <v>0</v>
      </c>
      <c r="GN19" s="656">
        <v>594</v>
      </c>
      <c r="GO19" s="656">
        <v>0</v>
      </c>
      <c r="GP19" s="656">
        <v>1</v>
      </c>
      <c r="GQ19" s="656">
        <v>5</v>
      </c>
      <c r="GR19" s="656">
        <v>16</v>
      </c>
      <c r="GS19" s="656">
        <v>2</v>
      </c>
      <c r="GT19" s="656">
        <v>14</v>
      </c>
      <c r="GU19" s="656">
        <v>0</v>
      </c>
      <c r="GV19" s="656">
        <v>6</v>
      </c>
      <c r="GW19" s="656">
        <v>0</v>
      </c>
      <c r="GX19" s="656">
        <v>0</v>
      </c>
      <c r="GY19" s="656">
        <v>8</v>
      </c>
      <c r="GZ19" s="656">
        <v>1</v>
      </c>
      <c r="HA19" s="656">
        <v>0</v>
      </c>
      <c r="HB19" s="656">
        <v>6</v>
      </c>
      <c r="HC19" s="656">
        <v>2</v>
      </c>
      <c r="HD19" s="656">
        <v>2</v>
      </c>
      <c r="HE19" s="656">
        <v>0</v>
      </c>
      <c r="HF19" s="656">
        <v>0</v>
      </c>
      <c r="HG19" s="747">
        <v>2</v>
      </c>
    </row>
    <row r="20" spans="1:215" x14ac:dyDescent="0.2">
      <c r="A20" s="748" t="s">
        <v>67</v>
      </c>
      <c r="B20" s="748">
        <v>3718</v>
      </c>
      <c r="C20" s="708">
        <v>320</v>
      </c>
      <c r="D20" s="749">
        <v>0</v>
      </c>
      <c r="E20" s="656">
        <v>5</v>
      </c>
      <c r="F20" s="656">
        <v>9</v>
      </c>
      <c r="G20" s="656">
        <v>180</v>
      </c>
      <c r="H20" s="656">
        <v>126</v>
      </c>
      <c r="I20" s="656">
        <v>0</v>
      </c>
      <c r="J20" s="656">
        <v>0</v>
      </c>
      <c r="K20" s="749">
        <v>1569</v>
      </c>
      <c r="L20" s="708">
        <v>17</v>
      </c>
      <c r="M20" s="708">
        <v>519</v>
      </c>
      <c r="N20" s="750">
        <v>1</v>
      </c>
      <c r="O20" s="708">
        <v>134</v>
      </c>
      <c r="P20" s="708">
        <v>25</v>
      </c>
      <c r="Q20" s="708">
        <v>588</v>
      </c>
      <c r="R20" s="708">
        <v>397</v>
      </c>
      <c r="S20" s="708">
        <v>386</v>
      </c>
      <c r="T20" s="708">
        <v>524</v>
      </c>
      <c r="U20" s="708">
        <v>374</v>
      </c>
      <c r="V20" s="708">
        <v>326</v>
      </c>
      <c r="W20" s="708">
        <v>364</v>
      </c>
      <c r="X20" s="708">
        <v>488</v>
      </c>
      <c r="Y20" s="708">
        <v>134</v>
      </c>
      <c r="Z20" s="751">
        <v>3</v>
      </c>
      <c r="AA20" s="752">
        <v>38.723546176264804</v>
      </c>
      <c r="AB20" s="708">
        <v>2</v>
      </c>
      <c r="AC20" s="708">
        <v>6</v>
      </c>
      <c r="AD20" s="708">
        <v>606</v>
      </c>
      <c r="AE20" s="708">
        <v>6</v>
      </c>
      <c r="AF20" s="708">
        <v>36</v>
      </c>
      <c r="AG20" s="708">
        <v>1423</v>
      </c>
      <c r="AH20" s="708">
        <v>5</v>
      </c>
      <c r="AI20" s="708">
        <v>87</v>
      </c>
      <c r="AJ20" s="708">
        <v>106</v>
      </c>
      <c r="AK20" s="708">
        <v>999</v>
      </c>
      <c r="AL20" s="708">
        <v>54</v>
      </c>
      <c r="AM20" s="708">
        <v>89</v>
      </c>
      <c r="AN20" s="656">
        <v>292</v>
      </c>
      <c r="AO20" s="745">
        <v>7</v>
      </c>
      <c r="AP20" s="656">
        <v>93</v>
      </c>
      <c r="AQ20" s="656">
        <v>298</v>
      </c>
      <c r="AR20" s="656">
        <v>386</v>
      </c>
      <c r="AS20" s="656">
        <v>522</v>
      </c>
      <c r="AT20" s="656">
        <v>784</v>
      </c>
      <c r="AU20" s="656">
        <v>39</v>
      </c>
      <c r="AV20" s="656">
        <v>406</v>
      </c>
      <c r="AW20" s="656">
        <v>454</v>
      </c>
      <c r="AX20" s="656">
        <v>240</v>
      </c>
      <c r="AY20" s="656">
        <v>1</v>
      </c>
      <c r="AZ20" s="745">
        <v>495</v>
      </c>
      <c r="BA20" s="656">
        <v>1599</v>
      </c>
      <c r="BB20" s="656">
        <v>815</v>
      </c>
      <c r="BC20" s="656">
        <v>523</v>
      </c>
      <c r="BD20" s="656">
        <v>225</v>
      </c>
      <c r="BE20" s="656">
        <v>376</v>
      </c>
      <c r="BF20" s="745">
        <v>180</v>
      </c>
      <c r="BG20" s="657">
        <v>816</v>
      </c>
      <c r="BH20" s="753">
        <v>219.47283485745027</v>
      </c>
      <c r="BI20" s="656">
        <v>1212</v>
      </c>
      <c r="BJ20" s="657">
        <v>249</v>
      </c>
      <c r="BK20" s="753">
        <v>205.44554455445544</v>
      </c>
      <c r="BL20" s="656">
        <v>688</v>
      </c>
      <c r="BM20" s="656">
        <v>453</v>
      </c>
      <c r="BN20" s="656">
        <v>123</v>
      </c>
      <c r="BO20" s="656">
        <v>39</v>
      </c>
      <c r="BP20" s="656">
        <v>10</v>
      </c>
      <c r="BQ20" s="745">
        <v>0</v>
      </c>
      <c r="BR20" s="656">
        <v>5</v>
      </c>
      <c r="BS20" s="656">
        <v>16</v>
      </c>
      <c r="BT20" s="656">
        <v>212</v>
      </c>
      <c r="BU20" s="656">
        <v>227</v>
      </c>
      <c r="BV20" s="656">
        <v>98</v>
      </c>
      <c r="BW20" s="656">
        <v>117</v>
      </c>
      <c r="BX20" s="656">
        <v>126</v>
      </c>
      <c r="BY20" s="656">
        <v>98</v>
      </c>
      <c r="BZ20" s="656">
        <v>86</v>
      </c>
      <c r="CA20" s="656">
        <v>64</v>
      </c>
      <c r="CB20" s="656">
        <v>51</v>
      </c>
      <c r="CC20" s="750">
        <v>213</v>
      </c>
      <c r="CD20" s="754">
        <v>7029</v>
      </c>
      <c r="CE20" s="708">
        <v>106</v>
      </c>
      <c r="CF20" s="708">
        <v>0</v>
      </c>
      <c r="CG20" s="708">
        <v>1751</v>
      </c>
      <c r="CH20" s="708">
        <v>165</v>
      </c>
      <c r="CI20" s="749">
        <v>0</v>
      </c>
      <c r="CJ20" s="656">
        <v>0</v>
      </c>
      <c r="CK20" s="656">
        <v>8</v>
      </c>
      <c r="CL20" s="656">
        <v>96</v>
      </c>
      <c r="CM20" s="656">
        <v>61</v>
      </c>
      <c r="CN20" s="656">
        <v>0</v>
      </c>
      <c r="CO20" s="745">
        <v>0</v>
      </c>
      <c r="CP20" s="708">
        <v>791</v>
      </c>
      <c r="CQ20" s="708">
        <v>17</v>
      </c>
      <c r="CR20" s="656">
        <v>504</v>
      </c>
      <c r="CS20" s="745">
        <v>0</v>
      </c>
      <c r="CT20" s="656">
        <v>58</v>
      </c>
      <c r="CU20" s="656">
        <v>19</v>
      </c>
      <c r="CV20" s="656">
        <v>253</v>
      </c>
      <c r="CW20" s="656">
        <v>180</v>
      </c>
      <c r="CX20" s="656">
        <v>191</v>
      </c>
      <c r="CY20" s="656">
        <v>286</v>
      </c>
      <c r="CZ20" s="656">
        <v>204</v>
      </c>
      <c r="DA20" s="656">
        <v>170</v>
      </c>
      <c r="DB20" s="656">
        <v>169</v>
      </c>
      <c r="DC20" s="656">
        <v>228</v>
      </c>
      <c r="DD20" s="755">
        <v>10</v>
      </c>
      <c r="DE20" s="745">
        <v>2</v>
      </c>
      <c r="DF20" s="756">
        <v>38.374985596801828</v>
      </c>
      <c r="DG20" s="656">
        <v>2</v>
      </c>
      <c r="DH20" s="656">
        <v>5</v>
      </c>
      <c r="DI20" s="656">
        <v>296</v>
      </c>
      <c r="DJ20" s="656">
        <v>6</v>
      </c>
      <c r="DK20" s="656">
        <v>20</v>
      </c>
      <c r="DL20" s="656">
        <v>536</v>
      </c>
      <c r="DM20" s="656">
        <v>4</v>
      </c>
      <c r="DN20" s="656">
        <v>53</v>
      </c>
      <c r="DO20" s="656">
        <v>37</v>
      </c>
      <c r="DP20" s="656">
        <v>554</v>
      </c>
      <c r="DQ20" s="656">
        <v>33</v>
      </c>
      <c r="DR20" s="656">
        <v>49</v>
      </c>
      <c r="DS20" s="656">
        <v>151</v>
      </c>
      <c r="DT20" s="745">
        <v>5</v>
      </c>
      <c r="DU20" s="656">
        <v>23</v>
      </c>
      <c r="DV20" s="656">
        <v>167</v>
      </c>
      <c r="DW20" s="656">
        <v>194</v>
      </c>
      <c r="DX20" s="656">
        <v>406</v>
      </c>
      <c r="DY20" s="656">
        <v>495</v>
      </c>
      <c r="DZ20" s="656">
        <v>17</v>
      </c>
      <c r="EA20" s="656">
        <v>38</v>
      </c>
      <c r="EB20" s="656">
        <v>41</v>
      </c>
      <c r="EC20" s="656">
        <v>138</v>
      </c>
      <c r="ED20" s="656">
        <v>0</v>
      </c>
      <c r="EE20" s="745">
        <v>232</v>
      </c>
      <c r="EF20" s="656">
        <v>722</v>
      </c>
      <c r="EG20" s="656">
        <v>373</v>
      </c>
      <c r="EH20" s="656">
        <v>270</v>
      </c>
      <c r="EI20" s="656">
        <v>104</v>
      </c>
      <c r="EJ20" s="656">
        <v>179</v>
      </c>
      <c r="EK20" s="657">
        <v>103</v>
      </c>
      <c r="EL20" s="757">
        <v>413</v>
      </c>
      <c r="EM20" s="753">
        <v>235.86521987435751</v>
      </c>
      <c r="EN20" s="657">
        <v>717</v>
      </c>
      <c r="EO20" s="656">
        <v>130</v>
      </c>
      <c r="EP20" s="753">
        <v>181.3110181311018</v>
      </c>
      <c r="EQ20" s="656">
        <v>319</v>
      </c>
      <c r="ER20" s="656">
        <v>233</v>
      </c>
      <c r="ES20" s="656">
        <v>59</v>
      </c>
      <c r="ET20" s="656">
        <v>15</v>
      </c>
      <c r="EU20" s="656">
        <v>3</v>
      </c>
      <c r="EV20" s="745">
        <v>0</v>
      </c>
      <c r="EW20" s="708">
        <v>4</v>
      </c>
      <c r="EX20" s="708">
        <v>10</v>
      </c>
      <c r="EY20" s="708">
        <v>109</v>
      </c>
      <c r="EZ20" s="708">
        <v>129</v>
      </c>
      <c r="FA20" s="708">
        <v>43</v>
      </c>
      <c r="FB20" s="708">
        <v>55</v>
      </c>
      <c r="FC20" s="708">
        <v>60</v>
      </c>
      <c r="FD20" s="708">
        <v>49</v>
      </c>
      <c r="FE20" s="708">
        <v>43</v>
      </c>
      <c r="FF20" s="656">
        <v>28</v>
      </c>
      <c r="FG20" s="657">
        <v>22</v>
      </c>
      <c r="FH20" s="753">
        <v>77</v>
      </c>
      <c r="FI20" s="753">
        <v>6554</v>
      </c>
      <c r="FJ20" s="656">
        <v>33</v>
      </c>
      <c r="FK20" s="666">
        <v>0</v>
      </c>
      <c r="FL20" s="656">
        <v>3</v>
      </c>
      <c r="FM20" s="656">
        <v>3</v>
      </c>
      <c r="FN20" s="656">
        <v>260</v>
      </c>
      <c r="FO20" s="656">
        <v>0</v>
      </c>
      <c r="FP20" s="656">
        <v>0</v>
      </c>
      <c r="FQ20" s="656">
        <v>48</v>
      </c>
      <c r="FR20" s="656">
        <v>0</v>
      </c>
      <c r="FS20" s="656">
        <v>3</v>
      </c>
      <c r="FT20" s="656">
        <v>5</v>
      </c>
      <c r="FU20" s="656">
        <v>42</v>
      </c>
      <c r="FV20" s="656">
        <v>1</v>
      </c>
      <c r="FW20" s="656">
        <v>0</v>
      </c>
      <c r="FX20" s="656">
        <v>23</v>
      </c>
      <c r="FY20" s="656">
        <v>0</v>
      </c>
      <c r="FZ20" s="745">
        <v>0</v>
      </c>
      <c r="GA20" s="656">
        <v>4</v>
      </c>
      <c r="GB20" s="656">
        <v>30</v>
      </c>
      <c r="GC20" s="656">
        <v>35</v>
      </c>
      <c r="GD20" s="656">
        <v>6</v>
      </c>
      <c r="GE20" s="656">
        <v>36</v>
      </c>
      <c r="GF20" s="656">
        <v>0</v>
      </c>
      <c r="GG20" s="656">
        <v>21</v>
      </c>
      <c r="GH20" s="656">
        <v>216</v>
      </c>
      <c r="GI20" s="656">
        <v>40</v>
      </c>
      <c r="GJ20" s="656">
        <v>0</v>
      </c>
      <c r="GK20" s="656">
        <v>0</v>
      </c>
      <c r="GL20" s="746">
        <v>0</v>
      </c>
      <c r="GM20" s="656">
        <v>0</v>
      </c>
      <c r="GN20" s="656">
        <v>51</v>
      </c>
      <c r="GO20" s="656">
        <v>0</v>
      </c>
      <c r="GP20" s="656">
        <v>0</v>
      </c>
      <c r="GQ20" s="656">
        <v>8</v>
      </c>
      <c r="GR20" s="656">
        <v>34</v>
      </c>
      <c r="GS20" s="656">
        <v>1</v>
      </c>
      <c r="GT20" s="656">
        <v>10</v>
      </c>
      <c r="GU20" s="656">
        <v>19</v>
      </c>
      <c r="GV20" s="656">
        <v>0</v>
      </c>
      <c r="GW20" s="656">
        <v>6</v>
      </c>
      <c r="GX20" s="656">
        <v>2</v>
      </c>
      <c r="GY20" s="656">
        <v>25</v>
      </c>
      <c r="GZ20" s="656">
        <v>0</v>
      </c>
      <c r="HA20" s="656">
        <v>4</v>
      </c>
      <c r="HB20" s="656">
        <v>27</v>
      </c>
      <c r="HC20" s="656">
        <v>0</v>
      </c>
      <c r="HD20" s="656">
        <v>0</v>
      </c>
      <c r="HE20" s="656">
        <v>0</v>
      </c>
      <c r="HF20" s="656">
        <v>0</v>
      </c>
      <c r="HG20" s="747">
        <v>201</v>
      </c>
    </row>
    <row r="21" spans="1:215" x14ac:dyDescent="0.2">
      <c r="A21" s="748" t="s">
        <v>68</v>
      </c>
      <c r="B21" s="748">
        <v>3325</v>
      </c>
      <c r="C21" s="708">
        <v>240</v>
      </c>
      <c r="D21" s="749">
        <v>0</v>
      </c>
      <c r="E21" s="656">
        <v>30</v>
      </c>
      <c r="F21" s="656">
        <v>13</v>
      </c>
      <c r="G21" s="656">
        <v>132</v>
      </c>
      <c r="H21" s="656">
        <v>61</v>
      </c>
      <c r="I21" s="656">
        <v>1</v>
      </c>
      <c r="J21" s="656">
        <v>3</v>
      </c>
      <c r="K21" s="749">
        <v>1712</v>
      </c>
      <c r="L21" s="708">
        <v>1</v>
      </c>
      <c r="M21" s="708">
        <v>81</v>
      </c>
      <c r="N21" s="750">
        <v>9</v>
      </c>
      <c r="O21" s="708">
        <v>112</v>
      </c>
      <c r="P21" s="708">
        <v>14</v>
      </c>
      <c r="Q21" s="708">
        <v>465</v>
      </c>
      <c r="R21" s="708">
        <v>397</v>
      </c>
      <c r="S21" s="708">
        <v>357</v>
      </c>
      <c r="T21" s="708">
        <v>515</v>
      </c>
      <c r="U21" s="708">
        <v>348</v>
      </c>
      <c r="V21" s="708">
        <v>338</v>
      </c>
      <c r="W21" s="708">
        <v>270</v>
      </c>
      <c r="X21" s="708">
        <v>403</v>
      </c>
      <c r="Y21" s="708">
        <v>115</v>
      </c>
      <c r="Z21" s="751">
        <v>5</v>
      </c>
      <c r="AA21" s="752">
        <v>38.668861529659743</v>
      </c>
      <c r="AB21" s="708">
        <v>1</v>
      </c>
      <c r="AC21" s="708">
        <v>1</v>
      </c>
      <c r="AD21" s="708">
        <v>535</v>
      </c>
      <c r="AE21" s="708">
        <v>3</v>
      </c>
      <c r="AF21" s="708">
        <v>18</v>
      </c>
      <c r="AG21" s="708">
        <v>1175</v>
      </c>
      <c r="AH21" s="708">
        <v>49</v>
      </c>
      <c r="AI21" s="708">
        <v>96</v>
      </c>
      <c r="AJ21" s="708">
        <v>128</v>
      </c>
      <c r="AK21" s="708">
        <v>839</v>
      </c>
      <c r="AL21" s="708">
        <v>46</v>
      </c>
      <c r="AM21" s="708">
        <v>66</v>
      </c>
      <c r="AN21" s="656">
        <v>350</v>
      </c>
      <c r="AO21" s="745">
        <v>18</v>
      </c>
      <c r="AP21" s="656">
        <v>95</v>
      </c>
      <c r="AQ21" s="656">
        <v>250</v>
      </c>
      <c r="AR21" s="656">
        <v>251</v>
      </c>
      <c r="AS21" s="656">
        <v>536</v>
      </c>
      <c r="AT21" s="656">
        <v>731</v>
      </c>
      <c r="AU21" s="656">
        <v>17</v>
      </c>
      <c r="AV21" s="656">
        <v>296</v>
      </c>
      <c r="AW21" s="656">
        <v>235</v>
      </c>
      <c r="AX21" s="656">
        <v>325</v>
      </c>
      <c r="AY21" s="656">
        <v>2</v>
      </c>
      <c r="AZ21" s="745">
        <v>587</v>
      </c>
      <c r="BA21" s="656">
        <v>1184</v>
      </c>
      <c r="BB21" s="656">
        <v>660</v>
      </c>
      <c r="BC21" s="656">
        <v>457</v>
      </c>
      <c r="BD21" s="656">
        <v>260</v>
      </c>
      <c r="BE21" s="656">
        <v>484</v>
      </c>
      <c r="BF21" s="745">
        <v>280</v>
      </c>
      <c r="BG21" s="657">
        <v>938</v>
      </c>
      <c r="BH21" s="753">
        <v>282.10526315789474</v>
      </c>
      <c r="BI21" s="656">
        <v>876</v>
      </c>
      <c r="BJ21" s="657">
        <v>225</v>
      </c>
      <c r="BK21" s="753">
        <v>256.84931506849318</v>
      </c>
      <c r="BL21" s="656">
        <v>517</v>
      </c>
      <c r="BM21" s="656">
        <v>309</v>
      </c>
      <c r="BN21" s="656">
        <v>66</v>
      </c>
      <c r="BO21" s="656">
        <v>36</v>
      </c>
      <c r="BP21" s="656">
        <v>4</v>
      </c>
      <c r="BQ21" s="745">
        <v>0</v>
      </c>
      <c r="BR21" s="656">
        <v>3</v>
      </c>
      <c r="BS21" s="656">
        <v>10</v>
      </c>
      <c r="BT21" s="656">
        <v>154</v>
      </c>
      <c r="BU21" s="656">
        <v>156</v>
      </c>
      <c r="BV21" s="656">
        <v>90</v>
      </c>
      <c r="BW21" s="656">
        <v>74</v>
      </c>
      <c r="BX21" s="656">
        <v>60</v>
      </c>
      <c r="BY21" s="656">
        <v>67</v>
      </c>
      <c r="BZ21" s="656">
        <v>43</v>
      </c>
      <c r="CA21" s="656">
        <v>40</v>
      </c>
      <c r="CB21" s="656">
        <v>43</v>
      </c>
      <c r="CC21" s="750">
        <v>192</v>
      </c>
      <c r="CD21" s="754">
        <v>7307</v>
      </c>
      <c r="CE21" s="708">
        <v>116</v>
      </c>
      <c r="CF21" s="708">
        <v>0</v>
      </c>
      <c r="CG21" s="708">
        <v>1638</v>
      </c>
      <c r="CH21" s="708">
        <v>110</v>
      </c>
      <c r="CI21" s="749">
        <v>0</v>
      </c>
      <c r="CJ21" s="656">
        <v>13</v>
      </c>
      <c r="CK21" s="656">
        <v>6</v>
      </c>
      <c r="CL21" s="656">
        <v>62</v>
      </c>
      <c r="CM21" s="656">
        <v>27</v>
      </c>
      <c r="CN21" s="656">
        <v>0</v>
      </c>
      <c r="CO21" s="745">
        <v>2</v>
      </c>
      <c r="CP21" s="708">
        <v>892</v>
      </c>
      <c r="CQ21" s="708">
        <v>1</v>
      </c>
      <c r="CR21" s="656">
        <v>80</v>
      </c>
      <c r="CS21" s="745">
        <v>1</v>
      </c>
      <c r="CT21" s="656">
        <v>43</v>
      </c>
      <c r="CU21" s="656">
        <v>5</v>
      </c>
      <c r="CV21" s="656">
        <v>192</v>
      </c>
      <c r="CW21" s="656">
        <v>179</v>
      </c>
      <c r="CX21" s="656">
        <v>204</v>
      </c>
      <c r="CY21" s="656">
        <v>313</v>
      </c>
      <c r="CZ21" s="656">
        <v>206</v>
      </c>
      <c r="DA21" s="656">
        <v>179</v>
      </c>
      <c r="DB21" s="656">
        <v>129</v>
      </c>
      <c r="DC21" s="656">
        <v>183</v>
      </c>
      <c r="DD21" s="755">
        <v>9</v>
      </c>
      <c r="DE21" s="745">
        <v>1</v>
      </c>
      <c r="DF21" s="756">
        <v>38.366014179706603</v>
      </c>
      <c r="DG21" s="656">
        <v>1</v>
      </c>
      <c r="DH21" s="656">
        <v>0</v>
      </c>
      <c r="DI21" s="656">
        <v>263</v>
      </c>
      <c r="DJ21" s="656">
        <v>3</v>
      </c>
      <c r="DK21" s="656">
        <v>7</v>
      </c>
      <c r="DL21" s="656">
        <v>475</v>
      </c>
      <c r="DM21" s="656">
        <v>22</v>
      </c>
      <c r="DN21" s="656">
        <v>66</v>
      </c>
      <c r="DO21" s="656">
        <v>56</v>
      </c>
      <c r="DP21" s="656">
        <v>497</v>
      </c>
      <c r="DQ21" s="656">
        <v>36</v>
      </c>
      <c r="DR21" s="656">
        <v>30</v>
      </c>
      <c r="DS21" s="656">
        <v>176</v>
      </c>
      <c r="DT21" s="745">
        <v>6</v>
      </c>
      <c r="DU21" s="656">
        <v>29</v>
      </c>
      <c r="DV21" s="656">
        <v>146</v>
      </c>
      <c r="DW21" s="656">
        <v>110</v>
      </c>
      <c r="DX21" s="656">
        <v>409</v>
      </c>
      <c r="DY21" s="656">
        <v>460</v>
      </c>
      <c r="DZ21" s="656">
        <v>11</v>
      </c>
      <c r="EA21" s="656">
        <v>28</v>
      </c>
      <c r="EB21" s="656">
        <v>18</v>
      </c>
      <c r="EC21" s="656">
        <v>146</v>
      </c>
      <c r="ED21" s="656">
        <v>1</v>
      </c>
      <c r="EE21" s="745">
        <v>280</v>
      </c>
      <c r="EF21" s="656">
        <v>544</v>
      </c>
      <c r="EG21" s="656">
        <v>322</v>
      </c>
      <c r="EH21" s="656">
        <v>243</v>
      </c>
      <c r="EI21" s="656">
        <v>139</v>
      </c>
      <c r="EJ21" s="656">
        <v>248</v>
      </c>
      <c r="EK21" s="657">
        <v>142</v>
      </c>
      <c r="EL21" s="757">
        <v>483</v>
      </c>
      <c r="EM21" s="753">
        <v>294.87179487179486</v>
      </c>
      <c r="EN21" s="657">
        <v>504</v>
      </c>
      <c r="EO21" s="656">
        <v>124</v>
      </c>
      <c r="EP21" s="753">
        <v>246.03174603174602</v>
      </c>
      <c r="EQ21" s="656">
        <v>252</v>
      </c>
      <c r="ER21" s="656">
        <v>174</v>
      </c>
      <c r="ES21" s="656">
        <v>30</v>
      </c>
      <c r="ET21" s="656">
        <v>19</v>
      </c>
      <c r="EU21" s="656">
        <v>2</v>
      </c>
      <c r="EV21" s="745">
        <v>0</v>
      </c>
      <c r="EW21" s="708">
        <v>2</v>
      </c>
      <c r="EX21" s="708">
        <v>6</v>
      </c>
      <c r="EY21" s="708">
        <v>88</v>
      </c>
      <c r="EZ21" s="708">
        <v>95</v>
      </c>
      <c r="FA21" s="708">
        <v>56</v>
      </c>
      <c r="FB21" s="708">
        <v>39</v>
      </c>
      <c r="FC21" s="708">
        <v>34</v>
      </c>
      <c r="FD21" s="708">
        <v>26</v>
      </c>
      <c r="FE21" s="708">
        <v>21</v>
      </c>
      <c r="FF21" s="656">
        <v>18</v>
      </c>
      <c r="FG21" s="657">
        <v>19</v>
      </c>
      <c r="FH21" s="753">
        <v>73</v>
      </c>
      <c r="FI21" s="753">
        <v>6626</v>
      </c>
      <c r="FJ21" s="656">
        <v>45</v>
      </c>
      <c r="FK21" s="666">
        <v>0</v>
      </c>
      <c r="FL21" s="656">
        <v>4</v>
      </c>
      <c r="FM21" s="656">
        <v>0</v>
      </c>
      <c r="FN21" s="656">
        <v>67</v>
      </c>
      <c r="FO21" s="656">
        <v>2</v>
      </c>
      <c r="FP21" s="656">
        <v>0</v>
      </c>
      <c r="FQ21" s="656">
        <v>54</v>
      </c>
      <c r="FR21" s="656">
        <v>0</v>
      </c>
      <c r="FS21" s="656">
        <v>3</v>
      </c>
      <c r="FT21" s="656">
        <v>15</v>
      </c>
      <c r="FU21" s="656">
        <v>29</v>
      </c>
      <c r="FV21" s="656">
        <v>2</v>
      </c>
      <c r="FW21" s="656">
        <v>1</v>
      </c>
      <c r="FX21" s="656">
        <v>7</v>
      </c>
      <c r="FY21" s="656">
        <v>0</v>
      </c>
      <c r="FZ21" s="745">
        <v>0</v>
      </c>
      <c r="GA21" s="656">
        <v>5</v>
      </c>
      <c r="GB21" s="656">
        <v>14</v>
      </c>
      <c r="GC21" s="656">
        <v>15</v>
      </c>
      <c r="GD21" s="656">
        <v>17</v>
      </c>
      <c r="GE21" s="656">
        <v>57</v>
      </c>
      <c r="GF21" s="656">
        <v>0</v>
      </c>
      <c r="GG21" s="656">
        <v>16</v>
      </c>
      <c r="GH21" s="656">
        <v>16</v>
      </c>
      <c r="GI21" s="656">
        <v>36</v>
      </c>
      <c r="GJ21" s="656">
        <v>4</v>
      </c>
      <c r="GK21" s="656">
        <v>4</v>
      </c>
      <c r="GL21" s="746">
        <v>0</v>
      </c>
      <c r="GM21" s="656">
        <v>0</v>
      </c>
      <c r="GN21" s="656">
        <v>27</v>
      </c>
      <c r="GO21" s="656">
        <v>0</v>
      </c>
      <c r="GP21" s="656">
        <v>2</v>
      </c>
      <c r="GQ21" s="656">
        <v>3</v>
      </c>
      <c r="GR21" s="656">
        <v>37</v>
      </c>
      <c r="GS21" s="656">
        <v>19</v>
      </c>
      <c r="GT21" s="656">
        <v>2</v>
      </c>
      <c r="GU21" s="656">
        <v>3</v>
      </c>
      <c r="GV21" s="656">
        <v>2</v>
      </c>
      <c r="GW21" s="656">
        <v>3</v>
      </c>
      <c r="GX21" s="656">
        <v>5</v>
      </c>
      <c r="GY21" s="656">
        <v>27</v>
      </c>
      <c r="GZ21" s="656">
        <v>10</v>
      </c>
      <c r="HA21" s="656">
        <v>3</v>
      </c>
      <c r="HB21" s="656">
        <v>32</v>
      </c>
      <c r="HC21" s="656">
        <v>1</v>
      </c>
      <c r="HD21" s="656">
        <v>3</v>
      </c>
      <c r="HE21" s="656">
        <v>0</v>
      </c>
      <c r="HF21" s="656">
        <v>0</v>
      </c>
      <c r="HG21" s="747">
        <v>5</v>
      </c>
    </row>
    <row r="22" spans="1:215" x14ac:dyDescent="0.2">
      <c r="A22" s="748" t="s">
        <v>69</v>
      </c>
      <c r="B22" s="748">
        <v>6937</v>
      </c>
      <c r="C22" s="708">
        <v>839</v>
      </c>
      <c r="D22" s="749">
        <v>0</v>
      </c>
      <c r="E22" s="656">
        <v>9</v>
      </c>
      <c r="F22" s="656">
        <v>26</v>
      </c>
      <c r="G22" s="656">
        <v>569</v>
      </c>
      <c r="H22" s="656">
        <v>233</v>
      </c>
      <c r="I22" s="656">
        <v>1</v>
      </c>
      <c r="J22" s="656">
        <v>1</v>
      </c>
      <c r="K22" s="749">
        <v>4008</v>
      </c>
      <c r="L22" s="708">
        <v>20</v>
      </c>
      <c r="M22" s="708">
        <v>420</v>
      </c>
      <c r="N22" s="750">
        <v>44</v>
      </c>
      <c r="O22" s="708">
        <v>219</v>
      </c>
      <c r="P22" s="708">
        <v>33</v>
      </c>
      <c r="Q22" s="708">
        <v>879</v>
      </c>
      <c r="R22" s="708">
        <v>743</v>
      </c>
      <c r="S22" s="708">
        <v>799</v>
      </c>
      <c r="T22" s="708">
        <v>918</v>
      </c>
      <c r="U22" s="708">
        <v>716</v>
      </c>
      <c r="V22" s="708">
        <v>720</v>
      </c>
      <c r="W22" s="708">
        <v>774</v>
      </c>
      <c r="X22" s="708">
        <v>877</v>
      </c>
      <c r="Y22" s="708">
        <v>286</v>
      </c>
      <c r="Z22" s="751">
        <v>6</v>
      </c>
      <c r="AA22" s="752">
        <v>39.771448853785152</v>
      </c>
      <c r="AB22" s="708">
        <v>1</v>
      </c>
      <c r="AC22" s="708">
        <v>1</v>
      </c>
      <c r="AD22" s="708">
        <v>1535</v>
      </c>
      <c r="AE22" s="708">
        <v>4</v>
      </c>
      <c r="AF22" s="708">
        <v>78</v>
      </c>
      <c r="AG22" s="708">
        <v>3322</v>
      </c>
      <c r="AH22" s="708">
        <v>24</v>
      </c>
      <c r="AI22" s="708">
        <v>197</v>
      </c>
      <c r="AJ22" s="708">
        <v>302</v>
      </c>
      <c r="AK22" s="708">
        <v>1133</v>
      </c>
      <c r="AL22" s="708">
        <v>57</v>
      </c>
      <c r="AM22" s="708">
        <v>66</v>
      </c>
      <c r="AN22" s="656">
        <v>205</v>
      </c>
      <c r="AO22" s="745">
        <v>12</v>
      </c>
      <c r="AP22" s="656">
        <v>20</v>
      </c>
      <c r="AQ22" s="656">
        <v>184</v>
      </c>
      <c r="AR22" s="656">
        <v>318</v>
      </c>
      <c r="AS22" s="656">
        <v>644</v>
      </c>
      <c r="AT22" s="656">
        <v>1255</v>
      </c>
      <c r="AU22" s="656">
        <v>80</v>
      </c>
      <c r="AV22" s="656">
        <v>975</v>
      </c>
      <c r="AW22" s="656">
        <v>591</v>
      </c>
      <c r="AX22" s="656">
        <v>1152</v>
      </c>
      <c r="AY22" s="656">
        <v>3</v>
      </c>
      <c r="AZ22" s="745">
        <v>1715</v>
      </c>
      <c r="BA22" s="656">
        <v>1813</v>
      </c>
      <c r="BB22" s="656">
        <v>1448</v>
      </c>
      <c r="BC22" s="656">
        <v>785</v>
      </c>
      <c r="BD22" s="656">
        <v>436</v>
      </c>
      <c r="BE22" s="656">
        <v>1018</v>
      </c>
      <c r="BF22" s="745">
        <v>1437</v>
      </c>
      <c r="BG22" s="657">
        <v>3833</v>
      </c>
      <c r="BH22" s="753">
        <v>552.54432751910042</v>
      </c>
      <c r="BI22" s="656">
        <v>1686</v>
      </c>
      <c r="BJ22" s="657">
        <v>475</v>
      </c>
      <c r="BK22" s="753">
        <v>281.73190984578883</v>
      </c>
      <c r="BL22" s="656">
        <v>775</v>
      </c>
      <c r="BM22" s="656">
        <v>831</v>
      </c>
      <c r="BN22" s="656">
        <v>106</v>
      </c>
      <c r="BO22" s="656">
        <v>44</v>
      </c>
      <c r="BP22" s="656">
        <v>11</v>
      </c>
      <c r="BQ22" s="745">
        <v>1</v>
      </c>
      <c r="BR22" s="656">
        <v>13</v>
      </c>
      <c r="BS22" s="656">
        <v>24</v>
      </c>
      <c r="BT22" s="656">
        <v>428</v>
      </c>
      <c r="BU22" s="656">
        <v>343</v>
      </c>
      <c r="BV22" s="656">
        <v>164</v>
      </c>
      <c r="BW22" s="656">
        <v>165</v>
      </c>
      <c r="BX22" s="656">
        <v>141</v>
      </c>
      <c r="BY22" s="656">
        <v>113</v>
      </c>
      <c r="BZ22" s="656">
        <v>96</v>
      </c>
      <c r="CA22" s="656">
        <v>80</v>
      </c>
      <c r="CB22" s="656">
        <v>55</v>
      </c>
      <c r="CC22" s="750">
        <v>146</v>
      </c>
      <c r="CD22" s="754">
        <v>5964</v>
      </c>
      <c r="CE22" s="708">
        <v>31</v>
      </c>
      <c r="CF22" s="708">
        <v>0</v>
      </c>
      <c r="CG22" s="708">
        <v>3118</v>
      </c>
      <c r="CH22" s="708">
        <v>363</v>
      </c>
      <c r="CI22" s="749">
        <v>0</v>
      </c>
      <c r="CJ22" s="656">
        <v>3</v>
      </c>
      <c r="CK22" s="656">
        <v>12</v>
      </c>
      <c r="CL22" s="656">
        <v>252</v>
      </c>
      <c r="CM22" s="656">
        <v>96</v>
      </c>
      <c r="CN22" s="656">
        <v>0</v>
      </c>
      <c r="CO22" s="745">
        <v>0</v>
      </c>
      <c r="CP22" s="708">
        <v>1986</v>
      </c>
      <c r="CQ22" s="708">
        <v>20</v>
      </c>
      <c r="CR22" s="656">
        <v>412</v>
      </c>
      <c r="CS22" s="745">
        <v>14</v>
      </c>
      <c r="CT22" s="656">
        <v>89</v>
      </c>
      <c r="CU22" s="656">
        <v>20</v>
      </c>
      <c r="CV22" s="656">
        <v>366</v>
      </c>
      <c r="CW22" s="656">
        <v>306</v>
      </c>
      <c r="CX22" s="656">
        <v>368</v>
      </c>
      <c r="CY22" s="656">
        <v>478</v>
      </c>
      <c r="CZ22" s="656">
        <v>375</v>
      </c>
      <c r="DA22" s="656">
        <v>334</v>
      </c>
      <c r="DB22" s="656">
        <v>378</v>
      </c>
      <c r="DC22" s="656">
        <v>396</v>
      </c>
      <c r="DD22" s="755">
        <v>26</v>
      </c>
      <c r="DE22" s="745">
        <v>2</v>
      </c>
      <c r="DF22" s="756">
        <v>39.470259268527428</v>
      </c>
      <c r="DG22" s="656">
        <v>1</v>
      </c>
      <c r="DH22" s="656">
        <v>0</v>
      </c>
      <c r="DI22" s="656">
        <v>754</v>
      </c>
      <c r="DJ22" s="656">
        <v>3</v>
      </c>
      <c r="DK22" s="656">
        <v>34</v>
      </c>
      <c r="DL22" s="656">
        <v>1192</v>
      </c>
      <c r="DM22" s="656">
        <v>19</v>
      </c>
      <c r="DN22" s="656">
        <v>129</v>
      </c>
      <c r="DO22" s="656">
        <v>139</v>
      </c>
      <c r="DP22" s="656">
        <v>655</v>
      </c>
      <c r="DQ22" s="656">
        <v>43</v>
      </c>
      <c r="DR22" s="656">
        <v>46</v>
      </c>
      <c r="DS22" s="656">
        <v>99</v>
      </c>
      <c r="DT22" s="745">
        <v>4</v>
      </c>
      <c r="DU22" s="656">
        <v>4</v>
      </c>
      <c r="DV22" s="656">
        <v>108</v>
      </c>
      <c r="DW22" s="656">
        <v>127</v>
      </c>
      <c r="DX22" s="656">
        <v>528</v>
      </c>
      <c r="DY22" s="656">
        <v>867</v>
      </c>
      <c r="DZ22" s="656">
        <v>40</v>
      </c>
      <c r="EA22" s="656">
        <v>71</v>
      </c>
      <c r="EB22" s="656">
        <v>128</v>
      </c>
      <c r="EC22" s="656">
        <v>552</v>
      </c>
      <c r="ED22" s="656">
        <v>0</v>
      </c>
      <c r="EE22" s="745">
        <v>693</v>
      </c>
      <c r="EF22" s="656">
        <v>734</v>
      </c>
      <c r="EG22" s="656">
        <v>555</v>
      </c>
      <c r="EH22" s="656">
        <v>417</v>
      </c>
      <c r="EI22" s="656">
        <v>210</v>
      </c>
      <c r="EJ22" s="656">
        <v>519</v>
      </c>
      <c r="EK22" s="657">
        <v>683</v>
      </c>
      <c r="EL22" s="757">
        <v>1655</v>
      </c>
      <c r="EM22" s="753">
        <v>530.78896728672237</v>
      </c>
      <c r="EN22" s="657">
        <v>715</v>
      </c>
      <c r="EO22" s="656">
        <v>202</v>
      </c>
      <c r="EP22" s="753">
        <v>282.51748251748256</v>
      </c>
      <c r="EQ22" s="656">
        <v>319</v>
      </c>
      <c r="ER22" s="656">
        <v>298</v>
      </c>
      <c r="ES22" s="656">
        <v>57</v>
      </c>
      <c r="ET22" s="656">
        <v>17</v>
      </c>
      <c r="EU22" s="656">
        <v>7</v>
      </c>
      <c r="EV22" s="745">
        <v>1</v>
      </c>
      <c r="EW22" s="708">
        <v>5</v>
      </c>
      <c r="EX22" s="708">
        <v>10</v>
      </c>
      <c r="EY22" s="708">
        <v>146</v>
      </c>
      <c r="EZ22" s="708">
        <v>174</v>
      </c>
      <c r="FA22" s="708">
        <v>83</v>
      </c>
      <c r="FB22" s="708">
        <v>81</v>
      </c>
      <c r="FC22" s="708">
        <v>54</v>
      </c>
      <c r="FD22" s="708">
        <v>45</v>
      </c>
      <c r="FE22" s="708">
        <v>27</v>
      </c>
      <c r="FF22" s="656">
        <v>24</v>
      </c>
      <c r="FG22" s="657">
        <v>20</v>
      </c>
      <c r="FH22" s="753">
        <v>30</v>
      </c>
      <c r="FI22" s="753">
        <v>5508</v>
      </c>
      <c r="FJ22" s="656">
        <v>9</v>
      </c>
      <c r="FK22" s="666">
        <v>0</v>
      </c>
      <c r="FL22" s="656">
        <v>0</v>
      </c>
      <c r="FM22" s="656">
        <v>0</v>
      </c>
      <c r="FN22" s="656">
        <v>79</v>
      </c>
      <c r="FO22" s="656">
        <v>18</v>
      </c>
      <c r="FP22" s="656">
        <v>6</v>
      </c>
      <c r="FQ22" s="656">
        <v>210</v>
      </c>
      <c r="FR22" s="656">
        <v>15</v>
      </c>
      <c r="FS22" s="656">
        <v>16</v>
      </c>
      <c r="FT22" s="656">
        <v>43</v>
      </c>
      <c r="FU22" s="656">
        <v>81</v>
      </c>
      <c r="FV22" s="656">
        <v>20</v>
      </c>
      <c r="FW22" s="656">
        <v>0</v>
      </c>
      <c r="FX22" s="656">
        <v>27</v>
      </c>
      <c r="FY22" s="656">
        <v>0</v>
      </c>
      <c r="FZ22" s="745">
        <v>0</v>
      </c>
      <c r="GA22" s="656">
        <v>11</v>
      </c>
      <c r="GB22" s="656">
        <v>58</v>
      </c>
      <c r="GC22" s="656">
        <v>126</v>
      </c>
      <c r="GD22" s="656">
        <v>13</v>
      </c>
      <c r="GE22" s="656">
        <v>91</v>
      </c>
      <c r="GF22" s="656">
        <v>2</v>
      </c>
      <c r="GG22" s="656">
        <v>138</v>
      </c>
      <c r="GH22" s="656">
        <v>26</v>
      </c>
      <c r="GI22" s="656">
        <v>45</v>
      </c>
      <c r="GJ22" s="656">
        <v>0</v>
      </c>
      <c r="GK22" s="656">
        <v>5</v>
      </c>
      <c r="GL22" s="746">
        <v>2</v>
      </c>
      <c r="GM22" s="656">
        <v>0</v>
      </c>
      <c r="GN22" s="656">
        <v>169</v>
      </c>
      <c r="GO22" s="656">
        <v>0</v>
      </c>
      <c r="GP22" s="656">
        <v>8</v>
      </c>
      <c r="GQ22" s="656">
        <v>28</v>
      </c>
      <c r="GR22" s="656">
        <v>21</v>
      </c>
      <c r="GS22" s="656">
        <v>10</v>
      </c>
      <c r="GT22" s="656">
        <v>15</v>
      </c>
      <c r="GU22" s="656">
        <v>4</v>
      </c>
      <c r="GV22" s="656">
        <v>15</v>
      </c>
      <c r="GW22" s="656">
        <v>3</v>
      </c>
      <c r="GX22" s="656">
        <v>11</v>
      </c>
      <c r="GY22" s="656">
        <v>151</v>
      </c>
      <c r="GZ22" s="656">
        <v>3</v>
      </c>
      <c r="HA22" s="656">
        <v>0</v>
      </c>
      <c r="HB22" s="656">
        <v>7</v>
      </c>
      <c r="HC22" s="656">
        <v>24</v>
      </c>
      <c r="HD22" s="656">
        <v>7</v>
      </c>
      <c r="HE22" s="656">
        <v>0</v>
      </c>
      <c r="HF22" s="656">
        <v>0</v>
      </c>
      <c r="HG22" s="747">
        <v>37</v>
      </c>
    </row>
    <row r="23" spans="1:215" ht="13.5" thickBot="1" x14ac:dyDescent="0.25">
      <c r="A23" s="748" t="s">
        <v>70</v>
      </c>
      <c r="B23" s="748">
        <v>3067</v>
      </c>
      <c r="C23" s="708">
        <v>454</v>
      </c>
      <c r="D23" s="749">
        <v>0</v>
      </c>
      <c r="E23" s="656">
        <v>29</v>
      </c>
      <c r="F23" s="656">
        <v>17</v>
      </c>
      <c r="G23" s="656">
        <v>294</v>
      </c>
      <c r="H23" s="656">
        <v>108</v>
      </c>
      <c r="I23" s="656">
        <v>5</v>
      </c>
      <c r="J23" s="656">
        <v>1</v>
      </c>
      <c r="K23" s="749">
        <v>1913</v>
      </c>
      <c r="L23" s="708">
        <v>32</v>
      </c>
      <c r="M23" s="708">
        <v>368</v>
      </c>
      <c r="N23" s="750">
        <v>8</v>
      </c>
      <c r="O23" s="708">
        <v>126</v>
      </c>
      <c r="P23" s="708">
        <v>29</v>
      </c>
      <c r="Q23" s="708">
        <v>473</v>
      </c>
      <c r="R23" s="708">
        <v>330</v>
      </c>
      <c r="S23" s="708">
        <v>353</v>
      </c>
      <c r="T23" s="708">
        <v>387</v>
      </c>
      <c r="U23" s="708">
        <v>317</v>
      </c>
      <c r="V23" s="708">
        <v>304</v>
      </c>
      <c r="W23" s="708">
        <v>301</v>
      </c>
      <c r="X23" s="708">
        <v>389</v>
      </c>
      <c r="Y23" s="708">
        <v>86</v>
      </c>
      <c r="Z23" s="751">
        <v>1</v>
      </c>
      <c r="AA23" s="752">
        <v>38.581382623402163</v>
      </c>
      <c r="AB23" s="708">
        <v>1</v>
      </c>
      <c r="AC23" s="708">
        <v>2</v>
      </c>
      <c r="AD23" s="708">
        <v>824</v>
      </c>
      <c r="AE23" s="708">
        <v>4</v>
      </c>
      <c r="AF23" s="708">
        <v>29</v>
      </c>
      <c r="AG23" s="708">
        <v>1381</v>
      </c>
      <c r="AH23" s="708">
        <v>17</v>
      </c>
      <c r="AI23" s="708">
        <v>49</v>
      </c>
      <c r="AJ23" s="708">
        <v>68</v>
      </c>
      <c r="AK23" s="708">
        <v>550</v>
      </c>
      <c r="AL23" s="708">
        <v>17</v>
      </c>
      <c r="AM23" s="708">
        <v>29</v>
      </c>
      <c r="AN23" s="656">
        <v>94</v>
      </c>
      <c r="AO23" s="745">
        <v>2</v>
      </c>
      <c r="AP23" s="656">
        <v>9</v>
      </c>
      <c r="AQ23" s="656">
        <v>23</v>
      </c>
      <c r="AR23" s="656">
        <v>62</v>
      </c>
      <c r="AS23" s="656">
        <v>73</v>
      </c>
      <c r="AT23" s="656">
        <v>160</v>
      </c>
      <c r="AU23" s="656">
        <v>11</v>
      </c>
      <c r="AV23" s="656">
        <v>117</v>
      </c>
      <c r="AW23" s="656">
        <v>66</v>
      </c>
      <c r="AX23" s="656">
        <v>309</v>
      </c>
      <c r="AY23" s="656">
        <v>1</v>
      </c>
      <c r="AZ23" s="745">
        <v>2236</v>
      </c>
      <c r="BA23" s="656">
        <v>726</v>
      </c>
      <c r="BB23" s="656">
        <v>567</v>
      </c>
      <c r="BC23" s="656">
        <v>385</v>
      </c>
      <c r="BD23" s="656">
        <v>208</v>
      </c>
      <c r="BE23" s="656">
        <v>568</v>
      </c>
      <c r="BF23" s="745">
        <v>613</v>
      </c>
      <c r="BG23" s="657">
        <v>1343</v>
      </c>
      <c r="BH23" s="753">
        <v>437.88718617541571</v>
      </c>
      <c r="BI23" s="656">
        <v>741</v>
      </c>
      <c r="BJ23" s="657">
        <v>230</v>
      </c>
      <c r="BK23" s="753">
        <v>310.39136302294196</v>
      </c>
      <c r="BL23" s="656">
        <v>247</v>
      </c>
      <c r="BM23" s="656">
        <v>282</v>
      </c>
      <c r="BN23" s="656">
        <v>37</v>
      </c>
      <c r="BO23" s="656">
        <v>23</v>
      </c>
      <c r="BP23" s="656">
        <v>8</v>
      </c>
      <c r="BQ23" s="745">
        <v>0</v>
      </c>
      <c r="BR23" s="656">
        <v>5</v>
      </c>
      <c r="BS23" s="656">
        <v>10</v>
      </c>
      <c r="BT23" s="656">
        <v>121</v>
      </c>
      <c r="BU23" s="656">
        <v>119</v>
      </c>
      <c r="BV23" s="656">
        <v>72</v>
      </c>
      <c r="BW23" s="656">
        <v>73</v>
      </c>
      <c r="BX23" s="656">
        <v>47</v>
      </c>
      <c r="BY23" s="656">
        <v>47</v>
      </c>
      <c r="BZ23" s="656">
        <v>31</v>
      </c>
      <c r="CA23" s="656">
        <v>22</v>
      </c>
      <c r="CB23" s="656">
        <v>17</v>
      </c>
      <c r="CC23" s="750">
        <v>33</v>
      </c>
      <c r="CD23" s="754">
        <v>5817</v>
      </c>
      <c r="CE23" s="708">
        <v>11</v>
      </c>
      <c r="CF23" s="708">
        <v>0</v>
      </c>
      <c r="CG23" s="708">
        <v>1540</v>
      </c>
      <c r="CH23" s="708">
        <v>268</v>
      </c>
      <c r="CI23" s="749">
        <v>0</v>
      </c>
      <c r="CJ23" s="656">
        <v>17</v>
      </c>
      <c r="CK23" s="656">
        <v>12</v>
      </c>
      <c r="CL23" s="656">
        <v>181</v>
      </c>
      <c r="CM23" s="656">
        <v>57</v>
      </c>
      <c r="CN23" s="656">
        <v>1</v>
      </c>
      <c r="CO23" s="745">
        <v>0</v>
      </c>
      <c r="CP23" s="708">
        <v>1076</v>
      </c>
      <c r="CQ23" s="708">
        <v>32</v>
      </c>
      <c r="CR23" s="656">
        <v>365</v>
      </c>
      <c r="CS23" s="745">
        <v>1</v>
      </c>
      <c r="CT23" s="656">
        <v>66</v>
      </c>
      <c r="CU23" s="656">
        <v>12</v>
      </c>
      <c r="CV23" s="656">
        <v>188</v>
      </c>
      <c r="CW23" s="656">
        <v>176</v>
      </c>
      <c r="CX23" s="656">
        <v>185</v>
      </c>
      <c r="CY23" s="656">
        <v>214</v>
      </c>
      <c r="CZ23" s="656">
        <v>176</v>
      </c>
      <c r="DA23" s="656">
        <v>167</v>
      </c>
      <c r="DB23" s="656">
        <v>167</v>
      </c>
      <c r="DC23" s="656">
        <v>195</v>
      </c>
      <c r="DD23" s="755">
        <v>5</v>
      </c>
      <c r="DE23" s="745">
        <v>1</v>
      </c>
      <c r="DF23" s="756">
        <v>38.708245522905763</v>
      </c>
      <c r="DG23" s="656">
        <v>1</v>
      </c>
      <c r="DH23" s="656">
        <v>1</v>
      </c>
      <c r="DI23" s="656">
        <v>465</v>
      </c>
      <c r="DJ23" s="656">
        <v>3</v>
      </c>
      <c r="DK23" s="656">
        <v>18</v>
      </c>
      <c r="DL23" s="656">
        <v>571</v>
      </c>
      <c r="DM23" s="656">
        <v>14</v>
      </c>
      <c r="DN23" s="656">
        <v>33</v>
      </c>
      <c r="DO23" s="656">
        <v>40</v>
      </c>
      <c r="DP23" s="656">
        <v>319</v>
      </c>
      <c r="DQ23" s="656">
        <v>15</v>
      </c>
      <c r="DR23" s="656">
        <v>20</v>
      </c>
      <c r="DS23" s="656">
        <v>39</v>
      </c>
      <c r="DT23" s="745">
        <v>1</v>
      </c>
      <c r="DU23" s="656">
        <v>2</v>
      </c>
      <c r="DV23" s="656">
        <v>14</v>
      </c>
      <c r="DW23" s="656">
        <v>32</v>
      </c>
      <c r="DX23" s="656">
        <v>64</v>
      </c>
      <c r="DY23" s="656">
        <v>132</v>
      </c>
      <c r="DZ23" s="656">
        <v>8</v>
      </c>
      <c r="EA23" s="656">
        <v>34</v>
      </c>
      <c r="EB23" s="656">
        <v>20</v>
      </c>
      <c r="EC23" s="656">
        <v>193</v>
      </c>
      <c r="ED23" s="656">
        <v>1</v>
      </c>
      <c r="EE23" s="745">
        <v>1040</v>
      </c>
      <c r="EF23" s="656">
        <v>291</v>
      </c>
      <c r="EG23" s="656">
        <v>244</v>
      </c>
      <c r="EH23" s="656">
        <v>203</v>
      </c>
      <c r="EI23" s="656">
        <v>117</v>
      </c>
      <c r="EJ23" s="656">
        <v>319</v>
      </c>
      <c r="EK23" s="657">
        <v>366</v>
      </c>
      <c r="EL23" s="757">
        <v>758</v>
      </c>
      <c r="EM23" s="753">
        <v>492.20779220779218</v>
      </c>
      <c r="EN23" s="657">
        <v>320</v>
      </c>
      <c r="EO23" s="656">
        <v>130</v>
      </c>
      <c r="EP23" s="753">
        <v>406.25</v>
      </c>
      <c r="EQ23" s="656">
        <v>103</v>
      </c>
      <c r="ER23" s="656">
        <v>118</v>
      </c>
      <c r="ES23" s="656">
        <v>22</v>
      </c>
      <c r="ET23" s="656">
        <v>12</v>
      </c>
      <c r="EU23" s="656">
        <v>5</v>
      </c>
      <c r="EV23" s="745">
        <v>0</v>
      </c>
      <c r="EW23" s="708">
        <v>2</v>
      </c>
      <c r="EX23" s="708">
        <v>5</v>
      </c>
      <c r="EY23" s="708">
        <v>50</v>
      </c>
      <c r="EZ23" s="708">
        <v>62</v>
      </c>
      <c r="FA23" s="708">
        <v>37</v>
      </c>
      <c r="FB23" s="708">
        <v>34</v>
      </c>
      <c r="FC23" s="708">
        <v>23</v>
      </c>
      <c r="FD23" s="708">
        <v>17</v>
      </c>
      <c r="FE23" s="708">
        <v>9</v>
      </c>
      <c r="FF23" s="656">
        <v>6</v>
      </c>
      <c r="FG23" s="657">
        <v>7</v>
      </c>
      <c r="FH23" s="753">
        <v>8</v>
      </c>
      <c r="FI23" s="753">
        <v>5400</v>
      </c>
      <c r="FJ23" s="656">
        <v>3</v>
      </c>
      <c r="FK23" s="666">
        <v>0</v>
      </c>
      <c r="FL23" s="656">
        <v>0</v>
      </c>
      <c r="FM23" s="656">
        <v>0</v>
      </c>
      <c r="FN23" s="656">
        <v>84</v>
      </c>
      <c r="FO23" s="656">
        <v>1</v>
      </c>
      <c r="FP23" s="656">
        <v>4</v>
      </c>
      <c r="FQ23" s="656">
        <v>19</v>
      </c>
      <c r="FR23" s="656">
        <v>0</v>
      </c>
      <c r="FS23" s="656">
        <v>1</v>
      </c>
      <c r="FT23" s="656">
        <v>2</v>
      </c>
      <c r="FU23" s="656">
        <v>28</v>
      </c>
      <c r="FV23" s="656">
        <v>1</v>
      </c>
      <c r="FW23" s="656">
        <v>0</v>
      </c>
      <c r="FX23" s="656">
        <v>10</v>
      </c>
      <c r="FY23" s="656">
        <v>0</v>
      </c>
      <c r="FZ23" s="745">
        <v>0</v>
      </c>
      <c r="GA23" s="656">
        <v>3</v>
      </c>
      <c r="GB23" s="656">
        <v>5</v>
      </c>
      <c r="GC23" s="656">
        <v>29</v>
      </c>
      <c r="GD23" s="656">
        <v>4</v>
      </c>
      <c r="GE23" s="656">
        <v>12</v>
      </c>
      <c r="GF23" s="656">
        <v>0</v>
      </c>
      <c r="GG23" s="656">
        <v>18</v>
      </c>
      <c r="GH23" s="656">
        <v>3</v>
      </c>
      <c r="GI23" s="656">
        <v>74</v>
      </c>
      <c r="GJ23" s="656">
        <v>0</v>
      </c>
      <c r="GK23" s="656">
        <v>2</v>
      </c>
      <c r="GL23" s="746">
        <v>0</v>
      </c>
      <c r="GM23" s="656">
        <v>0</v>
      </c>
      <c r="GN23" s="656">
        <v>30</v>
      </c>
      <c r="GO23" s="656">
        <v>0</v>
      </c>
      <c r="GP23" s="656">
        <v>10</v>
      </c>
      <c r="GQ23" s="656">
        <v>5</v>
      </c>
      <c r="GR23" s="656">
        <v>2</v>
      </c>
      <c r="GS23" s="656">
        <v>4</v>
      </c>
      <c r="GT23" s="656">
        <v>3</v>
      </c>
      <c r="GU23" s="656">
        <v>1</v>
      </c>
      <c r="GV23" s="656">
        <v>0</v>
      </c>
      <c r="GW23" s="656">
        <v>0</v>
      </c>
      <c r="GX23" s="656">
        <v>1</v>
      </c>
      <c r="GY23" s="656">
        <v>7</v>
      </c>
      <c r="GZ23" s="656">
        <v>70</v>
      </c>
      <c r="HA23" s="656">
        <v>5</v>
      </c>
      <c r="HB23" s="656">
        <v>1</v>
      </c>
      <c r="HC23" s="656">
        <v>0</v>
      </c>
      <c r="HD23" s="656">
        <v>3</v>
      </c>
      <c r="HE23" s="656">
        <v>0</v>
      </c>
      <c r="HF23" s="656">
        <v>0</v>
      </c>
      <c r="HG23" s="747">
        <v>8</v>
      </c>
    </row>
    <row r="24" spans="1:215" ht="14.25" thickTop="1" thickBot="1" x14ac:dyDescent="0.25">
      <c r="A24" s="715" t="s">
        <v>71</v>
      </c>
      <c r="B24" s="715">
        <v>58744</v>
      </c>
      <c r="C24" s="663">
        <v>6195</v>
      </c>
      <c r="D24" s="717">
        <v>3</v>
      </c>
      <c r="E24" s="663">
        <v>429</v>
      </c>
      <c r="F24" s="663">
        <v>293</v>
      </c>
      <c r="G24" s="663">
        <v>3647</v>
      </c>
      <c r="H24" s="663">
        <v>1772</v>
      </c>
      <c r="I24" s="663">
        <v>23</v>
      </c>
      <c r="J24" s="663">
        <v>28</v>
      </c>
      <c r="K24" s="717">
        <v>33150</v>
      </c>
      <c r="L24" s="663">
        <v>227</v>
      </c>
      <c r="M24" s="663">
        <v>4886</v>
      </c>
      <c r="N24" s="718">
        <v>334</v>
      </c>
      <c r="O24" s="663">
        <v>2326</v>
      </c>
      <c r="P24" s="663">
        <v>517</v>
      </c>
      <c r="Q24" s="663">
        <v>7972</v>
      </c>
      <c r="R24" s="663">
        <v>6409</v>
      </c>
      <c r="S24" s="663">
        <v>6751</v>
      </c>
      <c r="T24" s="663">
        <v>7746</v>
      </c>
      <c r="U24" s="663">
        <v>6149</v>
      </c>
      <c r="V24" s="663">
        <v>5877</v>
      </c>
      <c r="W24" s="663">
        <v>5948</v>
      </c>
      <c r="X24" s="663">
        <v>7525</v>
      </c>
      <c r="Y24" s="663">
        <v>1990</v>
      </c>
      <c r="Z24" s="719">
        <v>51</v>
      </c>
      <c r="AA24" s="720">
        <v>39.115706753444279</v>
      </c>
      <c r="AB24" s="663">
        <v>108</v>
      </c>
      <c r="AC24" s="663">
        <v>195</v>
      </c>
      <c r="AD24" s="663">
        <v>15707</v>
      </c>
      <c r="AE24" s="663">
        <v>90</v>
      </c>
      <c r="AF24" s="663">
        <v>718</v>
      </c>
      <c r="AG24" s="663">
        <v>23946</v>
      </c>
      <c r="AH24" s="663">
        <v>334</v>
      </c>
      <c r="AI24" s="663">
        <v>1322</v>
      </c>
      <c r="AJ24" s="663">
        <v>1961</v>
      </c>
      <c r="AK24" s="663">
        <v>10755</v>
      </c>
      <c r="AL24" s="663">
        <v>505</v>
      </c>
      <c r="AM24" s="663">
        <v>644</v>
      </c>
      <c r="AN24" s="663">
        <v>2372</v>
      </c>
      <c r="AO24" s="721">
        <v>87</v>
      </c>
      <c r="AP24" s="663">
        <v>381</v>
      </c>
      <c r="AQ24" s="663">
        <v>1778</v>
      </c>
      <c r="AR24" s="663">
        <v>2821</v>
      </c>
      <c r="AS24" s="663">
        <v>5822</v>
      </c>
      <c r="AT24" s="663">
        <v>9406</v>
      </c>
      <c r="AU24" s="663">
        <v>439</v>
      </c>
      <c r="AV24" s="663">
        <v>5655</v>
      </c>
      <c r="AW24" s="663">
        <v>4720</v>
      </c>
      <c r="AX24" s="663">
        <v>10308</v>
      </c>
      <c r="AY24" s="663">
        <v>12</v>
      </c>
      <c r="AZ24" s="721">
        <v>17402</v>
      </c>
      <c r="BA24" s="663">
        <v>16509</v>
      </c>
      <c r="BB24" s="663">
        <v>11190</v>
      </c>
      <c r="BC24" s="663">
        <v>7315</v>
      </c>
      <c r="BD24" s="663">
        <v>4082</v>
      </c>
      <c r="BE24" s="663">
        <v>9108</v>
      </c>
      <c r="BF24" s="721">
        <v>10540</v>
      </c>
      <c r="BG24" s="722">
        <v>26732</v>
      </c>
      <c r="BH24" s="758">
        <v>455.05924009260519</v>
      </c>
      <c r="BI24" s="658">
        <v>15064</v>
      </c>
      <c r="BJ24" s="653">
        <v>4088</v>
      </c>
      <c r="BK24" s="724">
        <v>271.37546468401484</v>
      </c>
      <c r="BL24" s="663">
        <v>6896</v>
      </c>
      <c r="BM24" s="663">
        <v>5714</v>
      </c>
      <c r="BN24" s="663">
        <v>1099</v>
      </c>
      <c r="BO24" s="663">
        <v>458</v>
      </c>
      <c r="BP24" s="663">
        <v>111</v>
      </c>
      <c r="BQ24" s="721">
        <v>2</v>
      </c>
      <c r="BR24" s="663">
        <v>72</v>
      </c>
      <c r="BS24" s="663">
        <v>203</v>
      </c>
      <c r="BT24" s="663">
        <v>2823</v>
      </c>
      <c r="BU24" s="663">
        <v>2708</v>
      </c>
      <c r="BV24" s="663">
        <v>1399</v>
      </c>
      <c r="BW24" s="663">
        <v>1412</v>
      </c>
      <c r="BX24" s="663">
        <v>1251</v>
      </c>
      <c r="BY24" s="663">
        <v>1008</v>
      </c>
      <c r="BZ24" s="663">
        <v>795</v>
      </c>
      <c r="CA24" s="663">
        <v>653</v>
      </c>
      <c r="CB24" s="663">
        <v>481</v>
      </c>
      <c r="CC24" s="719">
        <v>1475</v>
      </c>
      <c r="CD24" s="759">
        <v>6305</v>
      </c>
      <c r="CE24" s="663">
        <v>623</v>
      </c>
      <c r="CF24" s="663">
        <v>0</v>
      </c>
      <c r="CG24" s="663">
        <v>28351</v>
      </c>
      <c r="CH24" s="663">
        <v>3168</v>
      </c>
      <c r="CI24" s="717">
        <v>0</v>
      </c>
      <c r="CJ24" s="663">
        <v>218</v>
      </c>
      <c r="CK24" s="663">
        <v>176</v>
      </c>
      <c r="CL24" s="663">
        <v>1943</v>
      </c>
      <c r="CM24" s="663">
        <v>813</v>
      </c>
      <c r="CN24" s="663">
        <v>8</v>
      </c>
      <c r="CO24" s="721">
        <v>10</v>
      </c>
      <c r="CP24" s="663">
        <v>17436</v>
      </c>
      <c r="CQ24" s="663">
        <v>227</v>
      </c>
      <c r="CR24" s="663">
        <v>4768</v>
      </c>
      <c r="CS24" s="721">
        <v>135</v>
      </c>
      <c r="CT24" s="663">
        <v>1024</v>
      </c>
      <c r="CU24" s="663">
        <v>256</v>
      </c>
      <c r="CV24" s="663">
        <v>3340</v>
      </c>
      <c r="CW24" s="663">
        <v>2917</v>
      </c>
      <c r="CX24" s="663">
        <v>3476</v>
      </c>
      <c r="CY24" s="663">
        <v>4364</v>
      </c>
      <c r="CZ24" s="663">
        <v>3329</v>
      </c>
      <c r="DA24" s="663">
        <v>3031</v>
      </c>
      <c r="DB24" s="663">
        <v>3081</v>
      </c>
      <c r="DC24" s="663">
        <v>3579</v>
      </c>
      <c r="DD24" s="726">
        <v>182</v>
      </c>
      <c r="DE24" s="721">
        <v>28</v>
      </c>
      <c r="DF24" s="727">
        <v>39.033171520560053</v>
      </c>
      <c r="DG24" s="663">
        <v>61</v>
      </c>
      <c r="DH24" s="663">
        <v>77</v>
      </c>
      <c r="DI24" s="663">
        <v>7781</v>
      </c>
      <c r="DJ24" s="663">
        <v>65</v>
      </c>
      <c r="DK24" s="663">
        <v>348</v>
      </c>
      <c r="DL24" s="663">
        <v>9571</v>
      </c>
      <c r="DM24" s="663">
        <v>255</v>
      </c>
      <c r="DN24" s="663">
        <v>858</v>
      </c>
      <c r="DO24" s="663">
        <v>940</v>
      </c>
      <c r="DP24" s="663">
        <v>6437</v>
      </c>
      <c r="DQ24" s="663">
        <v>336</v>
      </c>
      <c r="DR24" s="663">
        <v>396</v>
      </c>
      <c r="DS24" s="663">
        <v>1190</v>
      </c>
      <c r="DT24" s="721">
        <v>36</v>
      </c>
      <c r="DU24" s="663">
        <v>91</v>
      </c>
      <c r="DV24" s="663">
        <v>992</v>
      </c>
      <c r="DW24" s="663">
        <v>1249</v>
      </c>
      <c r="DX24" s="663">
        <v>4678</v>
      </c>
      <c r="DY24" s="663">
        <v>6608</v>
      </c>
      <c r="DZ24" s="663">
        <v>235</v>
      </c>
      <c r="EA24" s="663">
        <v>541</v>
      </c>
      <c r="EB24" s="663">
        <v>737</v>
      </c>
      <c r="EC24" s="663">
        <v>5394</v>
      </c>
      <c r="ED24" s="663">
        <v>3</v>
      </c>
      <c r="EE24" s="721">
        <v>7823</v>
      </c>
      <c r="EF24" s="663">
        <v>7163</v>
      </c>
      <c r="EG24" s="663">
        <v>4782</v>
      </c>
      <c r="EH24" s="663">
        <v>3736</v>
      </c>
      <c r="EI24" s="663">
        <v>2096</v>
      </c>
      <c r="EJ24" s="663">
        <v>4723</v>
      </c>
      <c r="EK24" s="722">
        <v>5851</v>
      </c>
      <c r="EL24" s="728">
        <v>14249</v>
      </c>
      <c r="EM24" s="758">
        <v>502.59250114634403</v>
      </c>
      <c r="EN24" s="653">
        <v>6526</v>
      </c>
      <c r="EO24" s="658">
        <v>2229</v>
      </c>
      <c r="EP24" s="729">
        <v>341.556849524977</v>
      </c>
      <c r="EQ24" s="663">
        <v>3095</v>
      </c>
      <c r="ER24" s="663">
        <v>2478</v>
      </c>
      <c r="ES24" s="663">
        <v>540</v>
      </c>
      <c r="ET24" s="663">
        <v>225</v>
      </c>
      <c r="EU24" s="663">
        <v>55</v>
      </c>
      <c r="EV24" s="721">
        <v>2</v>
      </c>
      <c r="EW24" s="663">
        <v>35</v>
      </c>
      <c r="EX24" s="663">
        <v>118</v>
      </c>
      <c r="EY24" s="663">
        <v>1223</v>
      </c>
      <c r="EZ24" s="663">
        <v>1484</v>
      </c>
      <c r="FA24" s="663">
        <v>715</v>
      </c>
      <c r="FB24" s="663">
        <v>660</v>
      </c>
      <c r="FC24" s="663">
        <v>538</v>
      </c>
      <c r="FD24" s="663">
        <v>415</v>
      </c>
      <c r="FE24" s="663">
        <v>293</v>
      </c>
      <c r="FF24" s="663">
        <v>247</v>
      </c>
      <c r="FG24" s="722">
        <v>179</v>
      </c>
      <c r="FH24" s="723">
        <v>488</v>
      </c>
      <c r="FI24" s="723">
        <v>5881</v>
      </c>
      <c r="FJ24" s="663">
        <v>208</v>
      </c>
      <c r="FK24" s="664">
        <v>0</v>
      </c>
      <c r="FL24" s="663">
        <v>19</v>
      </c>
      <c r="FM24" s="663">
        <v>3</v>
      </c>
      <c r="FN24" s="663">
        <v>1989</v>
      </c>
      <c r="FO24" s="663">
        <v>147</v>
      </c>
      <c r="FP24" s="663">
        <v>43</v>
      </c>
      <c r="FQ24" s="663">
        <v>1228</v>
      </c>
      <c r="FR24" s="663">
        <v>29</v>
      </c>
      <c r="FS24" s="663">
        <v>106</v>
      </c>
      <c r="FT24" s="663">
        <v>174</v>
      </c>
      <c r="FU24" s="663">
        <v>549</v>
      </c>
      <c r="FV24" s="663">
        <v>37</v>
      </c>
      <c r="FW24" s="663">
        <v>12</v>
      </c>
      <c r="FX24" s="663">
        <v>217</v>
      </c>
      <c r="FY24" s="663">
        <v>2</v>
      </c>
      <c r="FZ24" s="721">
        <v>0</v>
      </c>
      <c r="GA24" s="663">
        <v>74</v>
      </c>
      <c r="GB24" s="663">
        <v>392</v>
      </c>
      <c r="GC24" s="663">
        <v>722</v>
      </c>
      <c r="GD24" s="663">
        <v>139</v>
      </c>
      <c r="GE24" s="663">
        <v>668</v>
      </c>
      <c r="GF24" s="663">
        <v>51</v>
      </c>
      <c r="GG24" s="663">
        <v>599</v>
      </c>
      <c r="GH24" s="663">
        <v>659</v>
      </c>
      <c r="GI24" s="760">
        <v>1214</v>
      </c>
      <c r="GJ24" s="760">
        <v>9</v>
      </c>
      <c r="GK24" s="761">
        <v>28</v>
      </c>
      <c r="GL24" s="732">
        <v>2</v>
      </c>
      <c r="GM24" s="663">
        <v>0</v>
      </c>
      <c r="GN24" s="663">
        <v>1471</v>
      </c>
      <c r="GO24" s="663">
        <v>3</v>
      </c>
      <c r="GP24" s="663">
        <v>68</v>
      </c>
      <c r="GQ24" s="663">
        <v>204</v>
      </c>
      <c r="GR24" s="663">
        <v>390</v>
      </c>
      <c r="GS24" s="663">
        <v>187</v>
      </c>
      <c r="GT24" s="663">
        <v>182</v>
      </c>
      <c r="GU24" s="663">
        <v>77</v>
      </c>
      <c r="GV24" s="663">
        <v>138</v>
      </c>
      <c r="GW24" s="663">
        <v>77</v>
      </c>
      <c r="GX24" s="663">
        <v>94</v>
      </c>
      <c r="GY24" s="663">
        <v>628</v>
      </c>
      <c r="GZ24" s="663">
        <v>277</v>
      </c>
      <c r="HA24" s="663">
        <v>36</v>
      </c>
      <c r="HB24" s="663">
        <v>192</v>
      </c>
      <c r="HC24" s="663">
        <v>31</v>
      </c>
      <c r="HD24" s="663">
        <v>79</v>
      </c>
      <c r="HE24" s="663">
        <v>0</v>
      </c>
      <c r="HF24" s="663">
        <v>0</v>
      </c>
      <c r="HG24" s="733">
        <v>419</v>
      </c>
    </row>
    <row r="25" spans="1:215" ht="13.5" thickTop="1" x14ac:dyDescent="0.2">
      <c r="A25" s="734" t="s">
        <v>72</v>
      </c>
      <c r="B25" s="734">
        <v>7597</v>
      </c>
      <c r="C25" s="654">
        <v>960</v>
      </c>
      <c r="D25" s="735">
        <v>0</v>
      </c>
      <c r="E25" s="654">
        <v>12</v>
      </c>
      <c r="F25" s="654">
        <v>108</v>
      </c>
      <c r="G25" s="654">
        <v>554</v>
      </c>
      <c r="H25" s="654">
        <v>277</v>
      </c>
      <c r="I25" s="654">
        <v>2</v>
      </c>
      <c r="J25" s="654">
        <v>7</v>
      </c>
      <c r="K25" s="735">
        <v>3930</v>
      </c>
      <c r="L25" s="654">
        <v>44</v>
      </c>
      <c r="M25" s="654">
        <v>489</v>
      </c>
      <c r="N25" s="736">
        <v>1</v>
      </c>
      <c r="O25" s="654">
        <v>346</v>
      </c>
      <c r="P25" s="654">
        <v>83</v>
      </c>
      <c r="Q25" s="654">
        <v>1138</v>
      </c>
      <c r="R25" s="654">
        <v>977</v>
      </c>
      <c r="S25" s="654">
        <v>833</v>
      </c>
      <c r="T25" s="654">
        <v>949</v>
      </c>
      <c r="U25" s="654">
        <v>786</v>
      </c>
      <c r="V25" s="654">
        <v>704</v>
      </c>
      <c r="W25" s="654">
        <v>740</v>
      </c>
      <c r="X25" s="654">
        <v>910</v>
      </c>
      <c r="Y25" s="654">
        <v>205</v>
      </c>
      <c r="Z25" s="737">
        <v>9</v>
      </c>
      <c r="AA25" s="738">
        <v>38.091310350870245</v>
      </c>
      <c r="AB25" s="654">
        <v>2</v>
      </c>
      <c r="AC25" s="654">
        <v>12</v>
      </c>
      <c r="AD25" s="654">
        <v>1698</v>
      </c>
      <c r="AE25" s="654">
        <v>4</v>
      </c>
      <c r="AF25" s="654">
        <v>103</v>
      </c>
      <c r="AG25" s="654">
        <v>3056</v>
      </c>
      <c r="AH25" s="654">
        <v>38</v>
      </c>
      <c r="AI25" s="654">
        <v>192</v>
      </c>
      <c r="AJ25" s="654">
        <v>326</v>
      </c>
      <c r="AK25" s="654">
        <v>1467</v>
      </c>
      <c r="AL25" s="654">
        <v>68</v>
      </c>
      <c r="AM25" s="654">
        <v>162</v>
      </c>
      <c r="AN25" s="654">
        <v>454</v>
      </c>
      <c r="AO25" s="739">
        <v>15</v>
      </c>
      <c r="AP25" s="654">
        <v>55</v>
      </c>
      <c r="AQ25" s="654">
        <v>392</v>
      </c>
      <c r="AR25" s="654">
        <v>482</v>
      </c>
      <c r="AS25" s="654">
        <v>903</v>
      </c>
      <c r="AT25" s="654">
        <v>1530</v>
      </c>
      <c r="AU25" s="654">
        <v>95</v>
      </c>
      <c r="AV25" s="654">
        <v>1168</v>
      </c>
      <c r="AW25" s="654">
        <v>877</v>
      </c>
      <c r="AX25" s="654">
        <v>1286</v>
      </c>
      <c r="AY25" s="654">
        <v>3</v>
      </c>
      <c r="AZ25" s="739">
        <v>806</v>
      </c>
      <c r="BA25" s="654">
        <v>2502</v>
      </c>
      <c r="BB25" s="654">
        <v>1616</v>
      </c>
      <c r="BC25" s="654">
        <v>1153</v>
      </c>
      <c r="BD25" s="654">
        <v>613</v>
      </c>
      <c r="BE25" s="654">
        <v>994</v>
      </c>
      <c r="BF25" s="739">
        <v>719</v>
      </c>
      <c r="BG25" s="655">
        <v>2324</v>
      </c>
      <c r="BH25" s="740">
        <v>305.91022772146897</v>
      </c>
      <c r="BI25" s="654">
        <v>2380</v>
      </c>
      <c r="BJ25" s="655">
        <v>518</v>
      </c>
      <c r="BK25" s="740">
        <v>217.64705882352942</v>
      </c>
      <c r="BL25" s="654">
        <v>1081</v>
      </c>
      <c r="BM25" s="654">
        <v>821</v>
      </c>
      <c r="BN25" s="654">
        <v>173</v>
      </c>
      <c r="BO25" s="654">
        <v>72</v>
      </c>
      <c r="BP25" s="654">
        <v>21</v>
      </c>
      <c r="BQ25" s="739">
        <v>0</v>
      </c>
      <c r="BR25" s="654">
        <v>16</v>
      </c>
      <c r="BS25" s="654">
        <v>33</v>
      </c>
      <c r="BT25" s="654">
        <v>435</v>
      </c>
      <c r="BU25" s="654">
        <v>367</v>
      </c>
      <c r="BV25" s="654">
        <v>227</v>
      </c>
      <c r="BW25" s="654">
        <v>222</v>
      </c>
      <c r="BX25" s="654">
        <v>198</v>
      </c>
      <c r="BY25" s="654">
        <v>158</v>
      </c>
      <c r="BZ25" s="654">
        <v>122</v>
      </c>
      <c r="CA25" s="654">
        <v>91</v>
      </c>
      <c r="CB25" s="654">
        <v>55</v>
      </c>
      <c r="CC25" s="736">
        <v>244</v>
      </c>
      <c r="CD25" s="741">
        <v>6360</v>
      </c>
      <c r="CE25" s="654">
        <v>120</v>
      </c>
      <c r="CF25" s="654">
        <v>1</v>
      </c>
      <c r="CG25" s="654">
        <v>3628</v>
      </c>
      <c r="CH25" s="654">
        <v>519</v>
      </c>
      <c r="CI25" s="735">
        <v>0</v>
      </c>
      <c r="CJ25" s="654">
        <v>8</v>
      </c>
      <c r="CK25" s="654">
        <v>67</v>
      </c>
      <c r="CL25" s="654">
        <v>315</v>
      </c>
      <c r="CM25" s="654">
        <v>127</v>
      </c>
      <c r="CN25" s="654">
        <v>1</v>
      </c>
      <c r="CO25" s="739">
        <v>1</v>
      </c>
      <c r="CP25" s="654">
        <v>2108</v>
      </c>
      <c r="CQ25" s="654">
        <v>44</v>
      </c>
      <c r="CR25" s="654">
        <v>447</v>
      </c>
      <c r="CS25" s="739">
        <v>0</v>
      </c>
      <c r="CT25" s="654">
        <v>158</v>
      </c>
      <c r="CU25" s="654">
        <v>49</v>
      </c>
      <c r="CV25" s="654">
        <v>476</v>
      </c>
      <c r="CW25" s="654">
        <v>458</v>
      </c>
      <c r="CX25" s="654">
        <v>410</v>
      </c>
      <c r="CY25" s="654">
        <v>538</v>
      </c>
      <c r="CZ25" s="654">
        <v>429</v>
      </c>
      <c r="DA25" s="654">
        <v>348</v>
      </c>
      <c r="DB25" s="654">
        <v>368</v>
      </c>
      <c r="DC25" s="654">
        <v>422</v>
      </c>
      <c r="DD25" s="742">
        <v>18</v>
      </c>
      <c r="DE25" s="739">
        <v>3</v>
      </c>
      <c r="DF25" s="743">
        <v>37.997458507042246</v>
      </c>
      <c r="DG25" s="654">
        <v>1</v>
      </c>
      <c r="DH25" s="654">
        <v>5</v>
      </c>
      <c r="DI25" s="654">
        <v>853</v>
      </c>
      <c r="DJ25" s="654">
        <v>2</v>
      </c>
      <c r="DK25" s="654">
        <v>51</v>
      </c>
      <c r="DL25" s="654">
        <v>1220</v>
      </c>
      <c r="DM25" s="654">
        <v>26</v>
      </c>
      <c r="DN25" s="654">
        <v>123</v>
      </c>
      <c r="DO25" s="654">
        <v>154</v>
      </c>
      <c r="DP25" s="654">
        <v>811</v>
      </c>
      <c r="DQ25" s="654">
        <v>41</v>
      </c>
      <c r="DR25" s="654">
        <v>96</v>
      </c>
      <c r="DS25" s="654">
        <v>236</v>
      </c>
      <c r="DT25" s="739">
        <v>9</v>
      </c>
      <c r="DU25" s="654">
        <v>11</v>
      </c>
      <c r="DV25" s="654">
        <v>214</v>
      </c>
      <c r="DW25" s="654">
        <v>189</v>
      </c>
      <c r="DX25" s="654">
        <v>748</v>
      </c>
      <c r="DY25" s="654">
        <v>1031</v>
      </c>
      <c r="DZ25" s="654">
        <v>38</v>
      </c>
      <c r="EA25" s="654">
        <v>68</v>
      </c>
      <c r="EB25" s="654">
        <v>171</v>
      </c>
      <c r="EC25" s="654">
        <v>750</v>
      </c>
      <c r="ED25" s="654">
        <v>0</v>
      </c>
      <c r="EE25" s="739">
        <v>408</v>
      </c>
      <c r="EF25" s="654">
        <v>1058</v>
      </c>
      <c r="EG25" s="654">
        <v>667</v>
      </c>
      <c r="EH25" s="654">
        <v>634</v>
      </c>
      <c r="EI25" s="654">
        <v>337</v>
      </c>
      <c r="EJ25" s="654">
        <v>530</v>
      </c>
      <c r="EK25" s="655">
        <v>402</v>
      </c>
      <c r="EL25" s="744">
        <v>1238</v>
      </c>
      <c r="EM25" s="740">
        <v>341.23484013230433</v>
      </c>
      <c r="EN25" s="655">
        <v>974</v>
      </c>
      <c r="EO25" s="654">
        <v>294</v>
      </c>
      <c r="EP25" s="740">
        <v>301.84804928131416</v>
      </c>
      <c r="EQ25" s="654">
        <v>470</v>
      </c>
      <c r="ER25" s="654">
        <v>345</v>
      </c>
      <c r="ES25" s="654">
        <v>96</v>
      </c>
      <c r="ET25" s="654">
        <v>31</v>
      </c>
      <c r="EU25" s="654">
        <v>8</v>
      </c>
      <c r="EV25" s="739">
        <v>0</v>
      </c>
      <c r="EW25" s="654">
        <v>8</v>
      </c>
      <c r="EX25" s="654">
        <v>22</v>
      </c>
      <c r="EY25" s="654">
        <v>209</v>
      </c>
      <c r="EZ25" s="654">
        <v>205</v>
      </c>
      <c r="FA25" s="654">
        <v>117</v>
      </c>
      <c r="FB25" s="654">
        <v>105</v>
      </c>
      <c r="FC25" s="654">
        <v>80</v>
      </c>
      <c r="FD25" s="654">
        <v>60</v>
      </c>
      <c r="FE25" s="654">
        <v>36</v>
      </c>
      <c r="FF25" s="654">
        <v>29</v>
      </c>
      <c r="FG25" s="655">
        <v>19</v>
      </c>
      <c r="FH25" s="740">
        <v>60</v>
      </c>
      <c r="FI25" s="740">
        <v>5586</v>
      </c>
      <c r="FJ25" s="654">
        <v>25</v>
      </c>
      <c r="FK25" s="665">
        <v>0</v>
      </c>
      <c r="FL25" s="656">
        <v>1</v>
      </c>
      <c r="FM25" s="656">
        <v>0</v>
      </c>
      <c r="FN25" s="656">
        <v>117</v>
      </c>
      <c r="FO25" s="656">
        <v>3</v>
      </c>
      <c r="FP25" s="656">
        <v>2</v>
      </c>
      <c r="FQ25" s="656">
        <v>680</v>
      </c>
      <c r="FR25" s="656">
        <v>19</v>
      </c>
      <c r="FS25" s="656">
        <v>177</v>
      </c>
      <c r="FT25" s="656">
        <v>64</v>
      </c>
      <c r="FU25" s="656">
        <v>152</v>
      </c>
      <c r="FV25" s="656">
        <v>12</v>
      </c>
      <c r="FW25" s="656">
        <v>6</v>
      </c>
      <c r="FX25" s="656">
        <v>93</v>
      </c>
      <c r="FY25" s="656">
        <v>3</v>
      </c>
      <c r="FZ25" s="745">
        <v>0</v>
      </c>
      <c r="GA25" s="656">
        <v>28</v>
      </c>
      <c r="GB25" s="656">
        <v>126</v>
      </c>
      <c r="GC25" s="656">
        <v>191</v>
      </c>
      <c r="GD25" s="656">
        <v>113</v>
      </c>
      <c r="GE25" s="656">
        <v>351</v>
      </c>
      <c r="GF25" s="656">
        <v>1</v>
      </c>
      <c r="GG25" s="656">
        <v>230</v>
      </c>
      <c r="GH25" s="656">
        <v>174</v>
      </c>
      <c r="GI25" s="656">
        <v>108</v>
      </c>
      <c r="GJ25" s="656">
        <v>0</v>
      </c>
      <c r="GK25" s="656">
        <v>7</v>
      </c>
      <c r="GL25" s="746">
        <v>2</v>
      </c>
      <c r="GM25" s="656">
        <v>0</v>
      </c>
      <c r="GN25" s="656">
        <v>200</v>
      </c>
      <c r="GO25" s="656">
        <v>1</v>
      </c>
      <c r="GP25" s="656">
        <v>1</v>
      </c>
      <c r="GQ25" s="656">
        <v>91</v>
      </c>
      <c r="GR25" s="656">
        <v>212</v>
      </c>
      <c r="GS25" s="656">
        <v>72</v>
      </c>
      <c r="GT25" s="656">
        <v>88</v>
      </c>
      <c r="GU25" s="656">
        <v>22</v>
      </c>
      <c r="GV25" s="656">
        <v>21</v>
      </c>
      <c r="GW25" s="656">
        <v>44</v>
      </c>
      <c r="GX25" s="656">
        <v>65</v>
      </c>
      <c r="GY25" s="656">
        <v>277</v>
      </c>
      <c r="GZ25" s="656">
        <v>9</v>
      </c>
      <c r="HA25" s="656">
        <v>54</v>
      </c>
      <c r="HB25" s="656">
        <v>22</v>
      </c>
      <c r="HC25" s="656">
        <v>10</v>
      </c>
      <c r="HD25" s="656">
        <v>20</v>
      </c>
      <c r="HE25" s="656">
        <v>0</v>
      </c>
      <c r="HF25" s="656">
        <v>0</v>
      </c>
      <c r="HG25" s="747">
        <v>118</v>
      </c>
    </row>
    <row r="26" spans="1:215" x14ac:dyDescent="0.2">
      <c r="A26" s="748" t="s">
        <v>73</v>
      </c>
      <c r="B26" s="748">
        <v>4068</v>
      </c>
      <c r="C26" s="708">
        <v>507</v>
      </c>
      <c r="D26" s="749">
        <v>0</v>
      </c>
      <c r="E26" s="656">
        <v>14</v>
      </c>
      <c r="F26" s="656">
        <v>87</v>
      </c>
      <c r="G26" s="656">
        <v>267</v>
      </c>
      <c r="H26" s="656">
        <v>136</v>
      </c>
      <c r="I26" s="656">
        <v>0</v>
      </c>
      <c r="J26" s="656">
        <v>3</v>
      </c>
      <c r="K26" s="749">
        <v>2109</v>
      </c>
      <c r="L26" s="708">
        <v>18</v>
      </c>
      <c r="M26" s="708">
        <v>241</v>
      </c>
      <c r="N26" s="750">
        <v>12</v>
      </c>
      <c r="O26" s="708">
        <v>172</v>
      </c>
      <c r="P26" s="708">
        <v>38</v>
      </c>
      <c r="Q26" s="708">
        <v>538</v>
      </c>
      <c r="R26" s="708">
        <v>421</v>
      </c>
      <c r="S26" s="708">
        <v>464</v>
      </c>
      <c r="T26" s="708">
        <v>514</v>
      </c>
      <c r="U26" s="708">
        <v>443</v>
      </c>
      <c r="V26" s="708">
        <v>425</v>
      </c>
      <c r="W26" s="708">
        <v>471</v>
      </c>
      <c r="X26" s="708">
        <v>513</v>
      </c>
      <c r="Y26" s="708">
        <v>100</v>
      </c>
      <c r="Z26" s="751">
        <v>7</v>
      </c>
      <c r="AA26" s="752">
        <v>39.215622783390835</v>
      </c>
      <c r="AB26" s="708">
        <v>4</v>
      </c>
      <c r="AC26" s="708">
        <v>4</v>
      </c>
      <c r="AD26" s="708">
        <v>1708</v>
      </c>
      <c r="AE26" s="708">
        <v>1</v>
      </c>
      <c r="AF26" s="708">
        <v>43</v>
      </c>
      <c r="AG26" s="708">
        <v>1554</v>
      </c>
      <c r="AH26" s="708">
        <v>13</v>
      </c>
      <c r="AI26" s="708">
        <v>59</v>
      </c>
      <c r="AJ26" s="708">
        <v>112</v>
      </c>
      <c r="AK26" s="708">
        <v>443</v>
      </c>
      <c r="AL26" s="708">
        <v>16</v>
      </c>
      <c r="AM26" s="708">
        <v>25</v>
      </c>
      <c r="AN26" s="656">
        <v>85</v>
      </c>
      <c r="AO26" s="745">
        <v>1</v>
      </c>
      <c r="AP26" s="656">
        <v>8</v>
      </c>
      <c r="AQ26" s="656">
        <v>54</v>
      </c>
      <c r="AR26" s="656">
        <v>87</v>
      </c>
      <c r="AS26" s="656">
        <v>224</v>
      </c>
      <c r="AT26" s="656">
        <v>485</v>
      </c>
      <c r="AU26" s="656">
        <v>50</v>
      </c>
      <c r="AV26" s="656">
        <v>472</v>
      </c>
      <c r="AW26" s="656">
        <v>388</v>
      </c>
      <c r="AX26" s="656">
        <v>709</v>
      </c>
      <c r="AY26" s="656">
        <v>0</v>
      </c>
      <c r="AZ26" s="745">
        <v>1591</v>
      </c>
      <c r="BA26" s="656">
        <v>1057</v>
      </c>
      <c r="BB26" s="656">
        <v>900</v>
      </c>
      <c r="BC26" s="656">
        <v>431</v>
      </c>
      <c r="BD26" s="656">
        <v>238</v>
      </c>
      <c r="BE26" s="656">
        <v>660</v>
      </c>
      <c r="BF26" s="745">
        <v>782</v>
      </c>
      <c r="BG26" s="657">
        <v>2033</v>
      </c>
      <c r="BH26" s="753">
        <v>499.75417895771881</v>
      </c>
      <c r="BI26" s="656">
        <v>1124</v>
      </c>
      <c r="BJ26" s="657">
        <v>256</v>
      </c>
      <c r="BK26" s="753">
        <v>227.7580071174377</v>
      </c>
      <c r="BL26" s="656">
        <v>407</v>
      </c>
      <c r="BM26" s="656">
        <v>475</v>
      </c>
      <c r="BN26" s="656">
        <v>50</v>
      </c>
      <c r="BO26" s="656">
        <v>17</v>
      </c>
      <c r="BP26" s="656">
        <v>5</v>
      </c>
      <c r="BQ26" s="745">
        <v>0</v>
      </c>
      <c r="BR26" s="656">
        <v>1</v>
      </c>
      <c r="BS26" s="656">
        <v>13</v>
      </c>
      <c r="BT26" s="656">
        <v>222</v>
      </c>
      <c r="BU26" s="656">
        <v>145</v>
      </c>
      <c r="BV26" s="656">
        <v>98</v>
      </c>
      <c r="BW26" s="656">
        <v>125</v>
      </c>
      <c r="BX26" s="656">
        <v>71</v>
      </c>
      <c r="BY26" s="656">
        <v>60</v>
      </c>
      <c r="BZ26" s="656">
        <v>35</v>
      </c>
      <c r="CA26" s="656">
        <v>27</v>
      </c>
      <c r="CB26" s="656">
        <v>21</v>
      </c>
      <c r="CC26" s="750">
        <v>136</v>
      </c>
      <c r="CD26" s="754">
        <v>6402</v>
      </c>
      <c r="CE26" s="708">
        <v>41</v>
      </c>
      <c r="CF26" s="708">
        <v>3</v>
      </c>
      <c r="CG26" s="708">
        <v>1893</v>
      </c>
      <c r="CH26" s="708">
        <v>255</v>
      </c>
      <c r="CI26" s="749">
        <v>0</v>
      </c>
      <c r="CJ26" s="656">
        <v>7</v>
      </c>
      <c r="CK26" s="656">
        <v>49</v>
      </c>
      <c r="CL26" s="656">
        <v>123</v>
      </c>
      <c r="CM26" s="656">
        <v>74</v>
      </c>
      <c r="CN26" s="656">
        <v>0</v>
      </c>
      <c r="CO26" s="745">
        <v>2</v>
      </c>
      <c r="CP26" s="708">
        <v>1097</v>
      </c>
      <c r="CQ26" s="708">
        <v>18</v>
      </c>
      <c r="CR26" s="656">
        <v>238</v>
      </c>
      <c r="CS26" s="745">
        <v>4</v>
      </c>
      <c r="CT26" s="656">
        <v>82</v>
      </c>
      <c r="CU26" s="656">
        <v>25</v>
      </c>
      <c r="CV26" s="656">
        <v>219</v>
      </c>
      <c r="CW26" s="656">
        <v>191</v>
      </c>
      <c r="CX26" s="656">
        <v>230</v>
      </c>
      <c r="CY26" s="656">
        <v>265</v>
      </c>
      <c r="CZ26" s="656">
        <v>237</v>
      </c>
      <c r="DA26" s="656">
        <v>223</v>
      </c>
      <c r="DB26" s="656">
        <v>233</v>
      </c>
      <c r="DC26" s="656">
        <v>205</v>
      </c>
      <c r="DD26" s="755">
        <v>5</v>
      </c>
      <c r="DE26" s="745">
        <v>3</v>
      </c>
      <c r="DF26" s="756">
        <v>38.847933734110171</v>
      </c>
      <c r="DG26" s="656">
        <v>2</v>
      </c>
      <c r="DH26" s="656">
        <v>1</v>
      </c>
      <c r="DI26" s="656">
        <v>786</v>
      </c>
      <c r="DJ26" s="656">
        <v>0</v>
      </c>
      <c r="DK26" s="656">
        <v>21</v>
      </c>
      <c r="DL26" s="656">
        <v>637</v>
      </c>
      <c r="DM26" s="656">
        <v>12</v>
      </c>
      <c r="DN26" s="656">
        <v>35</v>
      </c>
      <c r="DO26" s="656">
        <v>64</v>
      </c>
      <c r="DP26" s="656">
        <v>272</v>
      </c>
      <c r="DQ26" s="656">
        <v>9</v>
      </c>
      <c r="DR26" s="656">
        <v>16</v>
      </c>
      <c r="DS26" s="656">
        <v>38</v>
      </c>
      <c r="DT26" s="745">
        <v>0</v>
      </c>
      <c r="DU26" s="656">
        <v>2</v>
      </c>
      <c r="DV26" s="656">
        <v>32</v>
      </c>
      <c r="DW26" s="656">
        <v>39</v>
      </c>
      <c r="DX26" s="656">
        <v>180</v>
      </c>
      <c r="DY26" s="656">
        <v>366</v>
      </c>
      <c r="DZ26" s="656">
        <v>19</v>
      </c>
      <c r="EA26" s="656">
        <v>32</v>
      </c>
      <c r="EB26" s="656">
        <v>117</v>
      </c>
      <c r="EC26" s="656">
        <v>406</v>
      </c>
      <c r="ED26" s="656">
        <v>0</v>
      </c>
      <c r="EE26" s="745">
        <v>700</v>
      </c>
      <c r="EF26" s="656">
        <v>438</v>
      </c>
      <c r="EG26" s="656">
        <v>381</v>
      </c>
      <c r="EH26" s="656">
        <v>232</v>
      </c>
      <c r="EI26" s="656">
        <v>119</v>
      </c>
      <c r="EJ26" s="656">
        <v>321</v>
      </c>
      <c r="EK26" s="657">
        <v>402</v>
      </c>
      <c r="EL26" s="757">
        <v>1043</v>
      </c>
      <c r="EM26" s="753">
        <v>550.97728473322775</v>
      </c>
      <c r="EN26" s="657">
        <v>407</v>
      </c>
      <c r="EO26" s="656">
        <v>132</v>
      </c>
      <c r="EP26" s="753">
        <v>324.32432432432432</v>
      </c>
      <c r="EQ26" s="656">
        <v>171</v>
      </c>
      <c r="ER26" s="656">
        <v>187</v>
      </c>
      <c r="ES26" s="656">
        <v>35</v>
      </c>
      <c r="ET26" s="656">
        <v>7</v>
      </c>
      <c r="EU26" s="656">
        <v>3</v>
      </c>
      <c r="EV26" s="745">
        <v>0</v>
      </c>
      <c r="EW26" s="708">
        <v>0</v>
      </c>
      <c r="EX26" s="708">
        <v>6</v>
      </c>
      <c r="EY26" s="708">
        <v>99</v>
      </c>
      <c r="EZ26" s="708">
        <v>75</v>
      </c>
      <c r="FA26" s="708">
        <v>60</v>
      </c>
      <c r="FB26" s="708">
        <v>55</v>
      </c>
      <c r="FC26" s="708">
        <v>28</v>
      </c>
      <c r="FD26" s="708">
        <v>24</v>
      </c>
      <c r="FE26" s="708">
        <v>15</v>
      </c>
      <c r="FF26" s="656">
        <v>9</v>
      </c>
      <c r="FG26" s="657">
        <v>7</v>
      </c>
      <c r="FH26" s="753">
        <v>25</v>
      </c>
      <c r="FI26" s="753">
        <v>5513</v>
      </c>
      <c r="FJ26" s="656">
        <v>5</v>
      </c>
      <c r="FK26" s="666">
        <v>1</v>
      </c>
      <c r="FL26" s="656">
        <v>0</v>
      </c>
      <c r="FM26" s="656">
        <v>0</v>
      </c>
      <c r="FN26" s="656">
        <v>103</v>
      </c>
      <c r="FO26" s="656">
        <v>0</v>
      </c>
      <c r="FP26" s="656">
        <v>0</v>
      </c>
      <c r="FQ26" s="656">
        <v>92</v>
      </c>
      <c r="FR26" s="656">
        <v>0</v>
      </c>
      <c r="FS26" s="656">
        <v>4</v>
      </c>
      <c r="FT26" s="656">
        <v>2</v>
      </c>
      <c r="FU26" s="656">
        <v>21</v>
      </c>
      <c r="FV26" s="656">
        <v>0</v>
      </c>
      <c r="FW26" s="656">
        <v>0</v>
      </c>
      <c r="FX26" s="656">
        <v>8</v>
      </c>
      <c r="FY26" s="656">
        <v>0</v>
      </c>
      <c r="FZ26" s="745">
        <v>0</v>
      </c>
      <c r="GA26" s="656">
        <v>7</v>
      </c>
      <c r="GB26" s="656">
        <v>7</v>
      </c>
      <c r="GC26" s="656">
        <v>19</v>
      </c>
      <c r="GD26" s="656">
        <v>34</v>
      </c>
      <c r="GE26" s="656">
        <v>47</v>
      </c>
      <c r="GF26" s="656">
        <v>0</v>
      </c>
      <c r="GG26" s="656">
        <v>76</v>
      </c>
      <c r="GH26" s="656">
        <v>20</v>
      </c>
      <c r="GI26" s="656">
        <v>20</v>
      </c>
      <c r="GJ26" s="656">
        <v>0</v>
      </c>
      <c r="GK26" s="656">
        <v>0</v>
      </c>
      <c r="GL26" s="746">
        <v>0</v>
      </c>
      <c r="GM26" s="656">
        <v>0</v>
      </c>
      <c r="GN26" s="656">
        <v>67</v>
      </c>
      <c r="GO26" s="656">
        <v>0</v>
      </c>
      <c r="GP26" s="656">
        <v>0</v>
      </c>
      <c r="GQ26" s="656">
        <v>38</v>
      </c>
      <c r="GR26" s="656">
        <v>21</v>
      </c>
      <c r="GS26" s="656">
        <v>3</v>
      </c>
      <c r="GT26" s="656">
        <v>34</v>
      </c>
      <c r="GU26" s="656">
        <v>0</v>
      </c>
      <c r="GV26" s="656">
        <v>5</v>
      </c>
      <c r="GW26" s="656">
        <v>1</v>
      </c>
      <c r="GX26" s="656">
        <v>18</v>
      </c>
      <c r="GY26" s="656">
        <v>13</v>
      </c>
      <c r="GZ26" s="656">
        <v>0</v>
      </c>
      <c r="HA26" s="656">
        <v>3</v>
      </c>
      <c r="HB26" s="656">
        <v>2</v>
      </c>
      <c r="HC26" s="656">
        <v>14</v>
      </c>
      <c r="HD26" s="656">
        <v>0</v>
      </c>
      <c r="HE26" s="656">
        <v>0</v>
      </c>
      <c r="HF26" s="656">
        <v>0</v>
      </c>
      <c r="HG26" s="747">
        <v>11</v>
      </c>
    </row>
    <row r="27" spans="1:215" x14ac:dyDescent="0.2">
      <c r="A27" s="748" t="s">
        <v>74</v>
      </c>
      <c r="B27" s="748">
        <v>4661</v>
      </c>
      <c r="C27" s="708">
        <v>454</v>
      </c>
      <c r="D27" s="749">
        <v>0</v>
      </c>
      <c r="E27" s="656">
        <v>43</v>
      </c>
      <c r="F27" s="656">
        <v>55</v>
      </c>
      <c r="G27" s="656">
        <v>208</v>
      </c>
      <c r="H27" s="656">
        <v>147</v>
      </c>
      <c r="I27" s="656">
        <v>1</v>
      </c>
      <c r="J27" s="656">
        <v>0</v>
      </c>
      <c r="K27" s="749">
        <v>1993</v>
      </c>
      <c r="L27" s="708">
        <v>32</v>
      </c>
      <c r="M27" s="708">
        <v>382</v>
      </c>
      <c r="N27" s="750">
        <v>9</v>
      </c>
      <c r="O27" s="708">
        <v>159</v>
      </c>
      <c r="P27" s="708">
        <v>28</v>
      </c>
      <c r="Q27" s="708">
        <v>615</v>
      </c>
      <c r="R27" s="708">
        <v>474</v>
      </c>
      <c r="S27" s="708">
        <v>507</v>
      </c>
      <c r="T27" s="708">
        <v>627</v>
      </c>
      <c r="U27" s="708">
        <v>514</v>
      </c>
      <c r="V27" s="708">
        <v>507</v>
      </c>
      <c r="W27" s="708">
        <v>554</v>
      </c>
      <c r="X27" s="708">
        <v>595</v>
      </c>
      <c r="Y27" s="708">
        <v>108</v>
      </c>
      <c r="Z27" s="751">
        <v>1</v>
      </c>
      <c r="AA27" s="752">
        <v>39.391242348358013</v>
      </c>
      <c r="AB27" s="708">
        <v>4</v>
      </c>
      <c r="AC27" s="708">
        <v>6</v>
      </c>
      <c r="AD27" s="708">
        <v>1063</v>
      </c>
      <c r="AE27" s="708">
        <v>8</v>
      </c>
      <c r="AF27" s="708">
        <v>96</v>
      </c>
      <c r="AG27" s="708">
        <v>2283</v>
      </c>
      <c r="AH27" s="708">
        <v>8</v>
      </c>
      <c r="AI27" s="708">
        <v>83</v>
      </c>
      <c r="AJ27" s="708">
        <v>207</v>
      </c>
      <c r="AK27" s="708">
        <v>708</v>
      </c>
      <c r="AL27" s="708">
        <v>23</v>
      </c>
      <c r="AM27" s="708">
        <v>43</v>
      </c>
      <c r="AN27" s="656">
        <v>121</v>
      </c>
      <c r="AO27" s="745">
        <v>8</v>
      </c>
      <c r="AP27" s="656">
        <v>18</v>
      </c>
      <c r="AQ27" s="656">
        <v>132</v>
      </c>
      <c r="AR27" s="656">
        <v>269</v>
      </c>
      <c r="AS27" s="656">
        <v>364</v>
      </c>
      <c r="AT27" s="656">
        <v>621</v>
      </c>
      <c r="AU27" s="656">
        <v>133</v>
      </c>
      <c r="AV27" s="656">
        <v>1291</v>
      </c>
      <c r="AW27" s="656">
        <v>280</v>
      </c>
      <c r="AX27" s="656">
        <v>1025</v>
      </c>
      <c r="AY27" s="656">
        <v>1</v>
      </c>
      <c r="AZ27" s="745">
        <v>527</v>
      </c>
      <c r="BA27" s="656">
        <v>1509</v>
      </c>
      <c r="BB27" s="656">
        <v>1480</v>
      </c>
      <c r="BC27" s="656">
        <v>498</v>
      </c>
      <c r="BD27" s="656">
        <v>223</v>
      </c>
      <c r="BE27" s="656">
        <v>480</v>
      </c>
      <c r="BF27" s="745">
        <v>471</v>
      </c>
      <c r="BG27" s="657">
        <v>1491</v>
      </c>
      <c r="BH27" s="753">
        <v>319.8884359579489</v>
      </c>
      <c r="BI27" s="656">
        <v>1254</v>
      </c>
      <c r="BJ27" s="657">
        <v>269</v>
      </c>
      <c r="BK27" s="753">
        <v>214.51355661881976</v>
      </c>
      <c r="BL27" s="656">
        <v>682</v>
      </c>
      <c r="BM27" s="656">
        <v>799</v>
      </c>
      <c r="BN27" s="656">
        <v>93</v>
      </c>
      <c r="BO27" s="656">
        <v>24</v>
      </c>
      <c r="BP27" s="656">
        <v>10</v>
      </c>
      <c r="BQ27" s="745">
        <v>0</v>
      </c>
      <c r="BR27" s="656">
        <v>6</v>
      </c>
      <c r="BS27" s="656">
        <v>17</v>
      </c>
      <c r="BT27" s="656">
        <v>330</v>
      </c>
      <c r="BU27" s="656">
        <v>247</v>
      </c>
      <c r="BV27" s="656">
        <v>218</v>
      </c>
      <c r="BW27" s="656">
        <v>212</v>
      </c>
      <c r="BX27" s="656">
        <v>146</v>
      </c>
      <c r="BY27" s="656">
        <v>117</v>
      </c>
      <c r="BZ27" s="656">
        <v>80</v>
      </c>
      <c r="CA27" s="656">
        <v>63</v>
      </c>
      <c r="CB27" s="656">
        <v>49</v>
      </c>
      <c r="CC27" s="750">
        <v>123</v>
      </c>
      <c r="CD27" s="754">
        <v>6094</v>
      </c>
      <c r="CE27" s="708">
        <v>21</v>
      </c>
      <c r="CF27" s="708">
        <v>0</v>
      </c>
      <c r="CG27" s="708">
        <v>2188</v>
      </c>
      <c r="CH27" s="708">
        <v>237</v>
      </c>
      <c r="CI27" s="749">
        <v>0</v>
      </c>
      <c r="CJ27" s="656">
        <v>21</v>
      </c>
      <c r="CK27" s="656">
        <v>27</v>
      </c>
      <c r="CL27" s="656">
        <v>109</v>
      </c>
      <c r="CM27" s="656">
        <v>79</v>
      </c>
      <c r="CN27" s="656">
        <v>1</v>
      </c>
      <c r="CO27" s="745">
        <v>0</v>
      </c>
      <c r="CP27" s="708">
        <v>1204</v>
      </c>
      <c r="CQ27" s="708">
        <v>32</v>
      </c>
      <c r="CR27" s="656">
        <v>378</v>
      </c>
      <c r="CS27" s="745">
        <v>0</v>
      </c>
      <c r="CT27" s="656">
        <v>82</v>
      </c>
      <c r="CU27" s="656">
        <v>18</v>
      </c>
      <c r="CV27" s="656">
        <v>278</v>
      </c>
      <c r="CW27" s="656">
        <v>204</v>
      </c>
      <c r="CX27" s="656">
        <v>243</v>
      </c>
      <c r="CY27" s="656">
        <v>322</v>
      </c>
      <c r="CZ27" s="656">
        <v>262</v>
      </c>
      <c r="DA27" s="656">
        <v>261</v>
      </c>
      <c r="DB27" s="656">
        <v>292</v>
      </c>
      <c r="DC27" s="656">
        <v>240</v>
      </c>
      <c r="DD27" s="755">
        <v>4</v>
      </c>
      <c r="DE27" s="745">
        <v>0</v>
      </c>
      <c r="DF27" s="756">
        <v>38.971421283036122</v>
      </c>
      <c r="DG27" s="656">
        <v>2</v>
      </c>
      <c r="DH27" s="656">
        <v>3</v>
      </c>
      <c r="DI27" s="656">
        <v>560</v>
      </c>
      <c r="DJ27" s="656">
        <v>3</v>
      </c>
      <c r="DK27" s="656">
        <v>59</v>
      </c>
      <c r="DL27" s="656">
        <v>858</v>
      </c>
      <c r="DM27" s="656">
        <v>8</v>
      </c>
      <c r="DN27" s="656">
        <v>51</v>
      </c>
      <c r="DO27" s="656">
        <v>102</v>
      </c>
      <c r="DP27" s="656">
        <v>440</v>
      </c>
      <c r="DQ27" s="656">
        <v>20</v>
      </c>
      <c r="DR27" s="656">
        <v>27</v>
      </c>
      <c r="DS27" s="656">
        <v>54</v>
      </c>
      <c r="DT27" s="745">
        <v>1</v>
      </c>
      <c r="DU27" s="656">
        <v>5</v>
      </c>
      <c r="DV27" s="656">
        <v>76</v>
      </c>
      <c r="DW27" s="656">
        <v>138</v>
      </c>
      <c r="DX27" s="656">
        <v>291</v>
      </c>
      <c r="DY27" s="656">
        <v>460</v>
      </c>
      <c r="DZ27" s="656">
        <v>69</v>
      </c>
      <c r="EA27" s="656">
        <v>251</v>
      </c>
      <c r="EB27" s="656">
        <v>116</v>
      </c>
      <c r="EC27" s="656">
        <v>551</v>
      </c>
      <c r="ED27" s="656">
        <v>0</v>
      </c>
      <c r="EE27" s="745">
        <v>231</v>
      </c>
      <c r="EF27" s="656">
        <v>571</v>
      </c>
      <c r="EG27" s="656">
        <v>573</v>
      </c>
      <c r="EH27" s="656">
        <v>287</v>
      </c>
      <c r="EI27" s="656">
        <v>132</v>
      </c>
      <c r="EJ27" s="656">
        <v>301</v>
      </c>
      <c r="EK27" s="657">
        <v>324</v>
      </c>
      <c r="EL27" s="757">
        <v>891</v>
      </c>
      <c r="EM27" s="753">
        <v>407.22120658135287</v>
      </c>
      <c r="EN27" s="657">
        <v>463</v>
      </c>
      <c r="EO27" s="656">
        <v>153</v>
      </c>
      <c r="EP27" s="753">
        <v>330.45356371490283</v>
      </c>
      <c r="EQ27" s="656">
        <v>227</v>
      </c>
      <c r="ER27" s="656">
        <v>270</v>
      </c>
      <c r="ES27" s="656">
        <v>48</v>
      </c>
      <c r="ET27" s="656">
        <v>7</v>
      </c>
      <c r="EU27" s="656">
        <v>4</v>
      </c>
      <c r="EV27" s="745">
        <v>0</v>
      </c>
      <c r="EW27" s="708">
        <v>2</v>
      </c>
      <c r="EX27" s="708">
        <v>12</v>
      </c>
      <c r="EY27" s="708">
        <v>115</v>
      </c>
      <c r="EZ27" s="708">
        <v>128</v>
      </c>
      <c r="FA27" s="708">
        <v>95</v>
      </c>
      <c r="FB27" s="708">
        <v>76</v>
      </c>
      <c r="FC27" s="708">
        <v>39</v>
      </c>
      <c r="FD27" s="708">
        <v>26</v>
      </c>
      <c r="FE27" s="708">
        <v>13</v>
      </c>
      <c r="FF27" s="656">
        <v>14</v>
      </c>
      <c r="FG27" s="657">
        <v>15</v>
      </c>
      <c r="FH27" s="753">
        <v>21</v>
      </c>
      <c r="FI27" s="753">
        <v>5343</v>
      </c>
      <c r="FJ27" s="656">
        <v>3</v>
      </c>
      <c r="FK27" s="666">
        <v>0</v>
      </c>
      <c r="FL27" s="656">
        <v>4</v>
      </c>
      <c r="FM27" s="656">
        <v>0</v>
      </c>
      <c r="FN27" s="656">
        <v>61</v>
      </c>
      <c r="FO27" s="656">
        <v>2</v>
      </c>
      <c r="FP27" s="656">
        <v>2</v>
      </c>
      <c r="FQ27" s="656">
        <v>72</v>
      </c>
      <c r="FR27" s="656">
        <v>0</v>
      </c>
      <c r="FS27" s="656">
        <v>18</v>
      </c>
      <c r="FT27" s="656">
        <v>11</v>
      </c>
      <c r="FU27" s="656">
        <v>14</v>
      </c>
      <c r="FV27" s="656">
        <v>1</v>
      </c>
      <c r="FW27" s="656">
        <v>0</v>
      </c>
      <c r="FX27" s="656">
        <v>6</v>
      </c>
      <c r="FY27" s="656">
        <v>0</v>
      </c>
      <c r="FZ27" s="745">
        <v>0</v>
      </c>
      <c r="GA27" s="656">
        <v>3</v>
      </c>
      <c r="GB27" s="656">
        <v>13</v>
      </c>
      <c r="GC27" s="656">
        <v>30</v>
      </c>
      <c r="GD27" s="656">
        <v>4</v>
      </c>
      <c r="GE27" s="656">
        <v>49</v>
      </c>
      <c r="GF27" s="656">
        <v>4</v>
      </c>
      <c r="GG27" s="656">
        <v>22</v>
      </c>
      <c r="GH27" s="656">
        <v>10</v>
      </c>
      <c r="GI27" s="656">
        <v>56</v>
      </c>
      <c r="GJ27" s="656">
        <v>0</v>
      </c>
      <c r="GK27" s="656">
        <v>0</v>
      </c>
      <c r="GL27" s="746">
        <v>1</v>
      </c>
      <c r="GM27" s="656">
        <v>0</v>
      </c>
      <c r="GN27" s="656">
        <v>48</v>
      </c>
      <c r="GO27" s="656">
        <v>0</v>
      </c>
      <c r="GP27" s="656">
        <v>0</v>
      </c>
      <c r="GQ27" s="656">
        <v>7</v>
      </c>
      <c r="GR27" s="656">
        <v>27</v>
      </c>
      <c r="GS27" s="656">
        <v>3</v>
      </c>
      <c r="GT27" s="656">
        <v>20</v>
      </c>
      <c r="GU27" s="656">
        <v>0</v>
      </c>
      <c r="GV27" s="656">
        <v>16</v>
      </c>
      <c r="GW27" s="656">
        <v>1</v>
      </c>
      <c r="GX27" s="656">
        <v>0</v>
      </c>
      <c r="GY27" s="656">
        <v>4</v>
      </c>
      <c r="GZ27" s="656">
        <v>45</v>
      </c>
      <c r="HA27" s="656">
        <v>0</v>
      </c>
      <c r="HB27" s="656">
        <v>9</v>
      </c>
      <c r="HC27" s="656">
        <v>1</v>
      </c>
      <c r="HD27" s="656">
        <v>4</v>
      </c>
      <c r="HE27" s="656">
        <v>0</v>
      </c>
      <c r="HF27" s="656">
        <v>0</v>
      </c>
      <c r="HG27" s="747">
        <v>5</v>
      </c>
    </row>
    <row r="28" spans="1:215" x14ac:dyDescent="0.2">
      <c r="A28" s="748" t="s">
        <v>76</v>
      </c>
      <c r="B28" s="748">
        <v>3294</v>
      </c>
      <c r="C28" s="708">
        <v>309</v>
      </c>
      <c r="D28" s="749">
        <v>0</v>
      </c>
      <c r="E28" s="656">
        <v>0</v>
      </c>
      <c r="F28" s="656">
        <v>47</v>
      </c>
      <c r="G28" s="656">
        <v>169</v>
      </c>
      <c r="H28" s="656">
        <v>89</v>
      </c>
      <c r="I28" s="656">
        <v>0</v>
      </c>
      <c r="J28" s="656">
        <v>4</v>
      </c>
      <c r="K28" s="749">
        <v>1478</v>
      </c>
      <c r="L28" s="708">
        <v>22</v>
      </c>
      <c r="M28" s="708">
        <v>195</v>
      </c>
      <c r="N28" s="750">
        <v>10</v>
      </c>
      <c r="O28" s="708">
        <v>137</v>
      </c>
      <c r="P28" s="708">
        <v>33</v>
      </c>
      <c r="Q28" s="708">
        <v>398</v>
      </c>
      <c r="R28" s="708">
        <v>344</v>
      </c>
      <c r="S28" s="708">
        <v>352</v>
      </c>
      <c r="T28" s="708">
        <v>457</v>
      </c>
      <c r="U28" s="708">
        <v>362</v>
      </c>
      <c r="V28" s="708">
        <v>367</v>
      </c>
      <c r="W28" s="708">
        <v>367</v>
      </c>
      <c r="X28" s="708">
        <v>408</v>
      </c>
      <c r="Y28" s="708">
        <v>97</v>
      </c>
      <c r="Z28" s="751">
        <v>5</v>
      </c>
      <c r="AA28" s="752">
        <v>39.464964441203279</v>
      </c>
      <c r="AB28" s="708">
        <v>1</v>
      </c>
      <c r="AC28" s="708">
        <v>2</v>
      </c>
      <c r="AD28" s="708">
        <v>749</v>
      </c>
      <c r="AE28" s="708">
        <v>4</v>
      </c>
      <c r="AF28" s="708">
        <v>49</v>
      </c>
      <c r="AG28" s="708">
        <v>1518</v>
      </c>
      <c r="AH28" s="708">
        <v>16</v>
      </c>
      <c r="AI28" s="708">
        <v>46</v>
      </c>
      <c r="AJ28" s="708">
        <v>146</v>
      </c>
      <c r="AK28" s="708">
        <v>577</v>
      </c>
      <c r="AL28" s="708">
        <v>30</v>
      </c>
      <c r="AM28" s="708">
        <v>43</v>
      </c>
      <c r="AN28" s="656">
        <v>110</v>
      </c>
      <c r="AO28" s="745">
        <v>3</v>
      </c>
      <c r="AP28" s="656">
        <v>5</v>
      </c>
      <c r="AQ28" s="656">
        <v>66</v>
      </c>
      <c r="AR28" s="656">
        <v>99</v>
      </c>
      <c r="AS28" s="656">
        <v>202</v>
      </c>
      <c r="AT28" s="656">
        <v>421</v>
      </c>
      <c r="AU28" s="656">
        <v>48</v>
      </c>
      <c r="AV28" s="656">
        <v>384</v>
      </c>
      <c r="AW28" s="656">
        <v>265</v>
      </c>
      <c r="AX28" s="656">
        <v>550</v>
      </c>
      <c r="AY28" s="656">
        <v>1</v>
      </c>
      <c r="AZ28" s="745">
        <v>1253</v>
      </c>
      <c r="BA28" s="656">
        <v>1073</v>
      </c>
      <c r="BB28" s="656">
        <v>928</v>
      </c>
      <c r="BC28" s="656">
        <v>437</v>
      </c>
      <c r="BD28" s="656">
        <v>192</v>
      </c>
      <c r="BE28" s="656">
        <v>345</v>
      </c>
      <c r="BF28" s="745">
        <v>319</v>
      </c>
      <c r="BG28" s="657">
        <v>1070</v>
      </c>
      <c r="BH28" s="753">
        <v>324.83302975106255</v>
      </c>
      <c r="BI28" s="656">
        <v>907</v>
      </c>
      <c r="BJ28" s="657">
        <v>178</v>
      </c>
      <c r="BK28" s="753">
        <v>196.25137816979051</v>
      </c>
      <c r="BL28" s="656">
        <v>448</v>
      </c>
      <c r="BM28" s="656">
        <v>499</v>
      </c>
      <c r="BN28" s="656">
        <v>65</v>
      </c>
      <c r="BO28" s="656">
        <v>26</v>
      </c>
      <c r="BP28" s="656">
        <v>6</v>
      </c>
      <c r="BQ28" s="745">
        <v>0</v>
      </c>
      <c r="BR28" s="656">
        <v>4</v>
      </c>
      <c r="BS28" s="656">
        <v>19</v>
      </c>
      <c r="BT28" s="656">
        <v>263</v>
      </c>
      <c r="BU28" s="656">
        <v>175</v>
      </c>
      <c r="BV28" s="656">
        <v>113</v>
      </c>
      <c r="BW28" s="656">
        <v>114</v>
      </c>
      <c r="BX28" s="656">
        <v>99</v>
      </c>
      <c r="BY28" s="656">
        <v>87</v>
      </c>
      <c r="BZ28" s="656">
        <v>63</v>
      </c>
      <c r="CA28" s="656">
        <v>39</v>
      </c>
      <c r="CB28" s="656">
        <v>18</v>
      </c>
      <c r="CC28" s="750">
        <v>50</v>
      </c>
      <c r="CD28" s="754">
        <v>5705</v>
      </c>
      <c r="CE28" s="708">
        <v>20</v>
      </c>
      <c r="CF28" s="708">
        <v>0</v>
      </c>
      <c r="CG28" s="708">
        <v>1525</v>
      </c>
      <c r="CH28" s="708">
        <v>128</v>
      </c>
      <c r="CI28" s="749">
        <v>0</v>
      </c>
      <c r="CJ28" s="656">
        <v>0</v>
      </c>
      <c r="CK28" s="656">
        <v>22</v>
      </c>
      <c r="CL28" s="656">
        <v>69</v>
      </c>
      <c r="CM28" s="656">
        <v>37</v>
      </c>
      <c r="CN28" s="656">
        <v>0</v>
      </c>
      <c r="CO28" s="745">
        <v>0</v>
      </c>
      <c r="CP28" s="708">
        <v>877</v>
      </c>
      <c r="CQ28" s="708">
        <v>22</v>
      </c>
      <c r="CR28" s="656">
        <v>192</v>
      </c>
      <c r="CS28" s="745">
        <v>6</v>
      </c>
      <c r="CT28" s="656">
        <v>50</v>
      </c>
      <c r="CU28" s="656">
        <v>12</v>
      </c>
      <c r="CV28" s="656">
        <v>181</v>
      </c>
      <c r="CW28" s="656">
        <v>157</v>
      </c>
      <c r="CX28" s="656">
        <v>169</v>
      </c>
      <c r="CY28" s="656">
        <v>246</v>
      </c>
      <c r="CZ28" s="656">
        <v>196</v>
      </c>
      <c r="DA28" s="656">
        <v>174</v>
      </c>
      <c r="DB28" s="656">
        <v>177</v>
      </c>
      <c r="DC28" s="656">
        <v>163</v>
      </c>
      <c r="DD28" s="755">
        <v>9</v>
      </c>
      <c r="DE28" s="745">
        <v>3</v>
      </c>
      <c r="DF28" s="756">
        <v>38.921076061720292</v>
      </c>
      <c r="DG28" s="656">
        <v>0</v>
      </c>
      <c r="DH28" s="656">
        <v>2</v>
      </c>
      <c r="DI28" s="656">
        <v>375</v>
      </c>
      <c r="DJ28" s="656">
        <v>3</v>
      </c>
      <c r="DK28" s="656">
        <v>25</v>
      </c>
      <c r="DL28" s="656">
        <v>567</v>
      </c>
      <c r="DM28" s="656">
        <v>14</v>
      </c>
      <c r="DN28" s="656">
        <v>24</v>
      </c>
      <c r="DO28" s="656">
        <v>52</v>
      </c>
      <c r="DP28" s="656">
        <v>359</v>
      </c>
      <c r="DQ28" s="656">
        <v>19</v>
      </c>
      <c r="DR28" s="656">
        <v>27</v>
      </c>
      <c r="DS28" s="656">
        <v>57</v>
      </c>
      <c r="DT28" s="745">
        <v>1</v>
      </c>
      <c r="DU28" s="656">
        <v>0</v>
      </c>
      <c r="DV28" s="656">
        <v>40</v>
      </c>
      <c r="DW28" s="656">
        <v>36</v>
      </c>
      <c r="DX28" s="656">
        <v>179</v>
      </c>
      <c r="DY28" s="656">
        <v>316</v>
      </c>
      <c r="DZ28" s="656">
        <v>27</v>
      </c>
      <c r="EA28" s="656">
        <v>33</v>
      </c>
      <c r="EB28" s="656">
        <v>91</v>
      </c>
      <c r="EC28" s="656">
        <v>311</v>
      </c>
      <c r="ED28" s="656">
        <v>0</v>
      </c>
      <c r="EE28" s="745">
        <v>492</v>
      </c>
      <c r="EF28" s="656">
        <v>395</v>
      </c>
      <c r="EG28" s="656">
        <v>354</v>
      </c>
      <c r="EH28" s="656">
        <v>260</v>
      </c>
      <c r="EI28" s="656">
        <v>109</v>
      </c>
      <c r="EJ28" s="656">
        <v>212</v>
      </c>
      <c r="EK28" s="657">
        <v>195</v>
      </c>
      <c r="EL28" s="757">
        <v>585</v>
      </c>
      <c r="EM28" s="753">
        <v>383.60655737704917</v>
      </c>
      <c r="EN28" s="657">
        <v>491</v>
      </c>
      <c r="EO28" s="656">
        <v>105</v>
      </c>
      <c r="EP28" s="753">
        <v>213.84928716904278</v>
      </c>
      <c r="EQ28" s="656">
        <v>157</v>
      </c>
      <c r="ER28" s="656">
        <v>178</v>
      </c>
      <c r="ES28" s="656">
        <v>33</v>
      </c>
      <c r="ET28" s="656">
        <v>14</v>
      </c>
      <c r="EU28" s="656">
        <v>4</v>
      </c>
      <c r="EV28" s="745">
        <v>0</v>
      </c>
      <c r="EW28" s="708">
        <v>1</v>
      </c>
      <c r="EX28" s="708">
        <v>11</v>
      </c>
      <c r="EY28" s="708">
        <v>90</v>
      </c>
      <c r="EZ28" s="708">
        <v>91</v>
      </c>
      <c r="FA28" s="708">
        <v>61</v>
      </c>
      <c r="FB28" s="708">
        <v>39</v>
      </c>
      <c r="FC28" s="708">
        <v>26</v>
      </c>
      <c r="FD28" s="708">
        <v>22</v>
      </c>
      <c r="FE28" s="708">
        <v>14</v>
      </c>
      <c r="FF28" s="656">
        <v>10</v>
      </c>
      <c r="FG28" s="657">
        <v>4</v>
      </c>
      <c r="FH28" s="753">
        <v>17</v>
      </c>
      <c r="FI28" s="753">
        <v>5247</v>
      </c>
      <c r="FJ28" s="656">
        <v>5</v>
      </c>
      <c r="FK28" s="666">
        <v>0</v>
      </c>
      <c r="FL28" s="656">
        <v>0</v>
      </c>
      <c r="FM28" s="656">
        <v>0</v>
      </c>
      <c r="FN28" s="656">
        <v>118</v>
      </c>
      <c r="FO28" s="656">
        <v>1</v>
      </c>
      <c r="FP28" s="656">
        <v>1</v>
      </c>
      <c r="FQ28" s="656">
        <v>95</v>
      </c>
      <c r="FR28" s="656">
        <v>0</v>
      </c>
      <c r="FS28" s="656">
        <v>6</v>
      </c>
      <c r="FT28" s="656">
        <v>15</v>
      </c>
      <c r="FU28" s="656">
        <v>43</v>
      </c>
      <c r="FV28" s="656">
        <v>1</v>
      </c>
      <c r="FW28" s="656">
        <v>0</v>
      </c>
      <c r="FX28" s="656">
        <v>10</v>
      </c>
      <c r="FY28" s="656">
        <v>0</v>
      </c>
      <c r="FZ28" s="745">
        <v>0</v>
      </c>
      <c r="GA28" s="656">
        <v>5</v>
      </c>
      <c r="GB28" s="656">
        <v>13</v>
      </c>
      <c r="GC28" s="656">
        <v>38</v>
      </c>
      <c r="GD28" s="656">
        <v>17</v>
      </c>
      <c r="GE28" s="656">
        <v>51</v>
      </c>
      <c r="GF28" s="656">
        <v>1</v>
      </c>
      <c r="GG28" s="656">
        <v>52</v>
      </c>
      <c r="GH28" s="656">
        <v>33</v>
      </c>
      <c r="GI28" s="656">
        <v>80</v>
      </c>
      <c r="GJ28" s="656">
        <v>0</v>
      </c>
      <c r="GK28" s="656">
        <v>0</v>
      </c>
      <c r="GL28" s="746">
        <v>0</v>
      </c>
      <c r="GM28" s="656">
        <v>0</v>
      </c>
      <c r="GN28" s="656">
        <v>80</v>
      </c>
      <c r="GO28" s="656">
        <v>1</v>
      </c>
      <c r="GP28" s="656">
        <v>8</v>
      </c>
      <c r="GQ28" s="656">
        <v>16</v>
      </c>
      <c r="GR28" s="656">
        <v>41</v>
      </c>
      <c r="GS28" s="656">
        <v>5</v>
      </c>
      <c r="GT28" s="656">
        <v>22</v>
      </c>
      <c r="GU28" s="656">
        <v>2</v>
      </c>
      <c r="GV28" s="656">
        <v>5</v>
      </c>
      <c r="GW28" s="656">
        <v>2</v>
      </c>
      <c r="GX28" s="656">
        <v>4</v>
      </c>
      <c r="GY28" s="656">
        <v>15</v>
      </c>
      <c r="GZ28" s="656">
        <v>61</v>
      </c>
      <c r="HA28" s="656">
        <v>3</v>
      </c>
      <c r="HB28" s="656">
        <v>11</v>
      </c>
      <c r="HC28" s="656">
        <v>2</v>
      </c>
      <c r="HD28" s="656">
        <v>9</v>
      </c>
      <c r="HE28" s="656">
        <v>0</v>
      </c>
      <c r="HF28" s="656">
        <v>0</v>
      </c>
      <c r="HG28" s="747">
        <v>3</v>
      </c>
    </row>
    <row r="29" spans="1:215" x14ac:dyDescent="0.2">
      <c r="A29" s="748" t="s">
        <v>77</v>
      </c>
      <c r="B29" s="748">
        <v>2213</v>
      </c>
      <c r="C29" s="708">
        <v>282</v>
      </c>
      <c r="D29" s="749">
        <v>1</v>
      </c>
      <c r="E29" s="656">
        <v>13</v>
      </c>
      <c r="F29" s="656">
        <v>18</v>
      </c>
      <c r="G29" s="656">
        <v>154</v>
      </c>
      <c r="H29" s="656">
        <v>95</v>
      </c>
      <c r="I29" s="656">
        <v>0</v>
      </c>
      <c r="J29" s="656">
        <v>1</v>
      </c>
      <c r="K29" s="749">
        <v>1022</v>
      </c>
      <c r="L29" s="708">
        <v>29</v>
      </c>
      <c r="M29" s="708">
        <v>204</v>
      </c>
      <c r="N29" s="750">
        <v>10</v>
      </c>
      <c r="O29" s="708">
        <v>121</v>
      </c>
      <c r="P29" s="708">
        <v>31</v>
      </c>
      <c r="Q29" s="708">
        <v>272</v>
      </c>
      <c r="R29" s="708">
        <v>242</v>
      </c>
      <c r="S29" s="708">
        <v>231</v>
      </c>
      <c r="T29" s="708">
        <v>265</v>
      </c>
      <c r="U29" s="708">
        <v>248</v>
      </c>
      <c r="V29" s="708">
        <v>234</v>
      </c>
      <c r="W29" s="708">
        <v>229</v>
      </c>
      <c r="X29" s="708">
        <v>280</v>
      </c>
      <c r="Y29" s="708">
        <v>89</v>
      </c>
      <c r="Z29" s="751">
        <v>2</v>
      </c>
      <c r="AA29" s="752">
        <v>39.202214586799279</v>
      </c>
      <c r="AB29" s="708">
        <v>1</v>
      </c>
      <c r="AC29" s="708">
        <v>1</v>
      </c>
      <c r="AD29" s="708">
        <v>654</v>
      </c>
      <c r="AE29" s="708">
        <v>3</v>
      </c>
      <c r="AF29" s="708">
        <v>29</v>
      </c>
      <c r="AG29" s="708">
        <v>1030</v>
      </c>
      <c r="AH29" s="708">
        <v>7</v>
      </c>
      <c r="AI29" s="708">
        <v>72</v>
      </c>
      <c r="AJ29" s="708">
        <v>85</v>
      </c>
      <c r="AK29" s="708">
        <v>234</v>
      </c>
      <c r="AL29" s="708">
        <v>11</v>
      </c>
      <c r="AM29" s="708">
        <v>19</v>
      </c>
      <c r="AN29" s="656">
        <v>67</v>
      </c>
      <c r="AO29" s="745">
        <v>0</v>
      </c>
      <c r="AP29" s="656">
        <v>6</v>
      </c>
      <c r="AQ29" s="656">
        <v>55</v>
      </c>
      <c r="AR29" s="656">
        <v>80</v>
      </c>
      <c r="AS29" s="656">
        <v>165</v>
      </c>
      <c r="AT29" s="656">
        <v>308</v>
      </c>
      <c r="AU29" s="656">
        <v>69</v>
      </c>
      <c r="AV29" s="656">
        <v>475</v>
      </c>
      <c r="AW29" s="656">
        <v>386</v>
      </c>
      <c r="AX29" s="656">
        <v>486</v>
      </c>
      <c r="AY29" s="656">
        <v>2</v>
      </c>
      <c r="AZ29" s="745">
        <v>181</v>
      </c>
      <c r="BA29" s="656">
        <v>708</v>
      </c>
      <c r="BB29" s="656">
        <v>628</v>
      </c>
      <c r="BC29" s="656">
        <v>262</v>
      </c>
      <c r="BD29" s="656">
        <v>127</v>
      </c>
      <c r="BE29" s="656">
        <v>276</v>
      </c>
      <c r="BF29" s="745">
        <v>212</v>
      </c>
      <c r="BG29" s="657">
        <v>688</v>
      </c>
      <c r="BH29" s="753">
        <v>310.89019430637143</v>
      </c>
      <c r="BI29" s="656">
        <v>886</v>
      </c>
      <c r="BJ29" s="657">
        <v>142</v>
      </c>
      <c r="BK29" s="753">
        <v>160.27088036117382</v>
      </c>
      <c r="BL29" s="656">
        <v>304</v>
      </c>
      <c r="BM29" s="656">
        <v>338</v>
      </c>
      <c r="BN29" s="656">
        <v>41</v>
      </c>
      <c r="BO29" s="656">
        <v>10</v>
      </c>
      <c r="BP29" s="656">
        <v>4</v>
      </c>
      <c r="BQ29" s="745">
        <v>0</v>
      </c>
      <c r="BR29" s="656">
        <v>3</v>
      </c>
      <c r="BS29" s="656">
        <v>11</v>
      </c>
      <c r="BT29" s="656">
        <v>183</v>
      </c>
      <c r="BU29" s="656">
        <v>109</v>
      </c>
      <c r="BV29" s="656">
        <v>75</v>
      </c>
      <c r="BW29" s="656">
        <v>71</v>
      </c>
      <c r="BX29" s="656">
        <v>59</v>
      </c>
      <c r="BY29" s="656">
        <v>32</v>
      </c>
      <c r="BZ29" s="656">
        <v>33</v>
      </c>
      <c r="CA29" s="656">
        <v>25</v>
      </c>
      <c r="CB29" s="656">
        <v>20</v>
      </c>
      <c r="CC29" s="750">
        <v>76</v>
      </c>
      <c r="CD29" s="754">
        <v>6092</v>
      </c>
      <c r="CE29" s="708">
        <v>27</v>
      </c>
      <c r="CF29" s="708">
        <v>1</v>
      </c>
      <c r="CG29" s="708">
        <v>896</v>
      </c>
      <c r="CH29" s="708">
        <v>151</v>
      </c>
      <c r="CI29" s="749">
        <v>0</v>
      </c>
      <c r="CJ29" s="656">
        <v>8</v>
      </c>
      <c r="CK29" s="656">
        <v>15</v>
      </c>
      <c r="CL29" s="656">
        <v>79</v>
      </c>
      <c r="CM29" s="656">
        <v>49</v>
      </c>
      <c r="CN29" s="656">
        <v>0</v>
      </c>
      <c r="CO29" s="745">
        <v>0</v>
      </c>
      <c r="CP29" s="708">
        <v>482</v>
      </c>
      <c r="CQ29" s="708">
        <v>29</v>
      </c>
      <c r="CR29" s="656">
        <v>198</v>
      </c>
      <c r="CS29" s="745">
        <v>1</v>
      </c>
      <c r="CT29" s="656">
        <v>41</v>
      </c>
      <c r="CU29" s="656">
        <v>15</v>
      </c>
      <c r="CV29" s="656">
        <v>98</v>
      </c>
      <c r="CW29" s="656">
        <v>92</v>
      </c>
      <c r="CX29" s="656">
        <v>89</v>
      </c>
      <c r="CY29" s="656">
        <v>121</v>
      </c>
      <c r="CZ29" s="656">
        <v>119</v>
      </c>
      <c r="DA29" s="656">
        <v>104</v>
      </c>
      <c r="DB29" s="656">
        <v>104</v>
      </c>
      <c r="DC29" s="656">
        <v>115</v>
      </c>
      <c r="DD29" s="755">
        <v>11</v>
      </c>
      <c r="DE29" s="745">
        <v>2</v>
      </c>
      <c r="DF29" s="756">
        <v>39.397209055803572</v>
      </c>
      <c r="DG29" s="656">
        <v>0</v>
      </c>
      <c r="DH29" s="656">
        <v>1</v>
      </c>
      <c r="DI29" s="656">
        <v>294</v>
      </c>
      <c r="DJ29" s="656">
        <v>3</v>
      </c>
      <c r="DK29" s="656">
        <v>19</v>
      </c>
      <c r="DL29" s="656">
        <v>337</v>
      </c>
      <c r="DM29" s="656">
        <v>4</v>
      </c>
      <c r="DN29" s="656">
        <v>36</v>
      </c>
      <c r="DO29" s="656">
        <v>29</v>
      </c>
      <c r="DP29" s="656">
        <v>123</v>
      </c>
      <c r="DQ29" s="656">
        <v>8</v>
      </c>
      <c r="DR29" s="656">
        <v>11</v>
      </c>
      <c r="DS29" s="656">
        <v>31</v>
      </c>
      <c r="DT29" s="745">
        <v>0</v>
      </c>
      <c r="DU29" s="656">
        <v>1</v>
      </c>
      <c r="DV29" s="656">
        <v>28</v>
      </c>
      <c r="DW29" s="656">
        <v>23</v>
      </c>
      <c r="DX29" s="656">
        <v>121</v>
      </c>
      <c r="DY29" s="656">
        <v>221</v>
      </c>
      <c r="DZ29" s="656">
        <v>22</v>
      </c>
      <c r="EA29" s="656">
        <v>29</v>
      </c>
      <c r="EB29" s="656">
        <v>154</v>
      </c>
      <c r="EC29" s="656">
        <v>216</v>
      </c>
      <c r="ED29" s="656">
        <v>0</v>
      </c>
      <c r="EE29" s="745">
        <v>81</v>
      </c>
      <c r="EF29" s="656">
        <v>280</v>
      </c>
      <c r="EG29" s="656">
        <v>187</v>
      </c>
      <c r="EH29" s="656">
        <v>116</v>
      </c>
      <c r="EI29" s="656">
        <v>62</v>
      </c>
      <c r="EJ29" s="656">
        <v>132</v>
      </c>
      <c r="EK29" s="657">
        <v>119</v>
      </c>
      <c r="EL29" s="757">
        <v>326</v>
      </c>
      <c r="EM29" s="753">
        <v>363.83928571428572</v>
      </c>
      <c r="EN29" s="657">
        <v>307</v>
      </c>
      <c r="EO29" s="656">
        <v>73</v>
      </c>
      <c r="EP29" s="753">
        <v>237.78501628664495</v>
      </c>
      <c r="EQ29" s="656">
        <v>115</v>
      </c>
      <c r="ER29" s="656">
        <v>93</v>
      </c>
      <c r="ES29" s="656">
        <v>16</v>
      </c>
      <c r="ET29" s="656">
        <v>7</v>
      </c>
      <c r="EU29" s="656">
        <v>1</v>
      </c>
      <c r="EV29" s="745">
        <v>0</v>
      </c>
      <c r="EW29" s="708">
        <v>0</v>
      </c>
      <c r="EX29" s="708">
        <v>5</v>
      </c>
      <c r="EY29" s="708">
        <v>46</v>
      </c>
      <c r="EZ29" s="708">
        <v>60</v>
      </c>
      <c r="FA29" s="708">
        <v>34</v>
      </c>
      <c r="FB29" s="708">
        <v>33</v>
      </c>
      <c r="FC29" s="708">
        <v>20</v>
      </c>
      <c r="FD29" s="708">
        <v>6</v>
      </c>
      <c r="FE29" s="708">
        <v>5</v>
      </c>
      <c r="FF29" s="656">
        <v>3</v>
      </c>
      <c r="FG29" s="657">
        <v>5</v>
      </c>
      <c r="FH29" s="753">
        <v>15</v>
      </c>
      <c r="FI29" s="753">
        <v>5461</v>
      </c>
      <c r="FJ29" s="656">
        <v>8</v>
      </c>
      <c r="FK29" s="666">
        <v>0</v>
      </c>
      <c r="FL29" s="656">
        <v>15</v>
      </c>
      <c r="FM29" s="656">
        <v>0</v>
      </c>
      <c r="FN29" s="656">
        <v>157</v>
      </c>
      <c r="FO29" s="656">
        <v>0</v>
      </c>
      <c r="FP29" s="656">
        <v>0</v>
      </c>
      <c r="FQ29" s="656">
        <v>105</v>
      </c>
      <c r="FR29" s="656">
        <v>3</v>
      </c>
      <c r="FS29" s="656">
        <v>9</v>
      </c>
      <c r="FT29" s="656">
        <v>5</v>
      </c>
      <c r="FU29" s="656">
        <v>13</v>
      </c>
      <c r="FV29" s="656">
        <v>0</v>
      </c>
      <c r="FW29" s="656">
        <v>0</v>
      </c>
      <c r="FX29" s="656">
        <v>4</v>
      </c>
      <c r="FY29" s="656">
        <v>0</v>
      </c>
      <c r="FZ29" s="745">
        <v>0</v>
      </c>
      <c r="GA29" s="656">
        <v>1</v>
      </c>
      <c r="GB29" s="656">
        <v>8</v>
      </c>
      <c r="GC29" s="656">
        <v>18</v>
      </c>
      <c r="GD29" s="656">
        <v>4</v>
      </c>
      <c r="GE29" s="656">
        <v>50</v>
      </c>
      <c r="GF29" s="656">
        <v>1</v>
      </c>
      <c r="GG29" s="656">
        <v>31</v>
      </c>
      <c r="GH29" s="656">
        <v>63</v>
      </c>
      <c r="GI29" s="656">
        <v>135</v>
      </c>
      <c r="GJ29" s="656">
        <v>0</v>
      </c>
      <c r="GK29" s="656">
        <v>0</v>
      </c>
      <c r="GL29" s="746">
        <v>0</v>
      </c>
      <c r="GM29" s="656">
        <v>0</v>
      </c>
      <c r="GN29" s="656">
        <v>58</v>
      </c>
      <c r="GO29" s="656">
        <v>0</v>
      </c>
      <c r="GP29" s="656">
        <v>15</v>
      </c>
      <c r="GQ29" s="656">
        <v>7</v>
      </c>
      <c r="GR29" s="656">
        <v>15</v>
      </c>
      <c r="GS29" s="656">
        <v>35</v>
      </c>
      <c r="GT29" s="656">
        <v>28</v>
      </c>
      <c r="GU29" s="656">
        <v>0</v>
      </c>
      <c r="GV29" s="656">
        <v>2</v>
      </c>
      <c r="GW29" s="656">
        <v>0</v>
      </c>
      <c r="GX29" s="656">
        <v>6</v>
      </c>
      <c r="GY29" s="656">
        <v>86</v>
      </c>
      <c r="GZ29" s="656">
        <v>38</v>
      </c>
      <c r="HA29" s="656">
        <v>3</v>
      </c>
      <c r="HB29" s="656">
        <v>9</v>
      </c>
      <c r="HC29" s="656">
        <v>3</v>
      </c>
      <c r="HD29" s="656">
        <v>1</v>
      </c>
      <c r="HE29" s="656">
        <v>0</v>
      </c>
      <c r="HF29" s="656">
        <v>0</v>
      </c>
      <c r="HG29" s="747">
        <v>5</v>
      </c>
    </row>
    <row r="30" spans="1:215" x14ac:dyDescent="0.2">
      <c r="A30" s="748" t="s">
        <v>78</v>
      </c>
      <c r="B30" s="748">
        <v>4117</v>
      </c>
      <c r="C30" s="708">
        <v>661</v>
      </c>
      <c r="D30" s="749">
        <v>1</v>
      </c>
      <c r="E30" s="656">
        <v>32</v>
      </c>
      <c r="F30" s="656">
        <v>34</v>
      </c>
      <c r="G30" s="656">
        <v>343</v>
      </c>
      <c r="H30" s="656">
        <v>246</v>
      </c>
      <c r="I30" s="656">
        <v>5</v>
      </c>
      <c r="J30" s="656">
        <v>0</v>
      </c>
      <c r="K30" s="749">
        <v>2325</v>
      </c>
      <c r="L30" s="708">
        <v>16</v>
      </c>
      <c r="M30" s="708">
        <v>310</v>
      </c>
      <c r="N30" s="750">
        <v>3</v>
      </c>
      <c r="O30" s="708">
        <v>147</v>
      </c>
      <c r="P30" s="708">
        <v>34</v>
      </c>
      <c r="Q30" s="708">
        <v>544</v>
      </c>
      <c r="R30" s="708">
        <v>465</v>
      </c>
      <c r="S30" s="708">
        <v>466</v>
      </c>
      <c r="T30" s="708">
        <v>537</v>
      </c>
      <c r="U30" s="708">
        <v>424</v>
      </c>
      <c r="V30" s="708">
        <v>401</v>
      </c>
      <c r="W30" s="708">
        <v>470</v>
      </c>
      <c r="X30" s="708">
        <v>551</v>
      </c>
      <c r="Y30" s="708">
        <v>111</v>
      </c>
      <c r="Z30" s="751">
        <v>1</v>
      </c>
      <c r="AA30" s="752">
        <v>39.32455432528652</v>
      </c>
      <c r="AB30" s="708">
        <v>2</v>
      </c>
      <c r="AC30" s="708">
        <v>5</v>
      </c>
      <c r="AD30" s="708">
        <v>925</v>
      </c>
      <c r="AE30" s="708">
        <v>1</v>
      </c>
      <c r="AF30" s="708">
        <v>29</v>
      </c>
      <c r="AG30" s="708">
        <v>1948</v>
      </c>
      <c r="AH30" s="708">
        <v>18</v>
      </c>
      <c r="AI30" s="708">
        <v>58</v>
      </c>
      <c r="AJ30" s="708">
        <v>145</v>
      </c>
      <c r="AK30" s="708">
        <v>737</v>
      </c>
      <c r="AL30" s="708">
        <v>44</v>
      </c>
      <c r="AM30" s="708">
        <v>41</v>
      </c>
      <c r="AN30" s="656">
        <v>158</v>
      </c>
      <c r="AO30" s="745">
        <v>6</v>
      </c>
      <c r="AP30" s="656">
        <v>9</v>
      </c>
      <c r="AQ30" s="656">
        <v>185</v>
      </c>
      <c r="AR30" s="656">
        <v>243</v>
      </c>
      <c r="AS30" s="656">
        <v>358</v>
      </c>
      <c r="AT30" s="656">
        <v>784</v>
      </c>
      <c r="AU30" s="656">
        <v>102</v>
      </c>
      <c r="AV30" s="656">
        <v>885</v>
      </c>
      <c r="AW30" s="656">
        <v>612</v>
      </c>
      <c r="AX30" s="656">
        <v>712</v>
      </c>
      <c r="AY30" s="656">
        <v>1</v>
      </c>
      <c r="AZ30" s="745">
        <v>226</v>
      </c>
      <c r="BA30" s="656">
        <v>1135</v>
      </c>
      <c r="BB30" s="656">
        <v>833</v>
      </c>
      <c r="BC30" s="656">
        <v>425</v>
      </c>
      <c r="BD30" s="656">
        <v>221</v>
      </c>
      <c r="BE30" s="656">
        <v>586</v>
      </c>
      <c r="BF30" s="745">
        <v>917</v>
      </c>
      <c r="BG30" s="657">
        <v>2201</v>
      </c>
      <c r="BH30" s="753">
        <v>534.61258197716791</v>
      </c>
      <c r="BI30" s="656">
        <v>878</v>
      </c>
      <c r="BJ30" s="657">
        <v>254</v>
      </c>
      <c r="BK30" s="753">
        <v>289.29384965831434</v>
      </c>
      <c r="BL30" s="656">
        <v>503</v>
      </c>
      <c r="BM30" s="656">
        <v>461</v>
      </c>
      <c r="BN30" s="656">
        <v>61</v>
      </c>
      <c r="BO30" s="656">
        <v>20</v>
      </c>
      <c r="BP30" s="656">
        <v>11</v>
      </c>
      <c r="BQ30" s="745">
        <v>1</v>
      </c>
      <c r="BR30" s="656">
        <v>0</v>
      </c>
      <c r="BS30" s="656">
        <v>11</v>
      </c>
      <c r="BT30" s="656">
        <v>241</v>
      </c>
      <c r="BU30" s="656">
        <v>168</v>
      </c>
      <c r="BV30" s="656">
        <v>93</v>
      </c>
      <c r="BW30" s="656">
        <v>110</v>
      </c>
      <c r="BX30" s="656">
        <v>88</v>
      </c>
      <c r="BY30" s="656">
        <v>80</v>
      </c>
      <c r="BZ30" s="656">
        <v>68</v>
      </c>
      <c r="CA30" s="656">
        <v>53</v>
      </c>
      <c r="CB30" s="656">
        <v>35</v>
      </c>
      <c r="CC30" s="750">
        <v>110</v>
      </c>
      <c r="CD30" s="754">
        <v>6361</v>
      </c>
      <c r="CE30" s="708">
        <v>23</v>
      </c>
      <c r="CF30" s="708">
        <v>0</v>
      </c>
      <c r="CG30" s="708">
        <v>1916</v>
      </c>
      <c r="CH30" s="708">
        <v>352</v>
      </c>
      <c r="CI30" s="749">
        <v>0</v>
      </c>
      <c r="CJ30" s="656">
        <v>15</v>
      </c>
      <c r="CK30" s="656">
        <v>21</v>
      </c>
      <c r="CL30" s="656">
        <v>182</v>
      </c>
      <c r="CM30" s="656">
        <v>132</v>
      </c>
      <c r="CN30" s="656">
        <v>2</v>
      </c>
      <c r="CO30" s="745">
        <v>0</v>
      </c>
      <c r="CP30" s="708">
        <v>1286</v>
      </c>
      <c r="CQ30" s="708">
        <v>16</v>
      </c>
      <c r="CR30" s="656">
        <v>309</v>
      </c>
      <c r="CS30" s="745">
        <v>2</v>
      </c>
      <c r="CT30" s="656">
        <v>59</v>
      </c>
      <c r="CU30" s="656">
        <v>14</v>
      </c>
      <c r="CV30" s="656">
        <v>240</v>
      </c>
      <c r="CW30" s="656">
        <v>196</v>
      </c>
      <c r="CX30" s="656">
        <v>213</v>
      </c>
      <c r="CY30" s="656">
        <v>283</v>
      </c>
      <c r="CZ30" s="656">
        <v>228</v>
      </c>
      <c r="DA30" s="656">
        <v>205</v>
      </c>
      <c r="DB30" s="656">
        <v>218</v>
      </c>
      <c r="DC30" s="656">
        <v>266</v>
      </c>
      <c r="DD30" s="755">
        <v>7</v>
      </c>
      <c r="DE30" s="745">
        <v>1</v>
      </c>
      <c r="DF30" s="756">
        <v>39.369149871983211</v>
      </c>
      <c r="DG30" s="656">
        <v>1</v>
      </c>
      <c r="DH30" s="656">
        <v>3</v>
      </c>
      <c r="DI30" s="656">
        <v>449</v>
      </c>
      <c r="DJ30" s="656">
        <v>1</v>
      </c>
      <c r="DK30" s="656">
        <v>17</v>
      </c>
      <c r="DL30" s="656">
        <v>736</v>
      </c>
      <c r="DM30" s="656">
        <v>14</v>
      </c>
      <c r="DN30" s="656">
        <v>40</v>
      </c>
      <c r="DO30" s="656">
        <v>68</v>
      </c>
      <c r="DP30" s="656">
        <v>432</v>
      </c>
      <c r="DQ30" s="656">
        <v>28</v>
      </c>
      <c r="DR30" s="656">
        <v>28</v>
      </c>
      <c r="DS30" s="656">
        <v>95</v>
      </c>
      <c r="DT30" s="745">
        <v>4</v>
      </c>
      <c r="DU30" s="656">
        <v>2</v>
      </c>
      <c r="DV30" s="656">
        <v>116</v>
      </c>
      <c r="DW30" s="656">
        <v>125</v>
      </c>
      <c r="DX30" s="656">
        <v>288</v>
      </c>
      <c r="DY30" s="656">
        <v>582</v>
      </c>
      <c r="DZ30" s="656">
        <v>45</v>
      </c>
      <c r="EA30" s="656">
        <v>81</v>
      </c>
      <c r="EB30" s="656">
        <v>195</v>
      </c>
      <c r="EC30" s="656">
        <v>375</v>
      </c>
      <c r="ED30" s="656">
        <v>0</v>
      </c>
      <c r="EE30" s="745">
        <v>107</v>
      </c>
      <c r="EF30" s="656">
        <v>428</v>
      </c>
      <c r="EG30" s="656">
        <v>310</v>
      </c>
      <c r="EH30" s="656">
        <v>224</v>
      </c>
      <c r="EI30" s="656">
        <v>126</v>
      </c>
      <c r="EJ30" s="656">
        <v>316</v>
      </c>
      <c r="EK30" s="657">
        <v>512</v>
      </c>
      <c r="EL30" s="757">
        <v>1200</v>
      </c>
      <c r="EM30" s="753">
        <v>626.30480167014616</v>
      </c>
      <c r="EN30" s="657">
        <v>343</v>
      </c>
      <c r="EO30" s="656">
        <v>145</v>
      </c>
      <c r="EP30" s="753">
        <v>422.74052478134109</v>
      </c>
      <c r="EQ30" s="656">
        <v>164</v>
      </c>
      <c r="ER30" s="656">
        <v>148</v>
      </c>
      <c r="ES30" s="656">
        <v>29</v>
      </c>
      <c r="ET30" s="656">
        <v>9</v>
      </c>
      <c r="EU30" s="656">
        <v>3</v>
      </c>
      <c r="EV30" s="745">
        <v>0</v>
      </c>
      <c r="EW30" s="708">
        <v>0</v>
      </c>
      <c r="EX30" s="708">
        <v>6</v>
      </c>
      <c r="EY30" s="708">
        <v>71</v>
      </c>
      <c r="EZ30" s="708">
        <v>77</v>
      </c>
      <c r="FA30" s="708">
        <v>49</v>
      </c>
      <c r="FB30" s="708">
        <v>39</v>
      </c>
      <c r="FC30" s="708">
        <v>34</v>
      </c>
      <c r="FD30" s="708">
        <v>33</v>
      </c>
      <c r="FE30" s="708">
        <v>16</v>
      </c>
      <c r="FF30" s="656">
        <v>12</v>
      </c>
      <c r="FG30" s="657">
        <v>5</v>
      </c>
      <c r="FH30" s="753">
        <v>11</v>
      </c>
      <c r="FI30" s="753">
        <v>5487</v>
      </c>
      <c r="FJ30" s="656">
        <v>1</v>
      </c>
      <c r="FK30" s="666">
        <v>0</v>
      </c>
      <c r="FL30" s="656">
        <v>0</v>
      </c>
      <c r="FM30" s="656">
        <v>0</v>
      </c>
      <c r="FN30" s="656">
        <v>87</v>
      </c>
      <c r="FO30" s="656">
        <v>1</v>
      </c>
      <c r="FP30" s="656">
        <v>0</v>
      </c>
      <c r="FQ30" s="656">
        <v>70</v>
      </c>
      <c r="FR30" s="656">
        <v>0</v>
      </c>
      <c r="FS30" s="656">
        <v>3</v>
      </c>
      <c r="FT30" s="656">
        <v>6</v>
      </c>
      <c r="FU30" s="656">
        <v>32</v>
      </c>
      <c r="FV30" s="656">
        <v>1</v>
      </c>
      <c r="FW30" s="656">
        <v>1</v>
      </c>
      <c r="FX30" s="656">
        <v>6</v>
      </c>
      <c r="FY30" s="656">
        <v>0</v>
      </c>
      <c r="FZ30" s="745">
        <v>0</v>
      </c>
      <c r="GA30" s="656">
        <v>1</v>
      </c>
      <c r="GB30" s="656">
        <v>9</v>
      </c>
      <c r="GC30" s="656">
        <v>33</v>
      </c>
      <c r="GD30" s="656">
        <v>4</v>
      </c>
      <c r="GE30" s="656">
        <v>36</v>
      </c>
      <c r="GF30" s="656">
        <v>6</v>
      </c>
      <c r="GG30" s="656">
        <v>57</v>
      </c>
      <c r="GH30" s="656">
        <v>30</v>
      </c>
      <c r="GI30" s="656">
        <v>31</v>
      </c>
      <c r="GJ30" s="656">
        <v>0</v>
      </c>
      <c r="GK30" s="656">
        <v>0</v>
      </c>
      <c r="GL30" s="746">
        <v>0</v>
      </c>
      <c r="GM30" s="656">
        <v>0</v>
      </c>
      <c r="GN30" s="656">
        <v>93</v>
      </c>
      <c r="GO30" s="656">
        <v>0</v>
      </c>
      <c r="GP30" s="656">
        <v>0</v>
      </c>
      <c r="GQ30" s="656">
        <v>19</v>
      </c>
      <c r="GR30" s="656">
        <v>28</v>
      </c>
      <c r="GS30" s="656">
        <v>14</v>
      </c>
      <c r="GT30" s="656">
        <v>13</v>
      </c>
      <c r="GU30" s="656">
        <v>0</v>
      </c>
      <c r="GV30" s="656">
        <v>7</v>
      </c>
      <c r="GW30" s="656">
        <v>1</v>
      </c>
      <c r="GX30" s="656">
        <v>2</v>
      </c>
      <c r="GY30" s="656">
        <v>23</v>
      </c>
      <c r="GZ30" s="656">
        <v>0</v>
      </c>
      <c r="HA30" s="656">
        <v>1</v>
      </c>
      <c r="HB30" s="656">
        <v>1</v>
      </c>
      <c r="HC30" s="656">
        <v>0</v>
      </c>
      <c r="HD30" s="656">
        <v>2</v>
      </c>
      <c r="HE30" s="656">
        <v>0</v>
      </c>
      <c r="HF30" s="656">
        <v>0</v>
      </c>
      <c r="HG30" s="747">
        <v>3</v>
      </c>
    </row>
    <row r="31" spans="1:215" ht="13.5" thickBot="1" x14ac:dyDescent="0.25">
      <c r="A31" s="748" t="s">
        <v>79</v>
      </c>
      <c r="B31" s="748">
        <v>5485</v>
      </c>
      <c r="C31" s="708">
        <v>730</v>
      </c>
      <c r="D31" s="749">
        <v>0</v>
      </c>
      <c r="E31" s="656">
        <v>12</v>
      </c>
      <c r="F31" s="656">
        <v>64</v>
      </c>
      <c r="G31" s="656">
        <v>425</v>
      </c>
      <c r="H31" s="656">
        <v>225</v>
      </c>
      <c r="I31" s="656">
        <v>1</v>
      </c>
      <c r="J31" s="656">
        <v>3</v>
      </c>
      <c r="K31" s="749">
        <v>3106</v>
      </c>
      <c r="L31" s="708">
        <v>29</v>
      </c>
      <c r="M31" s="708">
        <v>541</v>
      </c>
      <c r="N31" s="750">
        <v>6</v>
      </c>
      <c r="O31" s="708">
        <v>186</v>
      </c>
      <c r="P31" s="708">
        <v>36</v>
      </c>
      <c r="Q31" s="708">
        <v>691</v>
      </c>
      <c r="R31" s="708">
        <v>602</v>
      </c>
      <c r="S31" s="708">
        <v>612</v>
      </c>
      <c r="T31" s="708">
        <v>718</v>
      </c>
      <c r="U31" s="708">
        <v>613</v>
      </c>
      <c r="V31" s="708">
        <v>570</v>
      </c>
      <c r="W31" s="708">
        <v>616</v>
      </c>
      <c r="X31" s="708">
        <v>735</v>
      </c>
      <c r="Y31" s="708">
        <v>139</v>
      </c>
      <c r="Z31" s="751">
        <v>3</v>
      </c>
      <c r="AA31" s="752">
        <v>39.560489576754385</v>
      </c>
      <c r="AB31" s="708">
        <v>10</v>
      </c>
      <c r="AC31" s="708">
        <v>9</v>
      </c>
      <c r="AD31" s="708">
        <v>1144</v>
      </c>
      <c r="AE31" s="708">
        <v>4</v>
      </c>
      <c r="AF31" s="708">
        <v>86</v>
      </c>
      <c r="AG31" s="708">
        <v>2447</v>
      </c>
      <c r="AH31" s="708">
        <v>34</v>
      </c>
      <c r="AI31" s="708">
        <v>127</v>
      </c>
      <c r="AJ31" s="708">
        <v>186</v>
      </c>
      <c r="AK31" s="708">
        <v>1022</v>
      </c>
      <c r="AL31" s="708">
        <v>75</v>
      </c>
      <c r="AM31" s="708">
        <v>85</v>
      </c>
      <c r="AN31" s="656">
        <v>252</v>
      </c>
      <c r="AO31" s="745">
        <v>4</v>
      </c>
      <c r="AP31" s="656">
        <v>39</v>
      </c>
      <c r="AQ31" s="656">
        <v>231</v>
      </c>
      <c r="AR31" s="656">
        <v>298</v>
      </c>
      <c r="AS31" s="656">
        <v>575</v>
      </c>
      <c r="AT31" s="656">
        <v>1123</v>
      </c>
      <c r="AU31" s="656">
        <v>83</v>
      </c>
      <c r="AV31" s="656">
        <v>1022</v>
      </c>
      <c r="AW31" s="656">
        <v>497</v>
      </c>
      <c r="AX31" s="656">
        <v>941</v>
      </c>
      <c r="AY31" s="656">
        <v>3</v>
      </c>
      <c r="AZ31" s="745">
        <v>673</v>
      </c>
      <c r="BA31" s="656">
        <v>1534</v>
      </c>
      <c r="BB31" s="656">
        <v>1106</v>
      </c>
      <c r="BC31" s="656">
        <v>585</v>
      </c>
      <c r="BD31" s="656">
        <v>344</v>
      </c>
      <c r="BE31" s="656">
        <v>873</v>
      </c>
      <c r="BF31" s="745">
        <v>1043</v>
      </c>
      <c r="BG31" s="657">
        <v>2509</v>
      </c>
      <c r="BH31" s="753">
        <v>457.42935278030996</v>
      </c>
      <c r="BI31" s="656">
        <v>1486</v>
      </c>
      <c r="BJ31" s="657">
        <v>416</v>
      </c>
      <c r="BK31" s="753">
        <v>279.94616419919242</v>
      </c>
      <c r="BL31" s="656">
        <v>600</v>
      </c>
      <c r="BM31" s="656">
        <v>587</v>
      </c>
      <c r="BN31" s="656">
        <v>83</v>
      </c>
      <c r="BO31" s="656">
        <v>26</v>
      </c>
      <c r="BP31" s="656">
        <v>11</v>
      </c>
      <c r="BQ31" s="745">
        <v>1</v>
      </c>
      <c r="BR31" s="656">
        <v>8</v>
      </c>
      <c r="BS31" s="656">
        <v>25</v>
      </c>
      <c r="BT31" s="656">
        <v>310</v>
      </c>
      <c r="BU31" s="656">
        <v>218</v>
      </c>
      <c r="BV31" s="656">
        <v>147</v>
      </c>
      <c r="BW31" s="656">
        <v>134</v>
      </c>
      <c r="BX31" s="656">
        <v>116</v>
      </c>
      <c r="BY31" s="656">
        <v>108</v>
      </c>
      <c r="BZ31" s="656">
        <v>64</v>
      </c>
      <c r="CA31" s="656">
        <v>41</v>
      </c>
      <c r="CB31" s="656">
        <v>35</v>
      </c>
      <c r="CC31" s="750">
        <v>102</v>
      </c>
      <c r="CD31" s="754">
        <v>5932</v>
      </c>
      <c r="CE31" s="708">
        <v>41</v>
      </c>
      <c r="CF31" s="708">
        <v>1</v>
      </c>
      <c r="CG31" s="708">
        <v>2676</v>
      </c>
      <c r="CH31" s="708">
        <v>380</v>
      </c>
      <c r="CI31" s="749">
        <v>0</v>
      </c>
      <c r="CJ31" s="656">
        <v>7</v>
      </c>
      <c r="CK31" s="656">
        <v>28</v>
      </c>
      <c r="CL31" s="656">
        <v>224</v>
      </c>
      <c r="CM31" s="656">
        <v>119</v>
      </c>
      <c r="CN31" s="656">
        <v>0</v>
      </c>
      <c r="CO31" s="745">
        <v>2</v>
      </c>
      <c r="CP31" s="708">
        <v>1741</v>
      </c>
      <c r="CQ31" s="708">
        <v>29</v>
      </c>
      <c r="CR31" s="656">
        <v>535</v>
      </c>
      <c r="CS31" s="745">
        <v>4</v>
      </c>
      <c r="CT31" s="656">
        <v>88</v>
      </c>
      <c r="CU31" s="656">
        <v>19</v>
      </c>
      <c r="CV31" s="656">
        <v>288</v>
      </c>
      <c r="CW31" s="656">
        <v>267</v>
      </c>
      <c r="CX31" s="656">
        <v>337</v>
      </c>
      <c r="CY31" s="656">
        <v>419</v>
      </c>
      <c r="CZ31" s="656">
        <v>337</v>
      </c>
      <c r="DA31" s="656">
        <v>271</v>
      </c>
      <c r="DB31" s="656">
        <v>326</v>
      </c>
      <c r="DC31" s="656">
        <v>329</v>
      </c>
      <c r="DD31" s="755">
        <v>13</v>
      </c>
      <c r="DE31" s="745">
        <v>1</v>
      </c>
      <c r="DF31" s="756">
        <v>39.316304309595203</v>
      </c>
      <c r="DG31" s="656">
        <v>8</v>
      </c>
      <c r="DH31" s="656">
        <v>4</v>
      </c>
      <c r="DI31" s="656">
        <v>588</v>
      </c>
      <c r="DJ31" s="656">
        <v>3</v>
      </c>
      <c r="DK31" s="656">
        <v>43</v>
      </c>
      <c r="DL31" s="656">
        <v>986</v>
      </c>
      <c r="DM31" s="656">
        <v>32</v>
      </c>
      <c r="DN31" s="656">
        <v>85</v>
      </c>
      <c r="DO31" s="656">
        <v>94</v>
      </c>
      <c r="DP31" s="656">
        <v>610</v>
      </c>
      <c r="DQ31" s="656">
        <v>56</v>
      </c>
      <c r="DR31" s="656">
        <v>53</v>
      </c>
      <c r="DS31" s="656">
        <v>112</v>
      </c>
      <c r="DT31" s="745">
        <v>2</v>
      </c>
      <c r="DU31" s="656">
        <v>9</v>
      </c>
      <c r="DV31" s="656">
        <v>122</v>
      </c>
      <c r="DW31" s="656">
        <v>135</v>
      </c>
      <c r="DX31" s="656">
        <v>483</v>
      </c>
      <c r="DY31" s="656">
        <v>831</v>
      </c>
      <c r="DZ31" s="656">
        <v>46</v>
      </c>
      <c r="EA31" s="656">
        <v>121</v>
      </c>
      <c r="EB31" s="656">
        <v>88</v>
      </c>
      <c r="EC31" s="656">
        <v>529</v>
      </c>
      <c r="ED31" s="656">
        <v>0</v>
      </c>
      <c r="EE31" s="745">
        <v>312</v>
      </c>
      <c r="EF31" s="656">
        <v>644</v>
      </c>
      <c r="EG31" s="656">
        <v>424</v>
      </c>
      <c r="EH31" s="656">
        <v>316</v>
      </c>
      <c r="EI31" s="656">
        <v>183</v>
      </c>
      <c r="EJ31" s="656">
        <v>492</v>
      </c>
      <c r="EK31" s="657">
        <v>617</v>
      </c>
      <c r="EL31" s="757">
        <v>1420</v>
      </c>
      <c r="EM31" s="753">
        <v>530.64275037369214</v>
      </c>
      <c r="EN31" s="657">
        <v>580</v>
      </c>
      <c r="EO31" s="656">
        <v>237</v>
      </c>
      <c r="EP31" s="753">
        <v>408.62068965517238</v>
      </c>
      <c r="EQ31" s="656">
        <v>261</v>
      </c>
      <c r="ER31" s="656">
        <v>216</v>
      </c>
      <c r="ES31" s="656">
        <v>47</v>
      </c>
      <c r="ET31" s="656">
        <v>11</v>
      </c>
      <c r="EU31" s="656">
        <v>5</v>
      </c>
      <c r="EV31" s="745">
        <v>0</v>
      </c>
      <c r="EW31" s="708">
        <v>5</v>
      </c>
      <c r="EX31" s="708">
        <v>17</v>
      </c>
      <c r="EY31" s="708">
        <v>120</v>
      </c>
      <c r="EZ31" s="708">
        <v>126</v>
      </c>
      <c r="FA31" s="708">
        <v>82</v>
      </c>
      <c r="FB31" s="708">
        <v>48</v>
      </c>
      <c r="FC31" s="708">
        <v>43</v>
      </c>
      <c r="FD31" s="708">
        <v>34</v>
      </c>
      <c r="FE31" s="708">
        <v>19</v>
      </c>
      <c r="FF31" s="656">
        <v>12</v>
      </c>
      <c r="FG31" s="657">
        <v>12</v>
      </c>
      <c r="FH31" s="753">
        <v>22</v>
      </c>
      <c r="FI31" s="753">
        <v>5291</v>
      </c>
      <c r="FJ31" s="656">
        <v>8</v>
      </c>
      <c r="FK31" s="666">
        <v>1</v>
      </c>
      <c r="FL31" s="656">
        <v>0</v>
      </c>
      <c r="FM31" s="656">
        <v>0</v>
      </c>
      <c r="FN31" s="656">
        <v>75</v>
      </c>
      <c r="FO31" s="656">
        <v>1</v>
      </c>
      <c r="FP31" s="656">
        <v>0</v>
      </c>
      <c r="FQ31" s="656">
        <v>106</v>
      </c>
      <c r="FR31" s="656">
        <v>0</v>
      </c>
      <c r="FS31" s="656">
        <v>0</v>
      </c>
      <c r="FT31" s="656">
        <v>2</v>
      </c>
      <c r="FU31" s="656">
        <v>49</v>
      </c>
      <c r="FV31" s="656">
        <v>0</v>
      </c>
      <c r="FW31" s="656">
        <v>1</v>
      </c>
      <c r="FX31" s="656">
        <v>14</v>
      </c>
      <c r="FY31" s="656">
        <v>1</v>
      </c>
      <c r="FZ31" s="745">
        <v>0</v>
      </c>
      <c r="GA31" s="656">
        <v>8</v>
      </c>
      <c r="GB31" s="656">
        <v>25</v>
      </c>
      <c r="GC31" s="656">
        <v>32</v>
      </c>
      <c r="GD31" s="656">
        <v>20</v>
      </c>
      <c r="GE31" s="656">
        <v>68</v>
      </c>
      <c r="GF31" s="656">
        <v>5</v>
      </c>
      <c r="GG31" s="656">
        <v>47</v>
      </c>
      <c r="GH31" s="656">
        <v>19</v>
      </c>
      <c r="GI31" s="656">
        <v>23</v>
      </c>
      <c r="GJ31" s="656">
        <v>1</v>
      </c>
      <c r="GK31" s="656">
        <v>1</v>
      </c>
      <c r="GL31" s="746">
        <v>0</v>
      </c>
      <c r="GM31" s="656">
        <v>0</v>
      </c>
      <c r="GN31" s="656">
        <v>88</v>
      </c>
      <c r="GO31" s="656">
        <v>0</v>
      </c>
      <c r="GP31" s="656">
        <v>0</v>
      </c>
      <c r="GQ31" s="656">
        <v>7</v>
      </c>
      <c r="GR31" s="656">
        <v>43</v>
      </c>
      <c r="GS31" s="656">
        <v>5</v>
      </c>
      <c r="GT31" s="656">
        <v>11</v>
      </c>
      <c r="GU31" s="656">
        <v>0</v>
      </c>
      <c r="GV31" s="656">
        <v>2</v>
      </c>
      <c r="GW31" s="656">
        <v>3</v>
      </c>
      <c r="GX31" s="656">
        <v>15</v>
      </c>
      <c r="GY31" s="656">
        <v>25</v>
      </c>
      <c r="GZ31" s="656">
        <v>0</v>
      </c>
      <c r="HA31" s="656">
        <v>8</v>
      </c>
      <c r="HB31" s="656">
        <v>7</v>
      </c>
      <c r="HC31" s="656">
        <v>0</v>
      </c>
      <c r="HD31" s="656">
        <v>8</v>
      </c>
      <c r="HE31" s="656">
        <v>0</v>
      </c>
      <c r="HF31" s="656">
        <v>0</v>
      </c>
      <c r="HG31" s="747">
        <v>27</v>
      </c>
    </row>
    <row r="32" spans="1:215" ht="14.25" thickTop="1" thickBot="1" x14ac:dyDescent="0.25">
      <c r="A32" s="715" t="s">
        <v>80</v>
      </c>
      <c r="B32" s="715">
        <v>31435</v>
      </c>
      <c r="C32" s="663">
        <v>3903</v>
      </c>
      <c r="D32" s="717">
        <v>2</v>
      </c>
      <c r="E32" s="663">
        <v>126</v>
      </c>
      <c r="F32" s="663">
        <v>413</v>
      </c>
      <c r="G32" s="663">
        <v>2120</v>
      </c>
      <c r="H32" s="663">
        <v>1215</v>
      </c>
      <c r="I32" s="663">
        <v>9</v>
      </c>
      <c r="J32" s="663">
        <v>18</v>
      </c>
      <c r="K32" s="717">
        <v>15963</v>
      </c>
      <c r="L32" s="663">
        <v>190</v>
      </c>
      <c r="M32" s="663">
        <v>2362</v>
      </c>
      <c r="N32" s="718">
        <v>51</v>
      </c>
      <c r="O32" s="663">
        <v>1268</v>
      </c>
      <c r="P32" s="663">
        <v>283</v>
      </c>
      <c r="Q32" s="663">
        <v>4196</v>
      </c>
      <c r="R32" s="663">
        <v>3525</v>
      </c>
      <c r="S32" s="663">
        <v>3465</v>
      </c>
      <c r="T32" s="663">
        <v>4067</v>
      </c>
      <c r="U32" s="663">
        <v>3390</v>
      </c>
      <c r="V32" s="663">
        <v>3208</v>
      </c>
      <c r="W32" s="663">
        <v>3447</v>
      </c>
      <c r="X32" s="663">
        <v>3992</v>
      </c>
      <c r="Y32" s="663">
        <v>849</v>
      </c>
      <c r="Z32" s="719">
        <v>28</v>
      </c>
      <c r="AA32" s="720">
        <v>39.069534561972141</v>
      </c>
      <c r="AB32" s="663">
        <v>24</v>
      </c>
      <c r="AC32" s="663">
        <v>39</v>
      </c>
      <c r="AD32" s="663">
        <v>7941</v>
      </c>
      <c r="AE32" s="663">
        <v>25</v>
      </c>
      <c r="AF32" s="663">
        <v>435</v>
      </c>
      <c r="AG32" s="663">
        <v>13836</v>
      </c>
      <c r="AH32" s="663">
        <v>134</v>
      </c>
      <c r="AI32" s="663">
        <v>637</v>
      </c>
      <c r="AJ32" s="663">
        <v>1207</v>
      </c>
      <c r="AK32" s="663">
        <v>5188</v>
      </c>
      <c r="AL32" s="663">
        <v>267</v>
      </c>
      <c r="AM32" s="663">
        <v>418</v>
      </c>
      <c r="AN32" s="663">
        <v>1247</v>
      </c>
      <c r="AO32" s="721">
        <v>37</v>
      </c>
      <c r="AP32" s="663">
        <v>140</v>
      </c>
      <c r="AQ32" s="663">
        <v>1115</v>
      </c>
      <c r="AR32" s="663">
        <v>1558</v>
      </c>
      <c r="AS32" s="663">
        <v>2791</v>
      </c>
      <c r="AT32" s="663">
        <v>5272</v>
      </c>
      <c r="AU32" s="663">
        <v>580</v>
      </c>
      <c r="AV32" s="663">
        <v>5697</v>
      </c>
      <c r="AW32" s="663">
        <v>3305</v>
      </c>
      <c r="AX32" s="663">
        <v>5709</v>
      </c>
      <c r="AY32" s="663">
        <v>11</v>
      </c>
      <c r="AZ32" s="721">
        <v>5257</v>
      </c>
      <c r="BA32" s="663">
        <v>9518</v>
      </c>
      <c r="BB32" s="663">
        <v>7491</v>
      </c>
      <c r="BC32" s="663">
        <v>3791</v>
      </c>
      <c r="BD32" s="663">
        <v>1958</v>
      </c>
      <c r="BE32" s="663">
        <v>4214</v>
      </c>
      <c r="BF32" s="721">
        <v>4463</v>
      </c>
      <c r="BG32" s="722">
        <v>12316</v>
      </c>
      <c r="BH32" s="758">
        <v>391.79258787975186</v>
      </c>
      <c r="BI32" s="658">
        <v>8915</v>
      </c>
      <c r="BJ32" s="653">
        <v>2033</v>
      </c>
      <c r="BK32" s="724">
        <v>228.04262478968033</v>
      </c>
      <c r="BL32" s="663">
        <v>4025</v>
      </c>
      <c r="BM32" s="663">
        <v>3980</v>
      </c>
      <c r="BN32" s="663">
        <v>566</v>
      </c>
      <c r="BO32" s="663">
        <v>195</v>
      </c>
      <c r="BP32" s="663">
        <v>68</v>
      </c>
      <c r="BQ32" s="721">
        <v>2</v>
      </c>
      <c r="BR32" s="663">
        <v>38</v>
      </c>
      <c r="BS32" s="663">
        <v>129</v>
      </c>
      <c r="BT32" s="663">
        <v>1984</v>
      </c>
      <c r="BU32" s="663">
        <v>1429</v>
      </c>
      <c r="BV32" s="663">
        <v>971</v>
      </c>
      <c r="BW32" s="663">
        <v>988</v>
      </c>
      <c r="BX32" s="663">
        <v>777</v>
      </c>
      <c r="BY32" s="663">
        <v>642</v>
      </c>
      <c r="BZ32" s="663">
        <v>465</v>
      </c>
      <c r="CA32" s="663">
        <v>339</v>
      </c>
      <c r="CB32" s="663">
        <v>233</v>
      </c>
      <c r="CC32" s="719">
        <v>841</v>
      </c>
      <c r="CD32" s="759">
        <v>6153</v>
      </c>
      <c r="CE32" s="663">
        <v>293</v>
      </c>
      <c r="CF32" s="663">
        <v>6</v>
      </c>
      <c r="CG32" s="663">
        <v>14722</v>
      </c>
      <c r="CH32" s="663">
        <v>2022</v>
      </c>
      <c r="CI32" s="717">
        <v>0</v>
      </c>
      <c r="CJ32" s="663">
        <v>66</v>
      </c>
      <c r="CK32" s="663">
        <v>229</v>
      </c>
      <c r="CL32" s="663">
        <v>1101</v>
      </c>
      <c r="CM32" s="663">
        <v>617</v>
      </c>
      <c r="CN32" s="663">
        <v>4</v>
      </c>
      <c r="CO32" s="721">
        <v>5</v>
      </c>
      <c r="CP32" s="663">
        <v>8795</v>
      </c>
      <c r="CQ32" s="663">
        <v>190</v>
      </c>
      <c r="CR32" s="663">
        <v>2297</v>
      </c>
      <c r="CS32" s="721">
        <v>17</v>
      </c>
      <c r="CT32" s="663">
        <v>560</v>
      </c>
      <c r="CU32" s="663">
        <v>152</v>
      </c>
      <c r="CV32" s="663">
        <v>1780</v>
      </c>
      <c r="CW32" s="663">
        <v>1565</v>
      </c>
      <c r="CX32" s="663">
        <v>1691</v>
      </c>
      <c r="CY32" s="663">
        <v>2194</v>
      </c>
      <c r="CZ32" s="663">
        <v>1808</v>
      </c>
      <c r="DA32" s="663">
        <v>1586</v>
      </c>
      <c r="DB32" s="663">
        <v>1718</v>
      </c>
      <c r="DC32" s="663">
        <v>1740</v>
      </c>
      <c r="DD32" s="726">
        <v>67</v>
      </c>
      <c r="DE32" s="721">
        <v>13</v>
      </c>
      <c r="DF32" s="727">
        <v>38.850458996528005</v>
      </c>
      <c r="DG32" s="663">
        <v>14</v>
      </c>
      <c r="DH32" s="663">
        <v>19</v>
      </c>
      <c r="DI32" s="663">
        <v>3905</v>
      </c>
      <c r="DJ32" s="663">
        <v>15</v>
      </c>
      <c r="DK32" s="663">
        <v>235</v>
      </c>
      <c r="DL32" s="663">
        <v>5341</v>
      </c>
      <c r="DM32" s="663">
        <v>110</v>
      </c>
      <c r="DN32" s="663">
        <v>394</v>
      </c>
      <c r="DO32" s="663">
        <v>563</v>
      </c>
      <c r="DP32" s="663">
        <v>3047</v>
      </c>
      <c r="DQ32" s="663">
        <v>181</v>
      </c>
      <c r="DR32" s="663">
        <v>258</v>
      </c>
      <c r="DS32" s="663">
        <v>623</v>
      </c>
      <c r="DT32" s="721">
        <v>17</v>
      </c>
      <c r="DU32" s="663">
        <v>30</v>
      </c>
      <c r="DV32" s="663">
        <v>628</v>
      </c>
      <c r="DW32" s="663">
        <v>685</v>
      </c>
      <c r="DX32" s="663">
        <v>2290</v>
      </c>
      <c r="DY32" s="663">
        <v>3807</v>
      </c>
      <c r="DZ32" s="663">
        <v>266</v>
      </c>
      <c r="EA32" s="663">
        <v>615</v>
      </c>
      <c r="EB32" s="663">
        <v>932</v>
      </c>
      <c r="EC32" s="663">
        <v>3138</v>
      </c>
      <c r="ED32" s="663">
        <v>0</v>
      </c>
      <c r="EE32" s="721">
        <v>2331</v>
      </c>
      <c r="EF32" s="663">
        <v>3814</v>
      </c>
      <c r="EG32" s="663">
        <v>2896</v>
      </c>
      <c r="EH32" s="663">
        <v>2069</v>
      </c>
      <c r="EI32" s="663">
        <v>1068</v>
      </c>
      <c r="EJ32" s="663">
        <v>2304</v>
      </c>
      <c r="EK32" s="722">
        <v>2571</v>
      </c>
      <c r="EL32" s="728">
        <v>6703</v>
      </c>
      <c r="EM32" s="758">
        <v>455.30498573563375</v>
      </c>
      <c r="EN32" s="653">
        <v>3565</v>
      </c>
      <c r="EO32" s="658">
        <v>1139</v>
      </c>
      <c r="EP32" s="729">
        <v>319.49509116409536</v>
      </c>
      <c r="EQ32" s="663">
        <v>1565</v>
      </c>
      <c r="ER32" s="663">
        <v>1437</v>
      </c>
      <c r="ES32" s="663">
        <v>304</v>
      </c>
      <c r="ET32" s="663">
        <v>86</v>
      </c>
      <c r="EU32" s="663">
        <v>28</v>
      </c>
      <c r="EV32" s="721">
        <v>0</v>
      </c>
      <c r="EW32" s="663">
        <v>16</v>
      </c>
      <c r="EX32" s="663">
        <v>79</v>
      </c>
      <c r="EY32" s="663">
        <v>750</v>
      </c>
      <c r="EZ32" s="663">
        <v>762</v>
      </c>
      <c r="FA32" s="663">
        <v>498</v>
      </c>
      <c r="FB32" s="663">
        <v>395</v>
      </c>
      <c r="FC32" s="663">
        <v>270</v>
      </c>
      <c r="FD32" s="663">
        <v>205</v>
      </c>
      <c r="FE32" s="663">
        <v>118</v>
      </c>
      <c r="FF32" s="663">
        <v>89</v>
      </c>
      <c r="FG32" s="722">
        <v>67</v>
      </c>
      <c r="FH32" s="723">
        <v>171</v>
      </c>
      <c r="FI32" s="723">
        <v>5431</v>
      </c>
      <c r="FJ32" s="663">
        <v>55</v>
      </c>
      <c r="FK32" s="664">
        <v>2</v>
      </c>
      <c r="FL32" s="663">
        <v>20</v>
      </c>
      <c r="FM32" s="663">
        <v>0</v>
      </c>
      <c r="FN32" s="663">
        <v>718</v>
      </c>
      <c r="FO32" s="663">
        <v>8</v>
      </c>
      <c r="FP32" s="663">
        <v>5</v>
      </c>
      <c r="FQ32" s="663">
        <v>1220</v>
      </c>
      <c r="FR32" s="663">
        <v>22</v>
      </c>
      <c r="FS32" s="663">
        <v>217</v>
      </c>
      <c r="FT32" s="663">
        <v>105</v>
      </c>
      <c r="FU32" s="663">
        <v>324</v>
      </c>
      <c r="FV32" s="663">
        <v>15</v>
      </c>
      <c r="FW32" s="663">
        <v>8</v>
      </c>
      <c r="FX32" s="663">
        <v>141</v>
      </c>
      <c r="FY32" s="663">
        <v>4</v>
      </c>
      <c r="FZ32" s="721">
        <v>0</v>
      </c>
      <c r="GA32" s="663">
        <v>53</v>
      </c>
      <c r="GB32" s="663">
        <v>201</v>
      </c>
      <c r="GC32" s="663">
        <v>361</v>
      </c>
      <c r="GD32" s="663">
        <v>196</v>
      </c>
      <c r="GE32" s="663">
        <v>652</v>
      </c>
      <c r="GF32" s="663">
        <v>18</v>
      </c>
      <c r="GG32" s="663">
        <v>515</v>
      </c>
      <c r="GH32" s="663">
        <v>349</v>
      </c>
      <c r="GI32" s="760">
        <v>453</v>
      </c>
      <c r="GJ32" s="760">
        <v>1</v>
      </c>
      <c r="GK32" s="761">
        <v>8</v>
      </c>
      <c r="GL32" s="732">
        <v>3</v>
      </c>
      <c r="GM32" s="663">
        <v>0</v>
      </c>
      <c r="GN32" s="663">
        <v>634</v>
      </c>
      <c r="GO32" s="663">
        <v>2</v>
      </c>
      <c r="GP32" s="663">
        <v>24</v>
      </c>
      <c r="GQ32" s="663">
        <v>185</v>
      </c>
      <c r="GR32" s="663">
        <v>387</v>
      </c>
      <c r="GS32" s="663">
        <v>137</v>
      </c>
      <c r="GT32" s="663">
        <v>216</v>
      </c>
      <c r="GU32" s="663">
        <v>24</v>
      </c>
      <c r="GV32" s="663">
        <v>58</v>
      </c>
      <c r="GW32" s="663">
        <v>52</v>
      </c>
      <c r="GX32" s="663">
        <v>110</v>
      </c>
      <c r="GY32" s="663">
        <v>443</v>
      </c>
      <c r="GZ32" s="663">
        <v>153</v>
      </c>
      <c r="HA32" s="663">
        <v>72</v>
      </c>
      <c r="HB32" s="663">
        <v>61</v>
      </c>
      <c r="HC32" s="663">
        <v>30</v>
      </c>
      <c r="HD32" s="663">
        <v>44</v>
      </c>
      <c r="HE32" s="663">
        <v>0</v>
      </c>
      <c r="HF32" s="663">
        <v>0</v>
      </c>
      <c r="HG32" s="733">
        <v>172</v>
      </c>
    </row>
    <row r="33" spans="1:215" ht="13.5" thickTop="1" x14ac:dyDescent="0.2">
      <c r="A33" s="734" t="s">
        <v>81</v>
      </c>
      <c r="B33" s="734">
        <v>2952</v>
      </c>
      <c r="C33" s="654">
        <v>456</v>
      </c>
      <c r="D33" s="735">
        <v>0</v>
      </c>
      <c r="E33" s="654">
        <v>3</v>
      </c>
      <c r="F33" s="654">
        <v>24</v>
      </c>
      <c r="G33" s="654">
        <v>246</v>
      </c>
      <c r="H33" s="654">
        <v>178</v>
      </c>
      <c r="I33" s="654">
        <v>1</v>
      </c>
      <c r="J33" s="654">
        <v>4</v>
      </c>
      <c r="K33" s="735">
        <v>1712</v>
      </c>
      <c r="L33" s="654">
        <v>21</v>
      </c>
      <c r="M33" s="654">
        <v>382</v>
      </c>
      <c r="N33" s="736">
        <v>3</v>
      </c>
      <c r="O33" s="654">
        <v>136</v>
      </c>
      <c r="P33" s="654">
        <v>31</v>
      </c>
      <c r="Q33" s="654">
        <v>348</v>
      </c>
      <c r="R33" s="654">
        <v>271</v>
      </c>
      <c r="S33" s="654">
        <v>308</v>
      </c>
      <c r="T33" s="654">
        <v>374</v>
      </c>
      <c r="U33" s="654">
        <v>334</v>
      </c>
      <c r="V33" s="654">
        <v>331</v>
      </c>
      <c r="W33" s="654">
        <v>331</v>
      </c>
      <c r="X33" s="654">
        <v>430</v>
      </c>
      <c r="Y33" s="654">
        <v>86</v>
      </c>
      <c r="Z33" s="737">
        <v>3</v>
      </c>
      <c r="AA33" s="738">
        <v>40.045016808135593</v>
      </c>
      <c r="AB33" s="654">
        <v>5</v>
      </c>
      <c r="AC33" s="654">
        <v>10</v>
      </c>
      <c r="AD33" s="654">
        <v>890</v>
      </c>
      <c r="AE33" s="654">
        <v>3</v>
      </c>
      <c r="AF33" s="654">
        <v>35</v>
      </c>
      <c r="AG33" s="654">
        <v>1291</v>
      </c>
      <c r="AH33" s="654">
        <v>16</v>
      </c>
      <c r="AI33" s="654">
        <v>38</v>
      </c>
      <c r="AJ33" s="654">
        <v>53</v>
      </c>
      <c r="AK33" s="654">
        <v>488</v>
      </c>
      <c r="AL33" s="654">
        <v>22</v>
      </c>
      <c r="AM33" s="654">
        <v>24</v>
      </c>
      <c r="AN33" s="654">
        <v>75</v>
      </c>
      <c r="AO33" s="739">
        <v>2</v>
      </c>
      <c r="AP33" s="654">
        <v>12</v>
      </c>
      <c r="AQ33" s="654">
        <v>57</v>
      </c>
      <c r="AR33" s="654">
        <v>85</v>
      </c>
      <c r="AS33" s="654">
        <v>223</v>
      </c>
      <c r="AT33" s="654">
        <v>322</v>
      </c>
      <c r="AU33" s="654">
        <v>34</v>
      </c>
      <c r="AV33" s="654">
        <v>351</v>
      </c>
      <c r="AW33" s="654">
        <v>365</v>
      </c>
      <c r="AX33" s="654">
        <v>691</v>
      </c>
      <c r="AY33" s="654">
        <v>0</v>
      </c>
      <c r="AZ33" s="739">
        <v>812</v>
      </c>
      <c r="BA33" s="654">
        <v>800</v>
      </c>
      <c r="BB33" s="654">
        <v>584</v>
      </c>
      <c r="BC33" s="654">
        <v>311</v>
      </c>
      <c r="BD33" s="654">
        <v>171</v>
      </c>
      <c r="BE33" s="654">
        <v>367</v>
      </c>
      <c r="BF33" s="739">
        <v>719</v>
      </c>
      <c r="BG33" s="655">
        <v>1686</v>
      </c>
      <c r="BH33" s="740">
        <v>571.13821138211381</v>
      </c>
      <c r="BI33" s="654">
        <v>708</v>
      </c>
      <c r="BJ33" s="655">
        <v>198</v>
      </c>
      <c r="BK33" s="740">
        <v>279.6610169491525</v>
      </c>
      <c r="BL33" s="654">
        <v>265</v>
      </c>
      <c r="BM33" s="654">
        <v>299</v>
      </c>
      <c r="BN33" s="654">
        <v>49</v>
      </c>
      <c r="BO33" s="654">
        <v>14</v>
      </c>
      <c r="BP33" s="654">
        <v>3</v>
      </c>
      <c r="BQ33" s="739">
        <v>0</v>
      </c>
      <c r="BR33" s="654">
        <v>3</v>
      </c>
      <c r="BS33" s="654">
        <v>5</v>
      </c>
      <c r="BT33" s="654">
        <v>121</v>
      </c>
      <c r="BU33" s="654">
        <v>89</v>
      </c>
      <c r="BV33" s="654">
        <v>88</v>
      </c>
      <c r="BW33" s="654">
        <v>78</v>
      </c>
      <c r="BX33" s="654">
        <v>72</v>
      </c>
      <c r="BY33" s="654">
        <v>39</v>
      </c>
      <c r="BZ33" s="654">
        <v>31</v>
      </c>
      <c r="CA33" s="654">
        <v>16</v>
      </c>
      <c r="CB33" s="654">
        <v>13</v>
      </c>
      <c r="CC33" s="736">
        <v>75</v>
      </c>
      <c r="CD33" s="741">
        <v>6381</v>
      </c>
      <c r="CE33" s="654">
        <v>33</v>
      </c>
      <c r="CF33" s="654">
        <v>0</v>
      </c>
      <c r="CG33" s="654">
        <v>1459</v>
      </c>
      <c r="CH33" s="654">
        <v>249</v>
      </c>
      <c r="CI33" s="735">
        <v>0</v>
      </c>
      <c r="CJ33" s="654">
        <v>2</v>
      </c>
      <c r="CK33" s="654">
        <v>13</v>
      </c>
      <c r="CL33" s="654">
        <v>146</v>
      </c>
      <c r="CM33" s="654">
        <v>87</v>
      </c>
      <c r="CN33" s="654">
        <v>1</v>
      </c>
      <c r="CO33" s="739">
        <v>0</v>
      </c>
      <c r="CP33" s="654">
        <v>997</v>
      </c>
      <c r="CQ33" s="654">
        <v>21</v>
      </c>
      <c r="CR33" s="654">
        <v>287</v>
      </c>
      <c r="CS33" s="739">
        <v>1</v>
      </c>
      <c r="CT33" s="654">
        <v>58</v>
      </c>
      <c r="CU33" s="654">
        <v>15</v>
      </c>
      <c r="CV33" s="654">
        <v>139</v>
      </c>
      <c r="CW33" s="654">
        <v>117</v>
      </c>
      <c r="CX33" s="654">
        <v>155</v>
      </c>
      <c r="CY33" s="654">
        <v>210</v>
      </c>
      <c r="CZ33" s="654">
        <v>188</v>
      </c>
      <c r="DA33" s="654">
        <v>170</v>
      </c>
      <c r="DB33" s="654">
        <v>198</v>
      </c>
      <c r="DC33" s="654">
        <v>208</v>
      </c>
      <c r="DD33" s="742">
        <v>14</v>
      </c>
      <c r="DE33" s="739">
        <v>2</v>
      </c>
      <c r="DF33" s="743">
        <v>40.62182564310227</v>
      </c>
      <c r="DG33" s="654">
        <v>3</v>
      </c>
      <c r="DH33" s="654">
        <v>6</v>
      </c>
      <c r="DI33" s="654">
        <v>465</v>
      </c>
      <c r="DJ33" s="654">
        <v>1</v>
      </c>
      <c r="DK33" s="654">
        <v>17</v>
      </c>
      <c r="DL33" s="654">
        <v>553</v>
      </c>
      <c r="DM33" s="654">
        <v>10</v>
      </c>
      <c r="DN33" s="654">
        <v>25</v>
      </c>
      <c r="DO33" s="654">
        <v>25</v>
      </c>
      <c r="DP33" s="654">
        <v>287</v>
      </c>
      <c r="DQ33" s="654">
        <v>19</v>
      </c>
      <c r="DR33" s="654">
        <v>13</v>
      </c>
      <c r="DS33" s="654">
        <v>34</v>
      </c>
      <c r="DT33" s="739">
        <v>1</v>
      </c>
      <c r="DU33" s="654">
        <v>6</v>
      </c>
      <c r="DV33" s="654">
        <v>35</v>
      </c>
      <c r="DW33" s="654">
        <v>33</v>
      </c>
      <c r="DX33" s="654">
        <v>171</v>
      </c>
      <c r="DY33" s="654">
        <v>245</v>
      </c>
      <c r="DZ33" s="654">
        <v>16</v>
      </c>
      <c r="EA33" s="654">
        <v>33</v>
      </c>
      <c r="EB33" s="654">
        <v>118</v>
      </c>
      <c r="EC33" s="654">
        <v>424</v>
      </c>
      <c r="ED33" s="654">
        <v>0</v>
      </c>
      <c r="EE33" s="739">
        <v>378</v>
      </c>
      <c r="EF33" s="654">
        <v>314</v>
      </c>
      <c r="EG33" s="654">
        <v>229</v>
      </c>
      <c r="EH33" s="654">
        <v>188</v>
      </c>
      <c r="EI33" s="654">
        <v>93</v>
      </c>
      <c r="EJ33" s="654">
        <v>214</v>
      </c>
      <c r="EK33" s="655">
        <v>421</v>
      </c>
      <c r="EL33" s="744">
        <v>984</v>
      </c>
      <c r="EM33" s="740">
        <v>674.4345442083619</v>
      </c>
      <c r="EN33" s="655">
        <v>257</v>
      </c>
      <c r="EO33" s="654">
        <v>130</v>
      </c>
      <c r="EP33" s="740">
        <v>505.83657587548635</v>
      </c>
      <c r="EQ33" s="654">
        <v>99</v>
      </c>
      <c r="ER33" s="654">
        <v>112</v>
      </c>
      <c r="ES33" s="654">
        <v>31</v>
      </c>
      <c r="ET33" s="654">
        <v>6</v>
      </c>
      <c r="EU33" s="654">
        <v>2</v>
      </c>
      <c r="EV33" s="739">
        <v>0</v>
      </c>
      <c r="EW33" s="654">
        <v>3</v>
      </c>
      <c r="EX33" s="654">
        <v>3</v>
      </c>
      <c r="EY33" s="654">
        <v>58</v>
      </c>
      <c r="EZ33" s="654">
        <v>47</v>
      </c>
      <c r="FA33" s="654">
        <v>45</v>
      </c>
      <c r="FB33" s="654">
        <v>30</v>
      </c>
      <c r="FC33" s="654">
        <v>20</v>
      </c>
      <c r="FD33" s="654">
        <v>10</v>
      </c>
      <c r="FE33" s="654">
        <v>11</v>
      </c>
      <c r="FF33" s="654">
        <v>6</v>
      </c>
      <c r="FG33" s="655">
        <v>5</v>
      </c>
      <c r="FH33" s="740">
        <v>12</v>
      </c>
      <c r="FI33" s="740">
        <v>5397</v>
      </c>
      <c r="FJ33" s="654">
        <v>5</v>
      </c>
      <c r="FK33" s="665">
        <v>0</v>
      </c>
      <c r="FL33" s="654">
        <v>0</v>
      </c>
      <c r="FM33" s="654">
        <v>0</v>
      </c>
      <c r="FN33" s="654">
        <v>62</v>
      </c>
      <c r="FO33" s="654">
        <v>2</v>
      </c>
      <c r="FP33" s="654">
        <v>1</v>
      </c>
      <c r="FQ33" s="654">
        <v>191</v>
      </c>
      <c r="FR33" s="654">
        <v>2</v>
      </c>
      <c r="FS33" s="654">
        <v>20</v>
      </c>
      <c r="FT33" s="654">
        <v>4</v>
      </c>
      <c r="FU33" s="654">
        <v>26</v>
      </c>
      <c r="FV33" s="654">
        <v>0</v>
      </c>
      <c r="FW33" s="654">
        <v>1</v>
      </c>
      <c r="FX33" s="654">
        <v>2</v>
      </c>
      <c r="FY33" s="654">
        <v>0</v>
      </c>
      <c r="FZ33" s="739">
        <v>0</v>
      </c>
      <c r="GA33" s="654">
        <v>4</v>
      </c>
      <c r="GB33" s="654">
        <v>20</v>
      </c>
      <c r="GC33" s="654">
        <v>35</v>
      </c>
      <c r="GD33" s="654">
        <v>15</v>
      </c>
      <c r="GE33" s="654">
        <v>98</v>
      </c>
      <c r="GF33" s="654">
        <v>1</v>
      </c>
      <c r="GG33" s="654">
        <v>87</v>
      </c>
      <c r="GH33" s="654">
        <v>40</v>
      </c>
      <c r="GI33" s="656">
        <v>10</v>
      </c>
      <c r="GJ33" s="656">
        <v>1</v>
      </c>
      <c r="GK33" s="656">
        <v>0</v>
      </c>
      <c r="GL33" s="762">
        <v>0</v>
      </c>
      <c r="GM33" s="654">
        <v>0</v>
      </c>
      <c r="GN33" s="654">
        <v>100</v>
      </c>
      <c r="GO33" s="654">
        <v>0</v>
      </c>
      <c r="GP33" s="654">
        <v>0</v>
      </c>
      <c r="GQ33" s="654">
        <v>8</v>
      </c>
      <c r="GR33" s="654">
        <v>24</v>
      </c>
      <c r="GS33" s="654">
        <v>22</v>
      </c>
      <c r="GT33" s="654">
        <v>56</v>
      </c>
      <c r="GU33" s="654">
        <v>0</v>
      </c>
      <c r="GV33" s="654">
        <v>2</v>
      </c>
      <c r="GW33" s="654">
        <v>8</v>
      </c>
      <c r="GX33" s="654">
        <v>9</v>
      </c>
      <c r="GY33" s="654">
        <v>47</v>
      </c>
      <c r="GZ33" s="654">
        <v>7</v>
      </c>
      <c r="HA33" s="654">
        <v>2</v>
      </c>
      <c r="HB33" s="654">
        <v>8</v>
      </c>
      <c r="HC33" s="654">
        <v>7</v>
      </c>
      <c r="HD33" s="654">
        <v>1</v>
      </c>
      <c r="HE33" s="654">
        <v>0</v>
      </c>
      <c r="HF33" s="654">
        <v>0</v>
      </c>
      <c r="HG33" s="763">
        <v>10</v>
      </c>
    </row>
    <row r="34" spans="1:215" x14ac:dyDescent="0.2">
      <c r="A34" s="748" t="s">
        <v>84</v>
      </c>
      <c r="B34" s="748">
        <v>4193</v>
      </c>
      <c r="C34" s="708">
        <v>554</v>
      </c>
      <c r="D34" s="749">
        <v>1</v>
      </c>
      <c r="E34" s="656">
        <v>5</v>
      </c>
      <c r="F34" s="656">
        <v>20</v>
      </c>
      <c r="G34" s="656">
        <v>310</v>
      </c>
      <c r="H34" s="656">
        <v>217</v>
      </c>
      <c r="I34" s="656">
        <v>1</v>
      </c>
      <c r="J34" s="656">
        <v>0</v>
      </c>
      <c r="K34" s="749">
        <v>2237</v>
      </c>
      <c r="L34" s="708">
        <v>11</v>
      </c>
      <c r="M34" s="708">
        <v>462</v>
      </c>
      <c r="N34" s="750">
        <v>10</v>
      </c>
      <c r="O34" s="708">
        <v>149</v>
      </c>
      <c r="P34" s="708">
        <v>36</v>
      </c>
      <c r="Q34" s="708">
        <v>531</v>
      </c>
      <c r="R34" s="708">
        <v>453</v>
      </c>
      <c r="S34" s="708">
        <v>458</v>
      </c>
      <c r="T34" s="708">
        <v>499</v>
      </c>
      <c r="U34" s="708">
        <v>449</v>
      </c>
      <c r="V34" s="708">
        <v>497</v>
      </c>
      <c r="W34" s="708">
        <v>477</v>
      </c>
      <c r="X34" s="708">
        <v>583</v>
      </c>
      <c r="Y34" s="708">
        <v>95</v>
      </c>
      <c r="Z34" s="751">
        <v>2</v>
      </c>
      <c r="AA34" s="752">
        <v>39.645723694696606</v>
      </c>
      <c r="AB34" s="708">
        <v>2</v>
      </c>
      <c r="AC34" s="708">
        <v>7</v>
      </c>
      <c r="AD34" s="708">
        <v>1115</v>
      </c>
      <c r="AE34" s="708">
        <v>0</v>
      </c>
      <c r="AF34" s="708">
        <v>34</v>
      </c>
      <c r="AG34" s="708">
        <v>1935</v>
      </c>
      <c r="AH34" s="708">
        <v>19</v>
      </c>
      <c r="AI34" s="708">
        <v>43</v>
      </c>
      <c r="AJ34" s="708">
        <v>150</v>
      </c>
      <c r="AK34" s="708">
        <v>663</v>
      </c>
      <c r="AL34" s="708">
        <v>32</v>
      </c>
      <c r="AM34" s="708">
        <v>46</v>
      </c>
      <c r="AN34" s="656">
        <v>145</v>
      </c>
      <c r="AO34" s="745">
        <v>2</v>
      </c>
      <c r="AP34" s="656">
        <v>14</v>
      </c>
      <c r="AQ34" s="656">
        <v>122</v>
      </c>
      <c r="AR34" s="656">
        <v>199</v>
      </c>
      <c r="AS34" s="656">
        <v>334</v>
      </c>
      <c r="AT34" s="656">
        <v>774</v>
      </c>
      <c r="AU34" s="656">
        <v>107</v>
      </c>
      <c r="AV34" s="656">
        <v>711</v>
      </c>
      <c r="AW34" s="656">
        <v>382</v>
      </c>
      <c r="AX34" s="656">
        <v>1043</v>
      </c>
      <c r="AY34" s="656">
        <v>0</v>
      </c>
      <c r="AZ34" s="745">
        <v>507</v>
      </c>
      <c r="BA34" s="656">
        <v>1188</v>
      </c>
      <c r="BB34" s="656">
        <v>994</v>
      </c>
      <c r="BC34" s="656">
        <v>404</v>
      </c>
      <c r="BD34" s="656">
        <v>221</v>
      </c>
      <c r="BE34" s="656">
        <v>578</v>
      </c>
      <c r="BF34" s="745">
        <v>808</v>
      </c>
      <c r="BG34" s="657">
        <v>2063</v>
      </c>
      <c r="BH34" s="753">
        <v>492.01049367994278</v>
      </c>
      <c r="BI34" s="656">
        <v>1411</v>
      </c>
      <c r="BJ34" s="657">
        <v>280</v>
      </c>
      <c r="BK34" s="753">
        <v>198.44082211197733</v>
      </c>
      <c r="BL34" s="656">
        <v>501</v>
      </c>
      <c r="BM34" s="656">
        <v>589</v>
      </c>
      <c r="BN34" s="656">
        <v>37</v>
      </c>
      <c r="BO34" s="656">
        <v>24</v>
      </c>
      <c r="BP34" s="656">
        <v>7</v>
      </c>
      <c r="BQ34" s="745">
        <v>1</v>
      </c>
      <c r="BR34" s="656">
        <v>5</v>
      </c>
      <c r="BS34" s="656">
        <v>17</v>
      </c>
      <c r="BT34" s="656">
        <v>260</v>
      </c>
      <c r="BU34" s="656">
        <v>162</v>
      </c>
      <c r="BV34" s="656">
        <v>122</v>
      </c>
      <c r="BW34" s="656">
        <v>123</v>
      </c>
      <c r="BX34" s="656">
        <v>107</v>
      </c>
      <c r="BY34" s="656">
        <v>103</v>
      </c>
      <c r="BZ34" s="656">
        <v>68</v>
      </c>
      <c r="CA34" s="656">
        <v>48</v>
      </c>
      <c r="CB34" s="656">
        <v>34</v>
      </c>
      <c r="CC34" s="750">
        <v>110</v>
      </c>
      <c r="CD34" s="754">
        <v>6291</v>
      </c>
      <c r="CE34" s="708">
        <v>46</v>
      </c>
      <c r="CF34" s="708">
        <v>0</v>
      </c>
      <c r="CG34" s="708">
        <v>1955</v>
      </c>
      <c r="CH34" s="708">
        <v>291</v>
      </c>
      <c r="CI34" s="749">
        <v>0</v>
      </c>
      <c r="CJ34" s="656">
        <v>2</v>
      </c>
      <c r="CK34" s="656">
        <v>15</v>
      </c>
      <c r="CL34" s="656">
        <v>162</v>
      </c>
      <c r="CM34" s="656">
        <v>111</v>
      </c>
      <c r="CN34" s="656">
        <v>1</v>
      </c>
      <c r="CO34" s="745">
        <v>0</v>
      </c>
      <c r="CP34" s="708">
        <v>1218</v>
      </c>
      <c r="CQ34" s="708">
        <v>11</v>
      </c>
      <c r="CR34" s="656">
        <v>452</v>
      </c>
      <c r="CS34" s="745">
        <v>5</v>
      </c>
      <c r="CT34" s="656">
        <v>61</v>
      </c>
      <c r="CU34" s="656">
        <v>17</v>
      </c>
      <c r="CV34" s="656">
        <v>194</v>
      </c>
      <c r="CW34" s="656">
        <v>194</v>
      </c>
      <c r="CX34" s="656">
        <v>226</v>
      </c>
      <c r="CY34" s="656">
        <v>268</v>
      </c>
      <c r="CZ34" s="656">
        <v>248</v>
      </c>
      <c r="DA34" s="656">
        <v>256</v>
      </c>
      <c r="DB34" s="656">
        <v>239</v>
      </c>
      <c r="DC34" s="656">
        <v>259</v>
      </c>
      <c r="DD34" s="755">
        <v>10</v>
      </c>
      <c r="DE34" s="745">
        <v>0</v>
      </c>
      <c r="DF34" s="756">
        <v>40.026857916453096</v>
      </c>
      <c r="DG34" s="656">
        <v>0</v>
      </c>
      <c r="DH34" s="656">
        <v>3</v>
      </c>
      <c r="DI34" s="656">
        <v>526</v>
      </c>
      <c r="DJ34" s="656">
        <v>0</v>
      </c>
      <c r="DK34" s="656">
        <v>13</v>
      </c>
      <c r="DL34" s="656">
        <v>796</v>
      </c>
      <c r="DM34" s="656">
        <v>16</v>
      </c>
      <c r="DN34" s="656">
        <v>28</v>
      </c>
      <c r="DO34" s="656">
        <v>64</v>
      </c>
      <c r="DP34" s="656">
        <v>395</v>
      </c>
      <c r="DQ34" s="656">
        <v>24</v>
      </c>
      <c r="DR34" s="656">
        <v>25</v>
      </c>
      <c r="DS34" s="656">
        <v>65</v>
      </c>
      <c r="DT34" s="745">
        <v>0</v>
      </c>
      <c r="DU34" s="656">
        <v>3</v>
      </c>
      <c r="DV34" s="656">
        <v>64</v>
      </c>
      <c r="DW34" s="656">
        <v>86</v>
      </c>
      <c r="DX34" s="656">
        <v>273</v>
      </c>
      <c r="DY34" s="656">
        <v>554</v>
      </c>
      <c r="DZ34" s="656">
        <v>33</v>
      </c>
      <c r="EA34" s="656">
        <v>95</v>
      </c>
      <c r="EB34" s="656">
        <v>70</v>
      </c>
      <c r="EC34" s="656">
        <v>561</v>
      </c>
      <c r="ED34" s="656">
        <v>0</v>
      </c>
      <c r="EE34" s="745">
        <v>216</v>
      </c>
      <c r="EF34" s="656">
        <v>460</v>
      </c>
      <c r="EG34" s="656">
        <v>388</v>
      </c>
      <c r="EH34" s="656">
        <v>224</v>
      </c>
      <c r="EI34" s="656">
        <v>125</v>
      </c>
      <c r="EJ34" s="656">
        <v>299</v>
      </c>
      <c r="EK34" s="657">
        <v>459</v>
      </c>
      <c r="EL34" s="757">
        <v>1125</v>
      </c>
      <c r="EM34" s="753">
        <v>575.44757033248084</v>
      </c>
      <c r="EN34" s="657">
        <v>468</v>
      </c>
      <c r="EO34" s="656">
        <v>123</v>
      </c>
      <c r="EP34" s="753">
        <v>262.82051282051282</v>
      </c>
      <c r="EQ34" s="656">
        <v>176</v>
      </c>
      <c r="ER34" s="656">
        <v>215</v>
      </c>
      <c r="ES34" s="656">
        <v>20</v>
      </c>
      <c r="ET34" s="656">
        <v>15</v>
      </c>
      <c r="EU34" s="656">
        <v>6</v>
      </c>
      <c r="EV34" s="745">
        <v>1</v>
      </c>
      <c r="EW34" s="708">
        <v>0</v>
      </c>
      <c r="EX34" s="708">
        <v>11</v>
      </c>
      <c r="EY34" s="708">
        <v>101</v>
      </c>
      <c r="EZ34" s="708">
        <v>89</v>
      </c>
      <c r="FA34" s="708">
        <v>67</v>
      </c>
      <c r="FB34" s="708">
        <v>49</v>
      </c>
      <c r="FC34" s="708">
        <v>38</v>
      </c>
      <c r="FD34" s="708">
        <v>33</v>
      </c>
      <c r="FE34" s="708">
        <v>10</v>
      </c>
      <c r="FF34" s="656">
        <v>9</v>
      </c>
      <c r="FG34" s="657">
        <v>5</v>
      </c>
      <c r="FH34" s="753">
        <v>21</v>
      </c>
      <c r="FI34" s="753">
        <v>5394</v>
      </c>
      <c r="FJ34" s="656">
        <v>12</v>
      </c>
      <c r="FK34" s="666">
        <v>0</v>
      </c>
      <c r="FL34" s="656">
        <v>0</v>
      </c>
      <c r="FM34" s="656">
        <v>0</v>
      </c>
      <c r="FN34" s="656">
        <v>169</v>
      </c>
      <c r="FO34" s="656">
        <v>0</v>
      </c>
      <c r="FP34" s="656">
        <v>0</v>
      </c>
      <c r="FQ34" s="656">
        <v>141</v>
      </c>
      <c r="FR34" s="656">
        <v>1</v>
      </c>
      <c r="FS34" s="656">
        <v>2</v>
      </c>
      <c r="FT34" s="656">
        <v>0</v>
      </c>
      <c r="FU34" s="656">
        <v>37</v>
      </c>
      <c r="FV34" s="656">
        <v>0</v>
      </c>
      <c r="FW34" s="656">
        <v>0</v>
      </c>
      <c r="FX34" s="656">
        <v>8</v>
      </c>
      <c r="FY34" s="656">
        <v>0</v>
      </c>
      <c r="FZ34" s="745">
        <v>0</v>
      </c>
      <c r="GA34" s="656">
        <v>2</v>
      </c>
      <c r="GB34" s="656">
        <v>13</v>
      </c>
      <c r="GC34" s="656">
        <v>30</v>
      </c>
      <c r="GD34" s="656">
        <v>4</v>
      </c>
      <c r="GE34" s="656">
        <v>71</v>
      </c>
      <c r="GF34" s="656">
        <v>9</v>
      </c>
      <c r="GG34" s="656">
        <v>82</v>
      </c>
      <c r="GH34" s="656">
        <v>28</v>
      </c>
      <c r="GI34" s="656">
        <v>111</v>
      </c>
      <c r="GJ34" s="656">
        <v>0</v>
      </c>
      <c r="GK34" s="656">
        <v>8</v>
      </c>
      <c r="GL34" s="746">
        <v>0</v>
      </c>
      <c r="GM34" s="656">
        <v>0</v>
      </c>
      <c r="GN34" s="656">
        <v>126</v>
      </c>
      <c r="GO34" s="656">
        <v>0</v>
      </c>
      <c r="GP34" s="656">
        <v>10</v>
      </c>
      <c r="GQ34" s="656">
        <v>16</v>
      </c>
      <c r="GR34" s="656">
        <v>21</v>
      </c>
      <c r="GS34" s="656">
        <v>17</v>
      </c>
      <c r="GT34" s="656">
        <v>36</v>
      </c>
      <c r="GU34" s="656">
        <v>0</v>
      </c>
      <c r="GV34" s="656">
        <v>5</v>
      </c>
      <c r="GW34" s="656">
        <v>3</v>
      </c>
      <c r="GX34" s="656">
        <v>5</v>
      </c>
      <c r="GY34" s="656">
        <v>37</v>
      </c>
      <c r="GZ34" s="656">
        <v>52</v>
      </c>
      <c r="HA34" s="656">
        <v>2</v>
      </c>
      <c r="HB34" s="656">
        <v>6</v>
      </c>
      <c r="HC34" s="656">
        <v>3</v>
      </c>
      <c r="HD34" s="656">
        <v>5</v>
      </c>
      <c r="HE34" s="656">
        <v>0</v>
      </c>
      <c r="HF34" s="656">
        <v>0</v>
      </c>
      <c r="HG34" s="747">
        <v>14</v>
      </c>
    </row>
    <row r="35" spans="1:215" x14ac:dyDescent="0.2">
      <c r="A35" s="748" t="s">
        <v>85</v>
      </c>
      <c r="B35" s="748">
        <v>8009</v>
      </c>
      <c r="C35" s="708">
        <v>709</v>
      </c>
      <c r="D35" s="749">
        <v>1</v>
      </c>
      <c r="E35" s="656">
        <v>50</v>
      </c>
      <c r="F35" s="656">
        <v>91</v>
      </c>
      <c r="G35" s="656">
        <v>351</v>
      </c>
      <c r="H35" s="656">
        <v>210</v>
      </c>
      <c r="I35" s="656">
        <v>3</v>
      </c>
      <c r="J35" s="656">
        <v>3</v>
      </c>
      <c r="K35" s="749">
        <v>4080</v>
      </c>
      <c r="L35" s="708">
        <v>12</v>
      </c>
      <c r="M35" s="708">
        <v>218</v>
      </c>
      <c r="N35" s="750">
        <v>4</v>
      </c>
      <c r="O35" s="708">
        <v>315</v>
      </c>
      <c r="P35" s="708">
        <v>76</v>
      </c>
      <c r="Q35" s="708">
        <v>1107</v>
      </c>
      <c r="R35" s="708">
        <v>974</v>
      </c>
      <c r="S35" s="708">
        <v>949</v>
      </c>
      <c r="T35" s="708">
        <v>1045</v>
      </c>
      <c r="U35" s="708">
        <v>776</v>
      </c>
      <c r="V35" s="708">
        <v>797</v>
      </c>
      <c r="W35" s="708">
        <v>817</v>
      </c>
      <c r="X35" s="708">
        <v>996</v>
      </c>
      <c r="Y35" s="708">
        <v>223</v>
      </c>
      <c r="Z35" s="751">
        <v>10</v>
      </c>
      <c r="AA35" s="752">
        <v>38.688821639442978</v>
      </c>
      <c r="AB35" s="708">
        <v>6</v>
      </c>
      <c r="AC35" s="708">
        <v>25</v>
      </c>
      <c r="AD35" s="708">
        <v>2217</v>
      </c>
      <c r="AE35" s="708">
        <v>10</v>
      </c>
      <c r="AF35" s="708">
        <v>37</v>
      </c>
      <c r="AG35" s="708">
        <v>2834</v>
      </c>
      <c r="AH35" s="708">
        <v>30</v>
      </c>
      <c r="AI35" s="708">
        <v>123</v>
      </c>
      <c r="AJ35" s="708">
        <v>210</v>
      </c>
      <c r="AK35" s="708">
        <v>1833</v>
      </c>
      <c r="AL35" s="708">
        <v>72</v>
      </c>
      <c r="AM35" s="708">
        <v>126</v>
      </c>
      <c r="AN35" s="656">
        <v>469</v>
      </c>
      <c r="AO35" s="745">
        <v>17</v>
      </c>
      <c r="AP35" s="656">
        <v>68</v>
      </c>
      <c r="AQ35" s="656">
        <v>403</v>
      </c>
      <c r="AR35" s="656">
        <v>570</v>
      </c>
      <c r="AS35" s="656">
        <v>1128</v>
      </c>
      <c r="AT35" s="656">
        <v>1626</v>
      </c>
      <c r="AU35" s="656">
        <v>41</v>
      </c>
      <c r="AV35" s="656">
        <v>872</v>
      </c>
      <c r="AW35" s="656">
        <v>799</v>
      </c>
      <c r="AX35" s="656">
        <v>1724</v>
      </c>
      <c r="AY35" s="656">
        <v>1</v>
      </c>
      <c r="AZ35" s="745">
        <v>777</v>
      </c>
      <c r="BA35" s="656">
        <v>2739</v>
      </c>
      <c r="BB35" s="656">
        <v>1683</v>
      </c>
      <c r="BC35" s="656">
        <v>968</v>
      </c>
      <c r="BD35" s="656">
        <v>508</v>
      </c>
      <c r="BE35" s="656">
        <v>1049</v>
      </c>
      <c r="BF35" s="745">
        <v>1062</v>
      </c>
      <c r="BG35" s="657">
        <v>2849</v>
      </c>
      <c r="BH35" s="753">
        <v>355.72480958921216</v>
      </c>
      <c r="BI35" s="656">
        <v>2727</v>
      </c>
      <c r="BJ35" s="657">
        <v>608</v>
      </c>
      <c r="BK35" s="753">
        <v>222.95562889622295</v>
      </c>
      <c r="BL35" s="656">
        <v>1253</v>
      </c>
      <c r="BM35" s="656">
        <v>806</v>
      </c>
      <c r="BN35" s="656">
        <v>172</v>
      </c>
      <c r="BO35" s="656">
        <v>53</v>
      </c>
      <c r="BP35" s="656">
        <v>20</v>
      </c>
      <c r="BQ35" s="745">
        <v>0</v>
      </c>
      <c r="BR35" s="656">
        <v>5</v>
      </c>
      <c r="BS35" s="656">
        <v>45</v>
      </c>
      <c r="BT35" s="656">
        <v>355</v>
      </c>
      <c r="BU35" s="656">
        <v>365</v>
      </c>
      <c r="BV35" s="656">
        <v>284</v>
      </c>
      <c r="BW35" s="656">
        <v>210</v>
      </c>
      <c r="BX35" s="656">
        <v>229</v>
      </c>
      <c r="BY35" s="656">
        <v>187</v>
      </c>
      <c r="BZ35" s="656">
        <v>162</v>
      </c>
      <c r="CA35" s="656">
        <v>126</v>
      </c>
      <c r="CB35" s="656">
        <v>103</v>
      </c>
      <c r="CC35" s="750">
        <v>233</v>
      </c>
      <c r="CD35" s="754">
        <v>6638</v>
      </c>
      <c r="CE35" s="708">
        <v>87</v>
      </c>
      <c r="CF35" s="708">
        <v>6</v>
      </c>
      <c r="CG35" s="708">
        <v>3969</v>
      </c>
      <c r="CH35" s="708">
        <v>389</v>
      </c>
      <c r="CI35" s="749">
        <v>1</v>
      </c>
      <c r="CJ35" s="656">
        <v>24</v>
      </c>
      <c r="CK35" s="656">
        <v>61</v>
      </c>
      <c r="CL35" s="656">
        <v>189</v>
      </c>
      <c r="CM35" s="656">
        <v>110</v>
      </c>
      <c r="CN35" s="656">
        <v>2</v>
      </c>
      <c r="CO35" s="745">
        <v>2</v>
      </c>
      <c r="CP35" s="708">
        <v>2189</v>
      </c>
      <c r="CQ35" s="708">
        <v>12</v>
      </c>
      <c r="CR35" s="656">
        <v>211</v>
      </c>
      <c r="CS35" s="745">
        <v>2</v>
      </c>
      <c r="CT35" s="656">
        <v>154</v>
      </c>
      <c r="CU35" s="656">
        <v>37</v>
      </c>
      <c r="CV35" s="656">
        <v>507</v>
      </c>
      <c r="CW35" s="656">
        <v>487</v>
      </c>
      <c r="CX35" s="656">
        <v>496</v>
      </c>
      <c r="CY35" s="656">
        <v>594</v>
      </c>
      <c r="CZ35" s="656">
        <v>405</v>
      </c>
      <c r="DA35" s="656">
        <v>411</v>
      </c>
      <c r="DB35" s="656">
        <v>421</v>
      </c>
      <c r="DC35" s="656">
        <v>465</v>
      </c>
      <c r="DD35" s="755">
        <v>24</v>
      </c>
      <c r="DE35" s="745">
        <v>5</v>
      </c>
      <c r="DF35" s="756">
        <v>38.267045718046063</v>
      </c>
      <c r="DG35" s="656">
        <v>4</v>
      </c>
      <c r="DH35" s="656">
        <v>12</v>
      </c>
      <c r="DI35" s="656">
        <v>1081</v>
      </c>
      <c r="DJ35" s="656">
        <v>7</v>
      </c>
      <c r="DK35" s="656">
        <v>19</v>
      </c>
      <c r="DL35" s="656">
        <v>1185</v>
      </c>
      <c r="DM35" s="656">
        <v>27</v>
      </c>
      <c r="DN35" s="656">
        <v>71</v>
      </c>
      <c r="DO35" s="656">
        <v>102</v>
      </c>
      <c r="DP35" s="656">
        <v>1097</v>
      </c>
      <c r="DQ35" s="656">
        <v>57</v>
      </c>
      <c r="DR35" s="656">
        <v>74</v>
      </c>
      <c r="DS35" s="656">
        <v>225</v>
      </c>
      <c r="DT35" s="745">
        <v>8</v>
      </c>
      <c r="DU35" s="656">
        <v>15</v>
      </c>
      <c r="DV35" s="656">
        <v>204</v>
      </c>
      <c r="DW35" s="656">
        <v>248</v>
      </c>
      <c r="DX35" s="656">
        <v>905</v>
      </c>
      <c r="DY35" s="656">
        <v>1119</v>
      </c>
      <c r="DZ35" s="656">
        <v>21</v>
      </c>
      <c r="EA35" s="656">
        <v>70</v>
      </c>
      <c r="EB35" s="656">
        <v>148</v>
      </c>
      <c r="EC35" s="656">
        <v>858</v>
      </c>
      <c r="ED35" s="656">
        <v>0</v>
      </c>
      <c r="EE35" s="745">
        <v>381</v>
      </c>
      <c r="EF35" s="656">
        <v>1250</v>
      </c>
      <c r="EG35" s="656">
        <v>768</v>
      </c>
      <c r="EH35" s="656">
        <v>524</v>
      </c>
      <c r="EI35" s="656">
        <v>275</v>
      </c>
      <c r="EJ35" s="656">
        <v>547</v>
      </c>
      <c r="EK35" s="657">
        <v>605</v>
      </c>
      <c r="EL35" s="757">
        <v>1532</v>
      </c>
      <c r="EM35" s="753">
        <v>385.99143361048124</v>
      </c>
      <c r="EN35" s="657">
        <v>886</v>
      </c>
      <c r="EO35" s="656">
        <v>340</v>
      </c>
      <c r="EP35" s="753">
        <v>383.74717832957111</v>
      </c>
      <c r="EQ35" s="656">
        <v>571</v>
      </c>
      <c r="ER35" s="656">
        <v>372</v>
      </c>
      <c r="ES35" s="656">
        <v>92</v>
      </c>
      <c r="ET35" s="656">
        <v>31</v>
      </c>
      <c r="EU35" s="656">
        <v>9</v>
      </c>
      <c r="EV35" s="745">
        <v>0</v>
      </c>
      <c r="EW35" s="708">
        <v>2</v>
      </c>
      <c r="EX35" s="708">
        <v>27</v>
      </c>
      <c r="EY35" s="708">
        <v>199</v>
      </c>
      <c r="EZ35" s="708">
        <v>177</v>
      </c>
      <c r="FA35" s="708">
        <v>163</v>
      </c>
      <c r="FB35" s="708">
        <v>107</v>
      </c>
      <c r="FC35" s="708">
        <v>91</v>
      </c>
      <c r="FD35" s="708">
        <v>83</v>
      </c>
      <c r="FE35" s="708">
        <v>59</v>
      </c>
      <c r="FF35" s="656">
        <v>55</v>
      </c>
      <c r="FG35" s="657">
        <v>38</v>
      </c>
      <c r="FH35" s="753">
        <v>74</v>
      </c>
      <c r="FI35" s="753">
        <v>6092</v>
      </c>
      <c r="FJ35" s="656">
        <v>28</v>
      </c>
      <c r="FK35" s="666">
        <v>5</v>
      </c>
      <c r="FL35" s="656">
        <v>0</v>
      </c>
      <c r="FM35" s="656">
        <v>0</v>
      </c>
      <c r="FN35" s="656">
        <v>315</v>
      </c>
      <c r="FO35" s="656">
        <v>6</v>
      </c>
      <c r="FP35" s="656">
        <v>8</v>
      </c>
      <c r="FQ35" s="656">
        <v>376</v>
      </c>
      <c r="FR35" s="656">
        <v>2</v>
      </c>
      <c r="FS35" s="656">
        <v>12</v>
      </c>
      <c r="FT35" s="656">
        <v>16</v>
      </c>
      <c r="FU35" s="656">
        <v>207</v>
      </c>
      <c r="FV35" s="656">
        <v>6</v>
      </c>
      <c r="FW35" s="656">
        <v>16</v>
      </c>
      <c r="FX35" s="656">
        <v>50</v>
      </c>
      <c r="FY35" s="656">
        <v>11</v>
      </c>
      <c r="FZ35" s="745">
        <v>0</v>
      </c>
      <c r="GA35" s="656">
        <v>32</v>
      </c>
      <c r="GB35" s="656">
        <v>124</v>
      </c>
      <c r="GC35" s="656">
        <v>171</v>
      </c>
      <c r="GD35" s="656">
        <v>29</v>
      </c>
      <c r="GE35" s="656">
        <v>202</v>
      </c>
      <c r="GF35" s="656">
        <v>3</v>
      </c>
      <c r="GG35" s="656">
        <v>215</v>
      </c>
      <c r="GH35" s="656">
        <v>159</v>
      </c>
      <c r="GI35" s="656">
        <v>77</v>
      </c>
      <c r="GJ35" s="656">
        <v>1</v>
      </c>
      <c r="GK35" s="656">
        <v>12</v>
      </c>
      <c r="GL35" s="746">
        <v>0</v>
      </c>
      <c r="GM35" s="656">
        <v>0</v>
      </c>
      <c r="GN35" s="656">
        <v>150</v>
      </c>
      <c r="GO35" s="656">
        <v>0</v>
      </c>
      <c r="GP35" s="656">
        <v>12</v>
      </c>
      <c r="GQ35" s="656">
        <v>81</v>
      </c>
      <c r="GR35" s="656">
        <v>125</v>
      </c>
      <c r="GS35" s="656">
        <v>43</v>
      </c>
      <c r="GT35" s="656">
        <v>50</v>
      </c>
      <c r="GU35" s="656">
        <v>28</v>
      </c>
      <c r="GV35" s="656">
        <v>47</v>
      </c>
      <c r="GW35" s="656">
        <v>32</v>
      </c>
      <c r="GX35" s="656">
        <v>55</v>
      </c>
      <c r="GY35" s="656">
        <v>273</v>
      </c>
      <c r="GZ35" s="656">
        <v>12</v>
      </c>
      <c r="HA35" s="656">
        <v>6</v>
      </c>
      <c r="HB35" s="656">
        <v>12</v>
      </c>
      <c r="HC35" s="656">
        <v>5</v>
      </c>
      <c r="HD35" s="656">
        <v>37</v>
      </c>
      <c r="HE35" s="656">
        <v>0</v>
      </c>
      <c r="HF35" s="656">
        <v>0</v>
      </c>
      <c r="HG35" s="747">
        <v>57</v>
      </c>
    </row>
    <row r="36" spans="1:215" x14ac:dyDescent="0.2">
      <c r="A36" s="748" t="s">
        <v>86</v>
      </c>
      <c r="B36" s="748">
        <v>2259</v>
      </c>
      <c r="C36" s="708">
        <v>319</v>
      </c>
      <c r="D36" s="749">
        <v>0</v>
      </c>
      <c r="E36" s="656">
        <v>12</v>
      </c>
      <c r="F36" s="656">
        <v>15</v>
      </c>
      <c r="G36" s="656">
        <v>151</v>
      </c>
      <c r="H36" s="656">
        <v>138</v>
      </c>
      <c r="I36" s="656">
        <v>0</v>
      </c>
      <c r="J36" s="656">
        <v>3</v>
      </c>
      <c r="K36" s="749">
        <v>1134</v>
      </c>
      <c r="L36" s="708">
        <v>17</v>
      </c>
      <c r="M36" s="708">
        <v>256</v>
      </c>
      <c r="N36" s="750">
        <v>3</v>
      </c>
      <c r="O36" s="708">
        <v>99</v>
      </c>
      <c r="P36" s="708">
        <v>18</v>
      </c>
      <c r="Q36" s="708">
        <v>276</v>
      </c>
      <c r="R36" s="708">
        <v>252</v>
      </c>
      <c r="S36" s="708">
        <v>243</v>
      </c>
      <c r="T36" s="708">
        <v>317</v>
      </c>
      <c r="U36" s="708">
        <v>234</v>
      </c>
      <c r="V36" s="708">
        <v>241</v>
      </c>
      <c r="W36" s="708">
        <v>224</v>
      </c>
      <c r="X36" s="708">
        <v>313</v>
      </c>
      <c r="Y36" s="708">
        <v>60</v>
      </c>
      <c r="Z36" s="751">
        <v>0</v>
      </c>
      <c r="AA36" s="752">
        <v>39.244473541944068</v>
      </c>
      <c r="AB36" s="708">
        <v>0</v>
      </c>
      <c r="AC36" s="708">
        <v>4</v>
      </c>
      <c r="AD36" s="708">
        <v>613</v>
      </c>
      <c r="AE36" s="708">
        <v>0</v>
      </c>
      <c r="AF36" s="708">
        <v>38</v>
      </c>
      <c r="AG36" s="708">
        <v>1016</v>
      </c>
      <c r="AH36" s="708">
        <v>4</v>
      </c>
      <c r="AI36" s="708">
        <v>37</v>
      </c>
      <c r="AJ36" s="708">
        <v>73</v>
      </c>
      <c r="AK36" s="708">
        <v>384</v>
      </c>
      <c r="AL36" s="708">
        <v>11</v>
      </c>
      <c r="AM36" s="708">
        <v>23</v>
      </c>
      <c r="AN36" s="656">
        <v>55</v>
      </c>
      <c r="AO36" s="745">
        <v>1</v>
      </c>
      <c r="AP36" s="656">
        <v>17</v>
      </c>
      <c r="AQ36" s="656">
        <v>55</v>
      </c>
      <c r="AR36" s="656">
        <v>176</v>
      </c>
      <c r="AS36" s="656">
        <v>250</v>
      </c>
      <c r="AT36" s="656">
        <v>443</v>
      </c>
      <c r="AU36" s="656">
        <v>38</v>
      </c>
      <c r="AV36" s="656">
        <v>382</v>
      </c>
      <c r="AW36" s="656">
        <v>374</v>
      </c>
      <c r="AX36" s="656">
        <v>467</v>
      </c>
      <c r="AY36" s="656">
        <v>0</v>
      </c>
      <c r="AZ36" s="745">
        <v>57</v>
      </c>
      <c r="BA36" s="656">
        <v>719</v>
      </c>
      <c r="BB36" s="656">
        <v>517</v>
      </c>
      <c r="BC36" s="656">
        <v>253</v>
      </c>
      <c r="BD36" s="656">
        <v>130</v>
      </c>
      <c r="BE36" s="656">
        <v>307</v>
      </c>
      <c r="BF36" s="745">
        <v>333</v>
      </c>
      <c r="BG36" s="657">
        <v>848</v>
      </c>
      <c r="BH36" s="753">
        <v>375.38733953076581</v>
      </c>
      <c r="BI36" s="656">
        <v>673</v>
      </c>
      <c r="BJ36" s="657">
        <v>145</v>
      </c>
      <c r="BK36" s="753">
        <v>215.45319465081724</v>
      </c>
      <c r="BL36" s="656">
        <v>335</v>
      </c>
      <c r="BM36" s="656">
        <v>294</v>
      </c>
      <c r="BN36" s="656">
        <v>38</v>
      </c>
      <c r="BO36" s="656">
        <v>20</v>
      </c>
      <c r="BP36" s="656">
        <v>3</v>
      </c>
      <c r="BQ36" s="745">
        <v>0</v>
      </c>
      <c r="BR36" s="656">
        <v>3</v>
      </c>
      <c r="BS36" s="656">
        <v>12</v>
      </c>
      <c r="BT36" s="656">
        <v>112</v>
      </c>
      <c r="BU36" s="656">
        <v>118</v>
      </c>
      <c r="BV36" s="656">
        <v>80</v>
      </c>
      <c r="BW36" s="656">
        <v>94</v>
      </c>
      <c r="BX36" s="656">
        <v>62</v>
      </c>
      <c r="BY36" s="656">
        <v>60</v>
      </c>
      <c r="BZ36" s="656">
        <v>50</v>
      </c>
      <c r="CA36" s="656">
        <v>23</v>
      </c>
      <c r="CB36" s="656">
        <v>19</v>
      </c>
      <c r="CC36" s="750">
        <v>57</v>
      </c>
      <c r="CD36" s="754">
        <v>6305</v>
      </c>
      <c r="CE36" s="708">
        <v>16</v>
      </c>
      <c r="CF36" s="708">
        <v>1</v>
      </c>
      <c r="CG36" s="708">
        <v>1082</v>
      </c>
      <c r="CH36" s="708">
        <v>184</v>
      </c>
      <c r="CI36" s="749">
        <v>0</v>
      </c>
      <c r="CJ36" s="656">
        <v>3</v>
      </c>
      <c r="CK36" s="656">
        <v>11</v>
      </c>
      <c r="CL36" s="656">
        <v>94</v>
      </c>
      <c r="CM36" s="656">
        <v>74</v>
      </c>
      <c r="CN36" s="656">
        <v>0</v>
      </c>
      <c r="CO36" s="745">
        <v>2</v>
      </c>
      <c r="CP36" s="708">
        <v>640</v>
      </c>
      <c r="CQ36" s="708">
        <v>17</v>
      </c>
      <c r="CR36" s="656">
        <v>251</v>
      </c>
      <c r="CS36" s="745">
        <v>2</v>
      </c>
      <c r="CT36" s="656">
        <v>38</v>
      </c>
      <c r="CU36" s="656">
        <v>8</v>
      </c>
      <c r="CV36" s="656">
        <v>118</v>
      </c>
      <c r="CW36" s="656">
        <v>111</v>
      </c>
      <c r="CX36" s="656">
        <v>112</v>
      </c>
      <c r="CY36" s="656">
        <v>188</v>
      </c>
      <c r="CZ36" s="656">
        <v>126</v>
      </c>
      <c r="DA36" s="656">
        <v>116</v>
      </c>
      <c r="DB36" s="656">
        <v>127</v>
      </c>
      <c r="DC36" s="656">
        <v>139</v>
      </c>
      <c r="DD36" s="755">
        <v>7</v>
      </c>
      <c r="DE36" s="745">
        <v>0</v>
      </c>
      <c r="DF36" s="756">
        <v>39.379999950000006</v>
      </c>
      <c r="DG36" s="656">
        <v>0</v>
      </c>
      <c r="DH36" s="656">
        <v>2</v>
      </c>
      <c r="DI36" s="656">
        <v>319</v>
      </c>
      <c r="DJ36" s="656">
        <v>0</v>
      </c>
      <c r="DK36" s="656">
        <v>20</v>
      </c>
      <c r="DL36" s="656">
        <v>418</v>
      </c>
      <c r="DM36" s="656">
        <v>4</v>
      </c>
      <c r="DN36" s="656">
        <v>24</v>
      </c>
      <c r="DO36" s="656">
        <v>31</v>
      </c>
      <c r="DP36" s="656">
        <v>213</v>
      </c>
      <c r="DQ36" s="656">
        <v>9</v>
      </c>
      <c r="DR36" s="656">
        <v>17</v>
      </c>
      <c r="DS36" s="656">
        <v>25</v>
      </c>
      <c r="DT36" s="745">
        <v>0</v>
      </c>
      <c r="DU36" s="656">
        <v>2</v>
      </c>
      <c r="DV36" s="656">
        <v>28</v>
      </c>
      <c r="DW36" s="656">
        <v>84</v>
      </c>
      <c r="DX36" s="656">
        <v>202</v>
      </c>
      <c r="DY36" s="656">
        <v>313</v>
      </c>
      <c r="DZ36" s="656">
        <v>22</v>
      </c>
      <c r="EA36" s="656">
        <v>37</v>
      </c>
      <c r="EB36" s="656">
        <v>91</v>
      </c>
      <c r="EC36" s="656">
        <v>281</v>
      </c>
      <c r="ED36" s="656">
        <v>0</v>
      </c>
      <c r="EE36" s="745">
        <v>22</v>
      </c>
      <c r="EF36" s="656">
        <v>300</v>
      </c>
      <c r="EG36" s="656">
        <v>201</v>
      </c>
      <c r="EH36" s="656">
        <v>143</v>
      </c>
      <c r="EI36" s="656">
        <v>63</v>
      </c>
      <c r="EJ36" s="656">
        <v>183</v>
      </c>
      <c r="EK36" s="657">
        <v>192</v>
      </c>
      <c r="EL36" s="757">
        <v>474</v>
      </c>
      <c r="EM36" s="753">
        <v>438.07763401109059</v>
      </c>
      <c r="EN36" s="657">
        <v>286</v>
      </c>
      <c r="EO36" s="656">
        <v>82</v>
      </c>
      <c r="EP36" s="753">
        <v>286.71328671328672</v>
      </c>
      <c r="EQ36" s="656">
        <v>135</v>
      </c>
      <c r="ER36" s="656">
        <v>108</v>
      </c>
      <c r="ES36" s="656">
        <v>24</v>
      </c>
      <c r="ET36" s="656">
        <v>5</v>
      </c>
      <c r="EU36" s="656">
        <v>1</v>
      </c>
      <c r="EV36" s="745">
        <v>0</v>
      </c>
      <c r="EW36" s="708">
        <v>1</v>
      </c>
      <c r="EX36" s="708">
        <v>6</v>
      </c>
      <c r="EY36" s="708">
        <v>46</v>
      </c>
      <c r="EZ36" s="708">
        <v>55</v>
      </c>
      <c r="FA36" s="708">
        <v>44</v>
      </c>
      <c r="FB36" s="708">
        <v>49</v>
      </c>
      <c r="FC36" s="708">
        <v>20</v>
      </c>
      <c r="FD36" s="708">
        <v>21</v>
      </c>
      <c r="FE36" s="708">
        <v>9</v>
      </c>
      <c r="FF36" s="656">
        <v>9</v>
      </c>
      <c r="FG36" s="657">
        <v>7</v>
      </c>
      <c r="FH36" s="753">
        <v>6</v>
      </c>
      <c r="FI36" s="753">
        <v>5494</v>
      </c>
      <c r="FJ36" s="656">
        <v>1</v>
      </c>
      <c r="FK36" s="666">
        <v>0</v>
      </c>
      <c r="FL36" s="656">
        <v>0</v>
      </c>
      <c r="FM36" s="656">
        <v>0</v>
      </c>
      <c r="FN36" s="656">
        <v>82</v>
      </c>
      <c r="FO36" s="656">
        <v>1</v>
      </c>
      <c r="FP36" s="656">
        <v>0</v>
      </c>
      <c r="FQ36" s="656">
        <v>72</v>
      </c>
      <c r="FR36" s="656">
        <v>0</v>
      </c>
      <c r="FS36" s="656">
        <v>3</v>
      </c>
      <c r="FT36" s="656">
        <v>18</v>
      </c>
      <c r="FU36" s="656">
        <v>24</v>
      </c>
      <c r="FV36" s="656">
        <v>0</v>
      </c>
      <c r="FW36" s="656">
        <v>0</v>
      </c>
      <c r="FX36" s="656">
        <v>8</v>
      </c>
      <c r="FY36" s="656">
        <v>1</v>
      </c>
      <c r="FZ36" s="745">
        <v>0</v>
      </c>
      <c r="GA36" s="656">
        <v>4</v>
      </c>
      <c r="GB36" s="656">
        <v>10</v>
      </c>
      <c r="GC36" s="656">
        <v>25</v>
      </c>
      <c r="GD36" s="656">
        <v>11</v>
      </c>
      <c r="GE36" s="656">
        <v>25</v>
      </c>
      <c r="GF36" s="656">
        <v>8</v>
      </c>
      <c r="GG36" s="656">
        <v>59</v>
      </c>
      <c r="GH36" s="656">
        <v>20</v>
      </c>
      <c r="GI36" s="656">
        <v>41</v>
      </c>
      <c r="GJ36" s="656">
        <v>0</v>
      </c>
      <c r="GK36" s="656">
        <v>6</v>
      </c>
      <c r="GL36" s="746">
        <v>0</v>
      </c>
      <c r="GM36" s="656">
        <v>0</v>
      </c>
      <c r="GN36" s="656">
        <v>87</v>
      </c>
      <c r="GO36" s="656">
        <v>0</v>
      </c>
      <c r="GP36" s="656">
        <v>2</v>
      </c>
      <c r="GQ36" s="656">
        <v>13</v>
      </c>
      <c r="GR36" s="656">
        <v>22</v>
      </c>
      <c r="GS36" s="656">
        <v>1</v>
      </c>
      <c r="GT36" s="656">
        <v>10</v>
      </c>
      <c r="GU36" s="656">
        <v>1</v>
      </c>
      <c r="GV36" s="656">
        <v>0</v>
      </c>
      <c r="GW36" s="656">
        <v>8</v>
      </c>
      <c r="GX36" s="656">
        <v>4</v>
      </c>
      <c r="GY36" s="656">
        <v>16</v>
      </c>
      <c r="GZ36" s="656">
        <v>29</v>
      </c>
      <c r="HA36" s="656">
        <v>1</v>
      </c>
      <c r="HB36" s="656">
        <v>4</v>
      </c>
      <c r="HC36" s="656">
        <v>0</v>
      </c>
      <c r="HD36" s="656">
        <v>5</v>
      </c>
      <c r="HE36" s="656">
        <v>0</v>
      </c>
      <c r="HF36" s="656">
        <v>0</v>
      </c>
      <c r="HG36" s="747">
        <v>6</v>
      </c>
    </row>
    <row r="37" spans="1:215" x14ac:dyDescent="0.2">
      <c r="A37" s="748" t="s">
        <v>87</v>
      </c>
      <c r="B37" s="748">
        <v>3220</v>
      </c>
      <c r="C37" s="708">
        <v>278</v>
      </c>
      <c r="D37" s="749">
        <v>1</v>
      </c>
      <c r="E37" s="656">
        <v>22</v>
      </c>
      <c r="F37" s="656">
        <v>18</v>
      </c>
      <c r="G37" s="656">
        <v>169</v>
      </c>
      <c r="H37" s="656">
        <v>68</v>
      </c>
      <c r="I37" s="656">
        <v>0</v>
      </c>
      <c r="J37" s="656">
        <v>0</v>
      </c>
      <c r="K37" s="749">
        <v>1696</v>
      </c>
      <c r="L37" s="708">
        <v>9</v>
      </c>
      <c r="M37" s="708">
        <v>121</v>
      </c>
      <c r="N37" s="750">
        <v>1</v>
      </c>
      <c r="O37" s="708">
        <v>151</v>
      </c>
      <c r="P37" s="708">
        <v>23</v>
      </c>
      <c r="Q37" s="708">
        <v>492</v>
      </c>
      <c r="R37" s="708">
        <v>351</v>
      </c>
      <c r="S37" s="708">
        <v>345</v>
      </c>
      <c r="T37" s="708">
        <v>404</v>
      </c>
      <c r="U37" s="708">
        <v>313</v>
      </c>
      <c r="V37" s="708">
        <v>336</v>
      </c>
      <c r="W37" s="708">
        <v>363</v>
      </c>
      <c r="X37" s="708">
        <v>379</v>
      </c>
      <c r="Y37" s="708">
        <v>81</v>
      </c>
      <c r="Z37" s="751">
        <v>5</v>
      </c>
      <c r="AA37" s="752">
        <v>38.521581507007163</v>
      </c>
      <c r="AB37" s="708">
        <v>4</v>
      </c>
      <c r="AC37" s="708">
        <v>4</v>
      </c>
      <c r="AD37" s="708">
        <v>925</v>
      </c>
      <c r="AE37" s="708">
        <v>1</v>
      </c>
      <c r="AF37" s="708">
        <v>48</v>
      </c>
      <c r="AG37" s="708">
        <v>1429</v>
      </c>
      <c r="AH37" s="708">
        <v>8</v>
      </c>
      <c r="AI37" s="708">
        <v>26</v>
      </c>
      <c r="AJ37" s="708">
        <v>86</v>
      </c>
      <c r="AK37" s="708">
        <v>548</v>
      </c>
      <c r="AL37" s="708">
        <v>18</v>
      </c>
      <c r="AM37" s="708">
        <v>35</v>
      </c>
      <c r="AN37" s="656">
        <v>87</v>
      </c>
      <c r="AO37" s="745">
        <v>1</v>
      </c>
      <c r="AP37" s="656">
        <v>16</v>
      </c>
      <c r="AQ37" s="656">
        <v>72</v>
      </c>
      <c r="AR37" s="656">
        <v>122</v>
      </c>
      <c r="AS37" s="656">
        <v>325</v>
      </c>
      <c r="AT37" s="656">
        <v>525</v>
      </c>
      <c r="AU37" s="656">
        <v>59</v>
      </c>
      <c r="AV37" s="656">
        <v>442</v>
      </c>
      <c r="AW37" s="656">
        <v>513</v>
      </c>
      <c r="AX37" s="656">
        <v>517</v>
      </c>
      <c r="AY37" s="656">
        <v>2</v>
      </c>
      <c r="AZ37" s="745">
        <v>627</v>
      </c>
      <c r="BA37" s="656">
        <v>1021</v>
      </c>
      <c r="BB37" s="656">
        <v>688</v>
      </c>
      <c r="BC37" s="656">
        <v>424</v>
      </c>
      <c r="BD37" s="656">
        <v>213</v>
      </c>
      <c r="BE37" s="656">
        <v>402</v>
      </c>
      <c r="BF37" s="745">
        <v>472</v>
      </c>
      <c r="BG37" s="657">
        <v>1305</v>
      </c>
      <c r="BH37" s="753">
        <v>405.27950310559009</v>
      </c>
      <c r="BI37" s="656">
        <v>1062</v>
      </c>
      <c r="BJ37" s="657">
        <v>232</v>
      </c>
      <c r="BK37" s="753">
        <v>218.45574387947269</v>
      </c>
      <c r="BL37" s="656">
        <v>372</v>
      </c>
      <c r="BM37" s="656">
        <v>366</v>
      </c>
      <c r="BN37" s="656">
        <v>56</v>
      </c>
      <c r="BO37" s="656">
        <v>14</v>
      </c>
      <c r="BP37" s="656">
        <v>9</v>
      </c>
      <c r="BQ37" s="745">
        <v>0</v>
      </c>
      <c r="BR37" s="656">
        <v>5</v>
      </c>
      <c r="BS37" s="656">
        <v>6</v>
      </c>
      <c r="BT37" s="656">
        <v>130</v>
      </c>
      <c r="BU37" s="656">
        <v>143</v>
      </c>
      <c r="BV37" s="656">
        <v>105</v>
      </c>
      <c r="BW37" s="656">
        <v>90</v>
      </c>
      <c r="BX37" s="656">
        <v>82</v>
      </c>
      <c r="BY37" s="656">
        <v>56</v>
      </c>
      <c r="BZ37" s="656">
        <v>53</v>
      </c>
      <c r="CA37" s="656">
        <v>35</v>
      </c>
      <c r="CB37" s="656">
        <v>38</v>
      </c>
      <c r="CC37" s="750">
        <v>74</v>
      </c>
      <c r="CD37" s="754">
        <v>6443</v>
      </c>
      <c r="CE37" s="708">
        <v>33</v>
      </c>
      <c r="CF37" s="708">
        <v>0</v>
      </c>
      <c r="CG37" s="708">
        <v>1646</v>
      </c>
      <c r="CH37" s="708">
        <v>148</v>
      </c>
      <c r="CI37" s="749">
        <v>1</v>
      </c>
      <c r="CJ37" s="656">
        <v>8</v>
      </c>
      <c r="CK37" s="656">
        <v>12</v>
      </c>
      <c r="CL37" s="656">
        <v>91</v>
      </c>
      <c r="CM37" s="656">
        <v>36</v>
      </c>
      <c r="CN37" s="656">
        <v>0</v>
      </c>
      <c r="CO37" s="745">
        <v>0</v>
      </c>
      <c r="CP37" s="708">
        <v>972</v>
      </c>
      <c r="CQ37" s="708">
        <v>9</v>
      </c>
      <c r="CR37" s="656">
        <v>116</v>
      </c>
      <c r="CS37" s="745">
        <v>1</v>
      </c>
      <c r="CT37" s="656">
        <v>64</v>
      </c>
      <c r="CU37" s="656">
        <v>14</v>
      </c>
      <c r="CV37" s="656">
        <v>208</v>
      </c>
      <c r="CW37" s="656">
        <v>160</v>
      </c>
      <c r="CX37" s="656">
        <v>203</v>
      </c>
      <c r="CY37" s="656">
        <v>236</v>
      </c>
      <c r="CZ37" s="656">
        <v>172</v>
      </c>
      <c r="DA37" s="656">
        <v>190</v>
      </c>
      <c r="DB37" s="656">
        <v>198</v>
      </c>
      <c r="DC37" s="656">
        <v>203</v>
      </c>
      <c r="DD37" s="755">
        <v>10</v>
      </c>
      <c r="DE37" s="745">
        <v>2</v>
      </c>
      <c r="DF37" s="756">
        <v>38.996092433455438</v>
      </c>
      <c r="DG37" s="656">
        <v>2</v>
      </c>
      <c r="DH37" s="656">
        <v>1</v>
      </c>
      <c r="DI37" s="656">
        <v>491</v>
      </c>
      <c r="DJ37" s="656">
        <v>1</v>
      </c>
      <c r="DK37" s="656">
        <v>31</v>
      </c>
      <c r="DL37" s="656">
        <v>619</v>
      </c>
      <c r="DM37" s="656">
        <v>6</v>
      </c>
      <c r="DN37" s="656">
        <v>13</v>
      </c>
      <c r="DO37" s="656">
        <v>38</v>
      </c>
      <c r="DP37" s="656">
        <v>353</v>
      </c>
      <c r="DQ37" s="656">
        <v>16</v>
      </c>
      <c r="DR37" s="656">
        <v>22</v>
      </c>
      <c r="DS37" s="656">
        <v>52</v>
      </c>
      <c r="DT37" s="745">
        <v>1</v>
      </c>
      <c r="DU37" s="656">
        <v>6</v>
      </c>
      <c r="DV37" s="656">
        <v>46</v>
      </c>
      <c r="DW37" s="656">
        <v>54</v>
      </c>
      <c r="DX37" s="656">
        <v>268</v>
      </c>
      <c r="DY37" s="656">
        <v>414</v>
      </c>
      <c r="DZ37" s="656">
        <v>29</v>
      </c>
      <c r="EA37" s="656">
        <v>31</v>
      </c>
      <c r="EB37" s="656">
        <v>156</v>
      </c>
      <c r="EC37" s="656">
        <v>313</v>
      </c>
      <c r="ED37" s="656">
        <v>0</v>
      </c>
      <c r="EE37" s="745">
        <v>329</v>
      </c>
      <c r="EF37" s="656">
        <v>459</v>
      </c>
      <c r="EG37" s="656">
        <v>318</v>
      </c>
      <c r="EH37" s="656">
        <v>233</v>
      </c>
      <c r="EI37" s="656">
        <v>127</v>
      </c>
      <c r="EJ37" s="656">
        <v>239</v>
      </c>
      <c r="EK37" s="657">
        <v>270</v>
      </c>
      <c r="EL37" s="757">
        <v>740</v>
      </c>
      <c r="EM37" s="753">
        <v>449.57472660996353</v>
      </c>
      <c r="EN37" s="657">
        <v>412</v>
      </c>
      <c r="EO37" s="656">
        <v>144</v>
      </c>
      <c r="EP37" s="753">
        <v>349.51456310679612</v>
      </c>
      <c r="EQ37" s="656">
        <v>181</v>
      </c>
      <c r="ER37" s="656">
        <v>160</v>
      </c>
      <c r="ES37" s="656">
        <v>29</v>
      </c>
      <c r="ET37" s="656">
        <v>6</v>
      </c>
      <c r="EU37" s="656">
        <v>7</v>
      </c>
      <c r="EV37" s="745">
        <v>0</v>
      </c>
      <c r="EW37" s="708">
        <v>2</v>
      </c>
      <c r="EX37" s="708">
        <v>2</v>
      </c>
      <c r="EY37" s="708">
        <v>68</v>
      </c>
      <c r="EZ37" s="708">
        <v>83</v>
      </c>
      <c r="FA37" s="708">
        <v>61</v>
      </c>
      <c r="FB37" s="708">
        <v>46</v>
      </c>
      <c r="FC37" s="708">
        <v>25</v>
      </c>
      <c r="FD37" s="708">
        <v>21</v>
      </c>
      <c r="FE37" s="708">
        <v>18</v>
      </c>
      <c r="FF37" s="656">
        <v>16</v>
      </c>
      <c r="FG37" s="657">
        <v>16</v>
      </c>
      <c r="FH37" s="753">
        <v>25</v>
      </c>
      <c r="FI37" s="753">
        <v>5959</v>
      </c>
      <c r="FJ37" s="656">
        <v>13</v>
      </c>
      <c r="FK37" s="666">
        <v>0</v>
      </c>
      <c r="FL37" s="656">
        <v>0</v>
      </c>
      <c r="FM37" s="656">
        <v>0</v>
      </c>
      <c r="FN37" s="656">
        <v>136</v>
      </c>
      <c r="FO37" s="656">
        <v>0</v>
      </c>
      <c r="FP37" s="656">
        <v>0</v>
      </c>
      <c r="FQ37" s="656">
        <v>171</v>
      </c>
      <c r="FR37" s="656">
        <v>3</v>
      </c>
      <c r="FS37" s="656">
        <v>2</v>
      </c>
      <c r="FT37" s="656">
        <v>2</v>
      </c>
      <c r="FU37" s="656">
        <v>37</v>
      </c>
      <c r="FV37" s="656">
        <v>0</v>
      </c>
      <c r="FW37" s="656">
        <v>1</v>
      </c>
      <c r="FX37" s="656">
        <v>7</v>
      </c>
      <c r="FY37" s="656">
        <v>0</v>
      </c>
      <c r="FZ37" s="745">
        <v>0</v>
      </c>
      <c r="GA37" s="656">
        <v>4</v>
      </c>
      <c r="GB37" s="656">
        <v>5</v>
      </c>
      <c r="GC37" s="656">
        <v>37</v>
      </c>
      <c r="GD37" s="656">
        <v>24</v>
      </c>
      <c r="GE37" s="656">
        <v>36</v>
      </c>
      <c r="GF37" s="656">
        <v>13</v>
      </c>
      <c r="GG37" s="656">
        <v>82</v>
      </c>
      <c r="GH37" s="656">
        <v>50</v>
      </c>
      <c r="GI37" s="656">
        <v>100</v>
      </c>
      <c r="GJ37" s="656">
        <v>0</v>
      </c>
      <c r="GK37" s="656">
        <v>8</v>
      </c>
      <c r="GL37" s="746">
        <v>0</v>
      </c>
      <c r="GM37" s="656">
        <v>0</v>
      </c>
      <c r="GN37" s="656">
        <v>138</v>
      </c>
      <c r="GO37" s="656">
        <v>0</v>
      </c>
      <c r="GP37" s="656">
        <v>0</v>
      </c>
      <c r="GQ37" s="656">
        <v>24</v>
      </c>
      <c r="GR37" s="656">
        <v>23</v>
      </c>
      <c r="GS37" s="656">
        <v>27</v>
      </c>
      <c r="GT37" s="656">
        <v>12</v>
      </c>
      <c r="GU37" s="656">
        <v>0</v>
      </c>
      <c r="GV37" s="656">
        <v>0</v>
      </c>
      <c r="GW37" s="656">
        <v>13</v>
      </c>
      <c r="GX37" s="656">
        <v>4</v>
      </c>
      <c r="GY37" s="656">
        <v>18</v>
      </c>
      <c r="GZ37" s="656">
        <v>55</v>
      </c>
      <c r="HA37" s="656">
        <v>1</v>
      </c>
      <c r="HB37" s="656">
        <v>16</v>
      </c>
      <c r="HC37" s="656">
        <v>0</v>
      </c>
      <c r="HD37" s="656">
        <v>2</v>
      </c>
      <c r="HE37" s="656">
        <v>0</v>
      </c>
      <c r="HF37" s="656">
        <v>0</v>
      </c>
      <c r="HG37" s="747">
        <v>26</v>
      </c>
    </row>
    <row r="38" spans="1:215" x14ac:dyDescent="0.2">
      <c r="A38" s="748" t="s">
        <v>88</v>
      </c>
      <c r="B38" s="748">
        <v>1851</v>
      </c>
      <c r="C38" s="708">
        <v>333</v>
      </c>
      <c r="D38" s="749">
        <v>0</v>
      </c>
      <c r="E38" s="656">
        <v>0</v>
      </c>
      <c r="F38" s="656">
        <v>24</v>
      </c>
      <c r="G38" s="656">
        <v>208</v>
      </c>
      <c r="H38" s="656">
        <v>94</v>
      </c>
      <c r="I38" s="656">
        <v>1</v>
      </c>
      <c r="J38" s="656">
        <v>6</v>
      </c>
      <c r="K38" s="749">
        <v>941</v>
      </c>
      <c r="L38" s="708">
        <v>15</v>
      </c>
      <c r="M38" s="708">
        <v>372</v>
      </c>
      <c r="N38" s="750">
        <v>116</v>
      </c>
      <c r="O38" s="708">
        <v>84</v>
      </c>
      <c r="P38" s="708">
        <v>22</v>
      </c>
      <c r="Q38" s="708">
        <v>218</v>
      </c>
      <c r="R38" s="708">
        <v>194</v>
      </c>
      <c r="S38" s="708">
        <v>194</v>
      </c>
      <c r="T38" s="708">
        <v>211</v>
      </c>
      <c r="U38" s="708">
        <v>205</v>
      </c>
      <c r="V38" s="708">
        <v>193</v>
      </c>
      <c r="W38" s="708">
        <v>217</v>
      </c>
      <c r="X38" s="708">
        <v>268</v>
      </c>
      <c r="Y38" s="708">
        <v>67</v>
      </c>
      <c r="Z38" s="751">
        <v>0</v>
      </c>
      <c r="AA38" s="752">
        <v>39.975040713351497</v>
      </c>
      <c r="AB38" s="708">
        <v>1</v>
      </c>
      <c r="AC38" s="708">
        <v>13</v>
      </c>
      <c r="AD38" s="708">
        <v>504</v>
      </c>
      <c r="AE38" s="708">
        <v>0</v>
      </c>
      <c r="AF38" s="708">
        <v>23</v>
      </c>
      <c r="AG38" s="708">
        <v>802</v>
      </c>
      <c r="AH38" s="708">
        <v>13</v>
      </c>
      <c r="AI38" s="708">
        <v>18</v>
      </c>
      <c r="AJ38" s="708">
        <v>78</v>
      </c>
      <c r="AK38" s="708">
        <v>311</v>
      </c>
      <c r="AL38" s="708">
        <v>10</v>
      </c>
      <c r="AM38" s="708">
        <v>28</v>
      </c>
      <c r="AN38" s="656">
        <v>50</v>
      </c>
      <c r="AO38" s="745">
        <v>0</v>
      </c>
      <c r="AP38" s="656">
        <v>4</v>
      </c>
      <c r="AQ38" s="656">
        <v>55</v>
      </c>
      <c r="AR38" s="656">
        <v>49</v>
      </c>
      <c r="AS38" s="656">
        <v>168</v>
      </c>
      <c r="AT38" s="656">
        <v>276</v>
      </c>
      <c r="AU38" s="656">
        <v>19</v>
      </c>
      <c r="AV38" s="656">
        <v>140</v>
      </c>
      <c r="AW38" s="656">
        <v>159</v>
      </c>
      <c r="AX38" s="656">
        <v>369</v>
      </c>
      <c r="AY38" s="656">
        <v>0</v>
      </c>
      <c r="AZ38" s="745">
        <v>612</v>
      </c>
      <c r="BA38" s="656">
        <v>620</v>
      </c>
      <c r="BB38" s="656">
        <v>407</v>
      </c>
      <c r="BC38" s="656">
        <v>209</v>
      </c>
      <c r="BD38" s="656">
        <v>105</v>
      </c>
      <c r="BE38" s="656">
        <v>243</v>
      </c>
      <c r="BF38" s="745">
        <v>267</v>
      </c>
      <c r="BG38" s="657">
        <v>782</v>
      </c>
      <c r="BH38" s="753">
        <v>422.47433819556994</v>
      </c>
      <c r="BI38" s="656">
        <v>502</v>
      </c>
      <c r="BJ38" s="657">
        <v>122</v>
      </c>
      <c r="BK38" s="753">
        <v>243.02788844621514</v>
      </c>
      <c r="BL38" s="656">
        <v>279</v>
      </c>
      <c r="BM38" s="656">
        <v>207</v>
      </c>
      <c r="BN38" s="656">
        <v>32</v>
      </c>
      <c r="BO38" s="656">
        <v>16</v>
      </c>
      <c r="BP38" s="656">
        <v>8</v>
      </c>
      <c r="BQ38" s="745">
        <v>0</v>
      </c>
      <c r="BR38" s="656">
        <v>5</v>
      </c>
      <c r="BS38" s="656">
        <v>5</v>
      </c>
      <c r="BT38" s="656">
        <v>73</v>
      </c>
      <c r="BU38" s="656">
        <v>90</v>
      </c>
      <c r="BV38" s="656">
        <v>91</v>
      </c>
      <c r="BW38" s="656">
        <v>70</v>
      </c>
      <c r="BX38" s="656">
        <v>47</v>
      </c>
      <c r="BY38" s="656">
        <v>49</v>
      </c>
      <c r="BZ38" s="656">
        <v>36</v>
      </c>
      <c r="CA38" s="656">
        <v>25</v>
      </c>
      <c r="CB38" s="656">
        <v>16</v>
      </c>
      <c r="CC38" s="750">
        <v>35</v>
      </c>
      <c r="CD38" s="754">
        <v>6237</v>
      </c>
      <c r="CE38" s="708">
        <v>11</v>
      </c>
      <c r="CF38" s="708">
        <v>0</v>
      </c>
      <c r="CG38" s="708">
        <v>980</v>
      </c>
      <c r="CH38" s="708">
        <v>187</v>
      </c>
      <c r="CI38" s="749">
        <v>0</v>
      </c>
      <c r="CJ38" s="656">
        <v>0</v>
      </c>
      <c r="CK38" s="656">
        <v>14</v>
      </c>
      <c r="CL38" s="656">
        <v>113</v>
      </c>
      <c r="CM38" s="656">
        <v>54</v>
      </c>
      <c r="CN38" s="656">
        <v>1</v>
      </c>
      <c r="CO38" s="745">
        <v>5</v>
      </c>
      <c r="CP38" s="708">
        <v>551</v>
      </c>
      <c r="CQ38" s="708">
        <v>15</v>
      </c>
      <c r="CR38" s="656">
        <v>286</v>
      </c>
      <c r="CS38" s="745">
        <v>50</v>
      </c>
      <c r="CT38" s="656">
        <v>43</v>
      </c>
      <c r="CU38" s="656">
        <v>12</v>
      </c>
      <c r="CV38" s="656">
        <v>107</v>
      </c>
      <c r="CW38" s="656">
        <v>90</v>
      </c>
      <c r="CX38" s="656">
        <v>113</v>
      </c>
      <c r="CY38" s="656">
        <v>127</v>
      </c>
      <c r="CZ38" s="656">
        <v>114</v>
      </c>
      <c r="DA38" s="656">
        <v>110</v>
      </c>
      <c r="DB38" s="656">
        <v>138</v>
      </c>
      <c r="DC38" s="656">
        <v>130</v>
      </c>
      <c r="DD38" s="755">
        <v>8</v>
      </c>
      <c r="DE38" s="745">
        <v>0</v>
      </c>
      <c r="DF38" s="756">
        <v>39.770927785567011</v>
      </c>
      <c r="DG38" s="656">
        <v>0</v>
      </c>
      <c r="DH38" s="656">
        <v>7</v>
      </c>
      <c r="DI38" s="656">
        <v>283</v>
      </c>
      <c r="DJ38" s="656">
        <v>0</v>
      </c>
      <c r="DK38" s="656">
        <v>12</v>
      </c>
      <c r="DL38" s="656">
        <v>367</v>
      </c>
      <c r="DM38" s="656">
        <v>12</v>
      </c>
      <c r="DN38" s="656">
        <v>13</v>
      </c>
      <c r="DO38" s="656">
        <v>53</v>
      </c>
      <c r="DP38" s="656">
        <v>183</v>
      </c>
      <c r="DQ38" s="656">
        <v>9</v>
      </c>
      <c r="DR38" s="656">
        <v>15</v>
      </c>
      <c r="DS38" s="656">
        <v>26</v>
      </c>
      <c r="DT38" s="745">
        <v>0</v>
      </c>
      <c r="DU38" s="656">
        <v>0</v>
      </c>
      <c r="DV38" s="656">
        <v>35</v>
      </c>
      <c r="DW38" s="656">
        <v>18</v>
      </c>
      <c r="DX38" s="656">
        <v>141</v>
      </c>
      <c r="DY38" s="656">
        <v>218</v>
      </c>
      <c r="DZ38" s="656">
        <v>9</v>
      </c>
      <c r="EA38" s="656">
        <v>25</v>
      </c>
      <c r="EB38" s="656">
        <v>47</v>
      </c>
      <c r="EC38" s="656">
        <v>204</v>
      </c>
      <c r="ED38" s="656">
        <v>0</v>
      </c>
      <c r="EE38" s="745">
        <v>283</v>
      </c>
      <c r="EF38" s="656">
        <v>280</v>
      </c>
      <c r="EG38" s="656">
        <v>208</v>
      </c>
      <c r="EH38" s="656">
        <v>126</v>
      </c>
      <c r="EI38" s="656">
        <v>69</v>
      </c>
      <c r="EJ38" s="656">
        <v>134</v>
      </c>
      <c r="EK38" s="657">
        <v>163</v>
      </c>
      <c r="EL38" s="757">
        <v>455</v>
      </c>
      <c r="EM38" s="753">
        <v>464.28571428571428</v>
      </c>
      <c r="EN38" s="657">
        <v>287</v>
      </c>
      <c r="EO38" s="656">
        <v>69</v>
      </c>
      <c r="EP38" s="753">
        <v>240.41811846689896</v>
      </c>
      <c r="EQ38" s="656">
        <v>121</v>
      </c>
      <c r="ER38" s="656">
        <v>113</v>
      </c>
      <c r="ES38" s="656">
        <v>18</v>
      </c>
      <c r="ET38" s="656">
        <v>6</v>
      </c>
      <c r="EU38" s="656">
        <v>2</v>
      </c>
      <c r="EV38" s="745">
        <v>0</v>
      </c>
      <c r="EW38" s="708">
        <v>2</v>
      </c>
      <c r="EX38" s="708">
        <v>3</v>
      </c>
      <c r="EY38" s="708">
        <v>37</v>
      </c>
      <c r="EZ38" s="708">
        <v>57</v>
      </c>
      <c r="FA38" s="708">
        <v>59</v>
      </c>
      <c r="FB38" s="708">
        <v>31</v>
      </c>
      <c r="FC38" s="708">
        <v>23</v>
      </c>
      <c r="FD38" s="708">
        <v>16</v>
      </c>
      <c r="FE38" s="708">
        <v>9</v>
      </c>
      <c r="FF38" s="656">
        <v>10</v>
      </c>
      <c r="FG38" s="657">
        <v>3</v>
      </c>
      <c r="FH38" s="753">
        <v>10</v>
      </c>
      <c r="FI38" s="753">
        <v>5561</v>
      </c>
      <c r="FJ38" s="656">
        <v>2</v>
      </c>
      <c r="FK38" s="666">
        <v>0</v>
      </c>
      <c r="FL38" s="656">
        <v>0</v>
      </c>
      <c r="FM38" s="656">
        <v>0</v>
      </c>
      <c r="FN38" s="656">
        <v>79</v>
      </c>
      <c r="FO38" s="656">
        <v>0</v>
      </c>
      <c r="FP38" s="656">
        <v>1</v>
      </c>
      <c r="FQ38" s="656">
        <v>55</v>
      </c>
      <c r="FR38" s="656">
        <v>0</v>
      </c>
      <c r="FS38" s="656">
        <v>4</v>
      </c>
      <c r="FT38" s="656">
        <v>7</v>
      </c>
      <c r="FU38" s="656">
        <v>12</v>
      </c>
      <c r="FV38" s="656">
        <v>1</v>
      </c>
      <c r="FW38" s="656">
        <v>1</v>
      </c>
      <c r="FX38" s="656">
        <v>6</v>
      </c>
      <c r="FY38" s="656">
        <v>0</v>
      </c>
      <c r="FZ38" s="745">
        <v>0</v>
      </c>
      <c r="GA38" s="656">
        <v>1</v>
      </c>
      <c r="GB38" s="656">
        <v>9</v>
      </c>
      <c r="GC38" s="656">
        <v>11</v>
      </c>
      <c r="GD38" s="656">
        <v>3</v>
      </c>
      <c r="GE38" s="656">
        <v>31</v>
      </c>
      <c r="GF38" s="656">
        <v>3</v>
      </c>
      <c r="GG38" s="656">
        <v>79</v>
      </c>
      <c r="GH38" s="656">
        <v>10</v>
      </c>
      <c r="GI38" s="656">
        <v>19</v>
      </c>
      <c r="GJ38" s="656">
        <v>0</v>
      </c>
      <c r="GK38" s="656">
        <v>0</v>
      </c>
      <c r="GL38" s="746">
        <v>0</v>
      </c>
      <c r="GM38" s="656">
        <v>0</v>
      </c>
      <c r="GN38" s="656">
        <v>86</v>
      </c>
      <c r="GO38" s="656">
        <v>0</v>
      </c>
      <c r="GP38" s="656">
        <v>2</v>
      </c>
      <c r="GQ38" s="656">
        <v>1</v>
      </c>
      <c r="GR38" s="656">
        <v>4</v>
      </c>
      <c r="GS38" s="656">
        <v>8</v>
      </c>
      <c r="GT38" s="656">
        <v>14</v>
      </c>
      <c r="GU38" s="656">
        <v>0</v>
      </c>
      <c r="GV38" s="656">
        <v>0</v>
      </c>
      <c r="GW38" s="656">
        <v>0</v>
      </c>
      <c r="GX38" s="656">
        <v>5</v>
      </c>
      <c r="GY38" s="656">
        <v>14</v>
      </c>
      <c r="GZ38" s="656">
        <v>20</v>
      </c>
      <c r="HA38" s="656">
        <v>2</v>
      </c>
      <c r="HB38" s="656">
        <v>3</v>
      </c>
      <c r="HC38" s="656">
        <v>0</v>
      </c>
      <c r="HD38" s="656">
        <v>1</v>
      </c>
      <c r="HE38" s="656">
        <v>0</v>
      </c>
      <c r="HF38" s="656">
        <v>0</v>
      </c>
      <c r="HG38" s="747">
        <v>6</v>
      </c>
    </row>
    <row r="39" spans="1:215" ht="13.5" thickBot="1" x14ac:dyDescent="0.25">
      <c r="A39" s="748" t="s">
        <v>90</v>
      </c>
      <c r="B39" s="748">
        <v>3508</v>
      </c>
      <c r="C39" s="708">
        <v>555</v>
      </c>
      <c r="D39" s="749">
        <v>0</v>
      </c>
      <c r="E39" s="656">
        <v>80</v>
      </c>
      <c r="F39" s="656">
        <v>19</v>
      </c>
      <c r="G39" s="656">
        <v>303</v>
      </c>
      <c r="H39" s="656">
        <v>151</v>
      </c>
      <c r="I39" s="656">
        <v>1</v>
      </c>
      <c r="J39" s="656">
        <v>1</v>
      </c>
      <c r="K39" s="749">
        <v>2119</v>
      </c>
      <c r="L39" s="708">
        <v>6</v>
      </c>
      <c r="M39" s="708">
        <v>16</v>
      </c>
      <c r="N39" s="750">
        <v>0</v>
      </c>
      <c r="O39" s="708">
        <v>181</v>
      </c>
      <c r="P39" s="708">
        <v>69</v>
      </c>
      <c r="Q39" s="708">
        <v>380</v>
      </c>
      <c r="R39" s="708">
        <v>356</v>
      </c>
      <c r="S39" s="708">
        <v>353</v>
      </c>
      <c r="T39" s="708">
        <v>412</v>
      </c>
      <c r="U39" s="708">
        <v>353</v>
      </c>
      <c r="V39" s="708">
        <v>401</v>
      </c>
      <c r="W39" s="708">
        <v>449</v>
      </c>
      <c r="X39" s="708">
        <v>506</v>
      </c>
      <c r="Y39" s="708">
        <v>115</v>
      </c>
      <c r="Z39" s="751">
        <v>2</v>
      </c>
      <c r="AA39" s="752">
        <v>40.31787328078677</v>
      </c>
      <c r="AB39" s="708">
        <v>15</v>
      </c>
      <c r="AC39" s="708">
        <v>13</v>
      </c>
      <c r="AD39" s="708">
        <v>1346</v>
      </c>
      <c r="AE39" s="708">
        <v>3</v>
      </c>
      <c r="AF39" s="708">
        <v>62</v>
      </c>
      <c r="AG39" s="708">
        <v>1409</v>
      </c>
      <c r="AH39" s="708">
        <v>9</v>
      </c>
      <c r="AI39" s="708">
        <v>76</v>
      </c>
      <c r="AJ39" s="708">
        <v>70</v>
      </c>
      <c r="AK39" s="708">
        <v>409</v>
      </c>
      <c r="AL39" s="708">
        <v>12</v>
      </c>
      <c r="AM39" s="708">
        <v>12</v>
      </c>
      <c r="AN39" s="656">
        <v>70</v>
      </c>
      <c r="AO39" s="745">
        <v>2</v>
      </c>
      <c r="AP39" s="656">
        <v>4</v>
      </c>
      <c r="AQ39" s="656">
        <v>41</v>
      </c>
      <c r="AR39" s="656">
        <v>55</v>
      </c>
      <c r="AS39" s="656">
        <v>169</v>
      </c>
      <c r="AT39" s="656">
        <v>202</v>
      </c>
      <c r="AU39" s="656">
        <v>31</v>
      </c>
      <c r="AV39" s="656">
        <v>280</v>
      </c>
      <c r="AW39" s="656">
        <v>384</v>
      </c>
      <c r="AX39" s="656">
        <v>595</v>
      </c>
      <c r="AY39" s="656">
        <v>0</v>
      </c>
      <c r="AZ39" s="745">
        <v>1747</v>
      </c>
      <c r="BA39" s="656">
        <v>878</v>
      </c>
      <c r="BB39" s="656">
        <v>653</v>
      </c>
      <c r="BC39" s="656">
        <v>345</v>
      </c>
      <c r="BD39" s="656">
        <v>169</v>
      </c>
      <c r="BE39" s="656">
        <v>474</v>
      </c>
      <c r="BF39" s="745">
        <v>989</v>
      </c>
      <c r="BG39" s="657">
        <v>2358</v>
      </c>
      <c r="BH39" s="753">
        <v>672.17787913340931</v>
      </c>
      <c r="BI39" s="656">
        <v>1004</v>
      </c>
      <c r="BJ39" s="657">
        <v>328</v>
      </c>
      <c r="BK39" s="753">
        <v>326.69322709163345</v>
      </c>
      <c r="BL39" s="656">
        <v>355</v>
      </c>
      <c r="BM39" s="656">
        <v>393</v>
      </c>
      <c r="BN39" s="656">
        <v>43</v>
      </c>
      <c r="BO39" s="656">
        <v>19</v>
      </c>
      <c r="BP39" s="656">
        <v>4</v>
      </c>
      <c r="BQ39" s="745">
        <v>0</v>
      </c>
      <c r="BR39" s="656">
        <v>6</v>
      </c>
      <c r="BS39" s="656">
        <v>6</v>
      </c>
      <c r="BT39" s="656">
        <v>113</v>
      </c>
      <c r="BU39" s="656">
        <v>117</v>
      </c>
      <c r="BV39" s="656">
        <v>93</v>
      </c>
      <c r="BW39" s="656">
        <v>93</v>
      </c>
      <c r="BX39" s="656">
        <v>93</v>
      </c>
      <c r="BY39" s="656">
        <v>73</v>
      </c>
      <c r="BZ39" s="656">
        <v>57</v>
      </c>
      <c r="CA39" s="656">
        <v>38</v>
      </c>
      <c r="CB39" s="656">
        <v>27</v>
      </c>
      <c r="CC39" s="750">
        <v>98</v>
      </c>
      <c r="CD39" s="754">
        <v>6822</v>
      </c>
      <c r="CE39" s="708">
        <v>37</v>
      </c>
      <c r="CF39" s="708">
        <v>0</v>
      </c>
      <c r="CG39" s="708">
        <v>1612</v>
      </c>
      <c r="CH39" s="708">
        <v>291</v>
      </c>
      <c r="CI39" s="749">
        <v>0</v>
      </c>
      <c r="CJ39" s="656">
        <v>45</v>
      </c>
      <c r="CK39" s="656">
        <v>11</v>
      </c>
      <c r="CL39" s="656">
        <v>160</v>
      </c>
      <c r="CM39" s="656">
        <v>75</v>
      </c>
      <c r="CN39" s="656">
        <v>0</v>
      </c>
      <c r="CO39" s="745">
        <v>0</v>
      </c>
      <c r="CP39" s="708">
        <v>1056</v>
      </c>
      <c r="CQ39" s="708">
        <v>6</v>
      </c>
      <c r="CR39" s="656">
        <v>14</v>
      </c>
      <c r="CS39" s="745">
        <v>0</v>
      </c>
      <c r="CT39" s="656">
        <v>86</v>
      </c>
      <c r="CU39" s="656">
        <v>40</v>
      </c>
      <c r="CV39" s="656">
        <v>167</v>
      </c>
      <c r="CW39" s="656">
        <v>141</v>
      </c>
      <c r="CX39" s="656">
        <v>174</v>
      </c>
      <c r="CY39" s="656">
        <v>209</v>
      </c>
      <c r="CZ39" s="656">
        <v>204</v>
      </c>
      <c r="DA39" s="656">
        <v>194</v>
      </c>
      <c r="DB39" s="656">
        <v>218</v>
      </c>
      <c r="DC39" s="656">
        <v>207</v>
      </c>
      <c r="DD39" s="755">
        <v>10</v>
      </c>
      <c r="DE39" s="745">
        <v>2</v>
      </c>
      <c r="DF39" s="756">
        <v>39.873944905707198</v>
      </c>
      <c r="DG39" s="656">
        <v>6</v>
      </c>
      <c r="DH39" s="656">
        <v>7</v>
      </c>
      <c r="DI39" s="656">
        <v>715</v>
      </c>
      <c r="DJ39" s="656">
        <v>3</v>
      </c>
      <c r="DK39" s="656">
        <v>35</v>
      </c>
      <c r="DL39" s="656">
        <v>478</v>
      </c>
      <c r="DM39" s="656">
        <v>7</v>
      </c>
      <c r="DN39" s="656">
        <v>40</v>
      </c>
      <c r="DO39" s="656">
        <v>36</v>
      </c>
      <c r="DP39" s="656">
        <v>233</v>
      </c>
      <c r="DQ39" s="656">
        <v>7</v>
      </c>
      <c r="DR39" s="656">
        <v>8</v>
      </c>
      <c r="DS39" s="656">
        <v>35</v>
      </c>
      <c r="DT39" s="745">
        <v>2</v>
      </c>
      <c r="DU39" s="656">
        <v>0</v>
      </c>
      <c r="DV39" s="656">
        <v>22</v>
      </c>
      <c r="DW39" s="656">
        <v>16</v>
      </c>
      <c r="DX39" s="656">
        <v>114</v>
      </c>
      <c r="DY39" s="656">
        <v>149</v>
      </c>
      <c r="DZ39" s="656">
        <v>13</v>
      </c>
      <c r="EA39" s="656">
        <v>14</v>
      </c>
      <c r="EB39" s="656">
        <v>126</v>
      </c>
      <c r="EC39" s="656">
        <v>309</v>
      </c>
      <c r="ED39" s="656">
        <v>0</v>
      </c>
      <c r="EE39" s="745">
        <v>849</v>
      </c>
      <c r="EF39" s="656">
        <v>370</v>
      </c>
      <c r="EG39" s="656">
        <v>245</v>
      </c>
      <c r="EH39" s="656">
        <v>157</v>
      </c>
      <c r="EI39" s="656">
        <v>97</v>
      </c>
      <c r="EJ39" s="656">
        <v>230</v>
      </c>
      <c r="EK39" s="657">
        <v>513</v>
      </c>
      <c r="EL39" s="757">
        <v>1188</v>
      </c>
      <c r="EM39" s="753">
        <v>736.97270471464014</v>
      </c>
      <c r="EN39" s="657">
        <v>363</v>
      </c>
      <c r="EO39" s="656">
        <v>201</v>
      </c>
      <c r="EP39" s="753">
        <v>553.7190082644629</v>
      </c>
      <c r="EQ39" s="656">
        <v>147</v>
      </c>
      <c r="ER39" s="656">
        <v>140</v>
      </c>
      <c r="ES39" s="656">
        <v>17</v>
      </c>
      <c r="ET39" s="656">
        <v>10</v>
      </c>
      <c r="EU39" s="656">
        <v>1</v>
      </c>
      <c r="EV39" s="745">
        <v>0</v>
      </c>
      <c r="EW39" s="708">
        <v>2</v>
      </c>
      <c r="EX39" s="708">
        <v>3</v>
      </c>
      <c r="EY39" s="708">
        <v>55</v>
      </c>
      <c r="EZ39" s="708">
        <v>58</v>
      </c>
      <c r="FA39" s="708">
        <v>41</v>
      </c>
      <c r="FB39" s="708">
        <v>37</v>
      </c>
      <c r="FC39" s="708">
        <v>38</v>
      </c>
      <c r="FD39" s="708">
        <v>23</v>
      </c>
      <c r="FE39" s="708">
        <v>24</v>
      </c>
      <c r="FF39" s="656">
        <v>9</v>
      </c>
      <c r="FG39" s="657">
        <v>9</v>
      </c>
      <c r="FH39" s="753">
        <v>16</v>
      </c>
      <c r="FI39" s="753">
        <v>5966</v>
      </c>
      <c r="FJ39" s="656">
        <v>8</v>
      </c>
      <c r="FK39" s="666">
        <v>0</v>
      </c>
      <c r="FL39" s="656">
        <v>4</v>
      </c>
      <c r="FM39" s="656">
        <v>4</v>
      </c>
      <c r="FN39" s="656">
        <v>51</v>
      </c>
      <c r="FO39" s="656">
        <v>0</v>
      </c>
      <c r="FP39" s="656">
        <v>12</v>
      </c>
      <c r="FQ39" s="656">
        <v>99</v>
      </c>
      <c r="FR39" s="656">
        <v>2</v>
      </c>
      <c r="FS39" s="656">
        <v>14</v>
      </c>
      <c r="FT39" s="656">
        <v>12</v>
      </c>
      <c r="FU39" s="656">
        <v>16</v>
      </c>
      <c r="FV39" s="656">
        <v>0</v>
      </c>
      <c r="FW39" s="656">
        <v>0</v>
      </c>
      <c r="FX39" s="656">
        <v>2</v>
      </c>
      <c r="FY39" s="656">
        <v>1</v>
      </c>
      <c r="FZ39" s="745">
        <v>0</v>
      </c>
      <c r="GA39" s="656">
        <v>4</v>
      </c>
      <c r="GB39" s="656">
        <v>8</v>
      </c>
      <c r="GC39" s="656">
        <v>22</v>
      </c>
      <c r="GD39" s="656">
        <v>19</v>
      </c>
      <c r="GE39" s="656">
        <v>50</v>
      </c>
      <c r="GF39" s="656">
        <v>8</v>
      </c>
      <c r="GG39" s="656">
        <v>35</v>
      </c>
      <c r="GH39" s="656">
        <v>55</v>
      </c>
      <c r="GI39" s="656">
        <v>10</v>
      </c>
      <c r="GJ39" s="656">
        <v>0</v>
      </c>
      <c r="GK39" s="656">
        <v>6</v>
      </c>
      <c r="GL39" s="746">
        <v>0</v>
      </c>
      <c r="GM39" s="656">
        <v>0</v>
      </c>
      <c r="GN39" s="656">
        <v>76</v>
      </c>
      <c r="GO39" s="656">
        <v>0</v>
      </c>
      <c r="GP39" s="656">
        <v>1</v>
      </c>
      <c r="GQ39" s="656">
        <v>21</v>
      </c>
      <c r="GR39" s="656">
        <v>12</v>
      </c>
      <c r="GS39" s="656">
        <v>37</v>
      </c>
      <c r="GT39" s="656">
        <v>22</v>
      </c>
      <c r="GU39" s="656">
        <v>0</v>
      </c>
      <c r="GV39" s="656">
        <v>6</v>
      </c>
      <c r="GW39" s="656">
        <v>11</v>
      </c>
      <c r="GX39" s="656">
        <v>4</v>
      </c>
      <c r="GY39" s="656">
        <v>14</v>
      </c>
      <c r="GZ39" s="656">
        <v>0</v>
      </c>
      <c r="HA39" s="656">
        <v>0</v>
      </c>
      <c r="HB39" s="656">
        <v>5</v>
      </c>
      <c r="HC39" s="656">
        <v>2</v>
      </c>
      <c r="HD39" s="656">
        <v>0</v>
      </c>
      <c r="HE39" s="656">
        <v>0</v>
      </c>
      <c r="HF39" s="656">
        <v>0</v>
      </c>
      <c r="HG39" s="747">
        <v>6</v>
      </c>
    </row>
    <row r="40" spans="1:215" ht="14.25" thickTop="1" thickBot="1" x14ac:dyDescent="0.25">
      <c r="A40" s="715" t="s">
        <v>174</v>
      </c>
      <c r="B40" s="715">
        <v>25992</v>
      </c>
      <c r="C40" s="663">
        <v>3204</v>
      </c>
      <c r="D40" s="717">
        <v>3</v>
      </c>
      <c r="E40" s="663">
        <v>172</v>
      </c>
      <c r="F40" s="663">
        <v>211</v>
      </c>
      <c r="G40" s="663">
        <v>1738</v>
      </c>
      <c r="H40" s="663">
        <v>1056</v>
      </c>
      <c r="I40" s="663">
        <v>7</v>
      </c>
      <c r="J40" s="663">
        <v>17</v>
      </c>
      <c r="K40" s="717">
        <v>13919</v>
      </c>
      <c r="L40" s="663">
        <v>91</v>
      </c>
      <c r="M40" s="663">
        <v>1827</v>
      </c>
      <c r="N40" s="718">
        <v>137</v>
      </c>
      <c r="O40" s="663">
        <v>1115</v>
      </c>
      <c r="P40" s="663">
        <v>275</v>
      </c>
      <c r="Q40" s="663">
        <v>3352</v>
      </c>
      <c r="R40" s="663">
        <v>2851</v>
      </c>
      <c r="S40" s="663">
        <v>2850</v>
      </c>
      <c r="T40" s="663">
        <v>3262</v>
      </c>
      <c r="U40" s="663">
        <v>2664</v>
      </c>
      <c r="V40" s="663">
        <v>2796</v>
      </c>
      <c r="W40" s="663">
        <v>2878</v>
      </c>
      <c r="X40" s="663">
        <v>3475</v>
      </c>
      <c r="Y40" s="663">
        <v>727</v>
      </c>
      <c r="Z40" s="719">
        <v>22</v>
      </c>
      <c r="AA40" s="720">
        <v>39.336972005286718</v>
      </c>
      <c r="AB40" s="663">
        <v>33</v>
      </c>
      <c r="AC40" s="663">
        <v>76</v>
      </c>
      <c r="AD40" s="663">
        <v>7610</v>
      </c>
      <c r="AE40" s="663">
        <v>17</v>
      </c>
      <c r="AF40" s="663">
        <v>277</v>
      </c>
      <c r="AG40" s="663">
        <v>10716</v>
      </c>
      <c r="AH40" s="663">
        <v>99</v>
      </c>
      <c r="AI40" s="663">
        <v>361</v>
      </c>
      <c r="AJ40" s="663">
        <v>720</v>
      </c>
      <c r="AK40" s="663">
        <v>4636</v>
      </c>
      <c r="AL40" s="663">
        <v>177</v>
      </c>
      <c r="AM40" s="663">
        <v>294</v>
      </c>
      <c r="AN40" s="663">
        <v>951</v>
      </c>
      <c r="AO40" s="721">
        <v>25</v>
      </c>
      <c r="AP40" s="663">
        <v>135</v>
      </c>
      <c r="AQ40" s="663">
        <v>805</v>
      </c>
      <c r="AR40" s="663">
        <v>1256</v>
      </c>
      <c r="AS40" s="663">
        <v>2597</v>
      </c>
      <c r="AT40" s="663">
        <v>4168</v>
      </c>
      <c r="AU40" s="663">
        <v>329</v>
      </c>
      <c r="AV40" s="663">
        <v>3178</v>
      </c>
      <c r="AW40" s="663">
        <v>2976</v>
      </c>
      <c r="AX40" s="663">
        <v>5406</v>
      </c>
      <c r="AY40" s="663">
        <v>3</v>
      </c>
      <c r="AZ40" s="721">
        <v>5139</v>
      </c>
      <c r="BA40" s="663">
        <v>7965</v>
      </c>
      <c r="BB40" s="663">
        <v>5526</v>
      </c>
      <c r="BC40" s="663">
        <v>2914</v>
      </c>
      <c r="BD40" s="663">
        <v>1517</v>
      </c>
      <c r="BE40" s="663">
        <v>3420</v>
      </c>
      <c r="BF40" s="721">
        <v>4650</v>
      </c>
      <c r="BG40" s="722">
        <v>11891</v>
      </c>
      <c r="BH40" s="758">
        <v>457.48691905201599</v>
      </c>
      <c r="BI40" s="658">
        <v>8087</v>
      </c>
      <c r="BJ40" s="653">
        <v>1913</v>
      </c>
      <c r="BK40" s="724">
        <v>236.55249165327069</v>
      </c>
      <c r="BL40" s="663">
        <v>3360</v>
      </c>
      <c r="BM40" s="663">
        <v>2954</v>
      </c>
      <c r="BN40" s="663">
        <v>427</v>
      </c>
      <c r="BO40" s="663">
        <v>160</v>
      </c>
      <c r="BP40" s="663">
        <v>54</v>
      </c>
      <c r="BQ40" s="721">
        <v>1</v>
      </c>
      <c r="BR40" s="663">
        <v>32</v>
      </c>
      <c r="BS40" s="663">
        <v>96</v>
      </c>
      <c r="BT40" s="663">
        <v>1164</v>
      </c>
      <c r="BU40" s="663">
        <v>1084</v>
      </c>
      <c r="BV40" s="663">
        <v>863</v>
      </c>
      <c r="BW40" s="663">
        <v>758</v>
      </c>
      <c r="BX40" s="663">
        <v>692</v>
      </c>
      <c r="BY40" s="663">
        <v>567</v>
      </c>
      <c r="BZ40" s="663">
        <v>457</v>
      </c>
      <c r="CA40" s="663">
        <v>311</v>
      </c>
      <c r="CB40" s="663">
        <v>250</v>
      </c>
      <c r="CC40" s="719">
        <v>682</v>
      </c>
      <c r="CD40" s="759">
        <v>6482</v>
      </c>
      <c r="CE40" s="663">
        <v>263</v>
      </c>
      <c r="CF40" s="663">
        <v>7</v>
      </c>
      <c r="CG40" s="663">
        <v>12703</v>
      </c>
      <c r="CH40" s="663">
        <v>1739</v>
      </c>
      <c r="CI40" s="717">
        <v>2</v>
      </c>
      <c r="CJ40" s="663">
        <v>84</v>
      </c>
      <c r="CK40" s="663">
        <v>137</v>
      </c>
      <c r="CL40" s="663">
        <v>955</v>
      </c>
      <c r="CM40" s="663">
        <v>547</v>
      </c>
      <c r="CN40" s="663">
        <v>5</v>
      </c>
      <c r="CO40" s="721">
        <v>9</v>
      </c>
      <c r="CP40" s="663">
        <v>7623</v>
      </c>
      <c r="CQ40" s="663">
        <v>91</v>
      </c>
      <c r="CR40" s="663">
        <v>1617</v>
      </c>
      <c r="CS40" s="721">
        <v>61</v>
      </c>
      <c r="CT40" s="663">
        <v>504</v>
      </c>
      <c r="CU40" s="663">
        <v>143</v>
      </c>
      <c r="CV40" s="663">
        <v>1440</v>
      </c>
      <c r="CW40" s="663">
        <v>1300</v>
      </c>
      <c r="CX40" s="663">
        <v>1479</v>
      </c>
      <c r="CY40" s="663">
        <v>1832</v>
      </c>
      <c r="CZ40" s="663">
        <v>1457</v>
      </c>
      <c r="DA40" s="663">
        <v>1447</v>
      </c>
      <c r="DB40" s="663">
        <v>1539</v>
      </c>
      <c r="DC40" s="663">
        <v>1611</v>
      </c>
      <c r="DD40" s="726">
        <v>83</v>
      </c>
      <c r="DE40" s="721">
        <v>11</v>
      </c>
      <c r="DF40" s="727">
        <v>39.318437149932848</v>
      </c>
      <c r="DG40" s="663">
        <v>15</v>
      </c>
      <c r="DH40" s="663">
        <v>38</v>
      </c>
      <c r="DI40" s="663">
        <v>3880</v>
      </c>
      <c r="DJ40" s="663">
        <v>12</v>
      </c>
      <c r="DK40" s="663">
        <v>147</v>
      </c>
      <c r="DL40" s="663">
        <v>4416</v>
      </c>
      <c r="DM40" s="663">
        <v>82</v>
      </c>
      <c r="DN40" s="663">
        <v>214</v>
      </c>
      <c r="DO40" s="663">
        <v>349</v>
      </c>
      <c r="DP40" s="663">
        <v>2761</v>
      </c>
      <c r="DQ40" s="663">
        <v>141</v>
      </c>
      <c r="DR40" s="663">
        <v>174</v>
      </c>
      <c r="DS40" s="663">
        <v>462</v>
      </c>
      <c r="DT40" s="721">
        <v>12</v>
      </c>
      <c r="DU40" s="663">
        <v>32</v>
      </c>
      <c r="DV40" s="663">
        <v>434</v>
      </c>
      <c r="DW40" s="663">
        <v>539</v>
      </c>
      <c r="DX40" s="663">
        <v>2074</v>
      </c>
      <c r="DY40" s="663">
        <v>3012</v>
      </c>
      <c r="DZ40" s="663">
        <v>143</v>
      </c>
      <c r="EA40" s="663">
        <v>305</v>
      </c>
      <c r="EB40" s="663">
        <v>756</v>
      </c>
      <c r="EC40" s="663">
        <v>2950</v>
      </c>
      <c r="ED40" s="663">
        <v>0</v>
      </c>
      <c r="EE40" s="721">
        <v>2458</v>
      </c>
      <c r="EF40" s="663">
        <v>3433</v>
      </c>
      <c r="EG40" s="663">
        <v>2357</v>
      </c>
      <c r="EH40" s="663">
        <v>1595</v>
      </c>
      <c r="EI40" s="663">
        <v>849</v>
      </c>
      <c r="EJ40" s="663">
        <v>1846</v>
      </c>
      <c r="EK40" s="722">
        <v>2623</v>
      </c>
      <c r="EL40" s="728">
        <v>6498</v>
      </c>
      <c r="EM40" s="758">
        <v>511.53270880894274</v>
      </c>
      <c r="EN40" s="653">
        <v>2959</v>
      </c>
      <c r="EO40" s="658">
        <v>1089</v>
      </c>
      <c r="EP40" s="729">
        <v>368.02973977695171</v>
      </c>
      <c r="EQ40" s="663">
        <v>1430</v>
      </c>
      <c r="ER40" s="663">
        <v>1220</v>
      </c>
      <c r="ES40" s="663">
        <v>231</v>
      </c>
      <c r="ET40" s="663">
        <v>79</v>
      </c>
      <c r="EU40" s="663">
        <v>28</v>
      </c>
      <c r="EV40" s="721">
        <v>1</v>
      </c>
      <c r="EW40" s="663">
        <v>12</v>
      </c>
      <c r="EX40" s="663">
        <v>55</v>
      </c>
      <c r="EY40" s="663">
        <v>564</v>
      </c>
      <c r="EZ40" s="663">
        <v>566</v>
      </c>
      <c r="FA40" s="663">
        <v>480</v>
      </c>
      <c r="FB40" s="663">
        <v>349</v>
      </c>
      <c r="FC40" s="663">
        <v>255</v>
      </c>
      <c r="FD40" s="663">
        <v>207</v>
      </c>
      <c r="FE40" s="663">
        <v>140</v>
      </c>
      <c r="FF40" s="663">
        <v>114</v>
      </c>
      <c r="FG40" s="722">
        <v>83</v>
      </c>
      <c r="FH40" s="723">
        <v>164</v>
      </c>
      <c r="FI40" s="723">
        <v>5790</v>
      </c>
      <c r="FJ40" s="663">
        <v>69</v>
      </c>
      <c r="FK40" s="664">
        <v>5</v>
      </c>
      <c r="FL40" s="663">
        <v>4</v>
      </c>
      <c r="FM40" s="663">
        <v>4</v>
      </c>
      <c r="FN40" s="663">
        <v>894</v>
      </c>
      <c r="FO40" s="663">
        <v>9</v>
      </c>
      <c r="FP40" s="663">
        <v>22</v>
      </c>
      <c r="FQ40" s="663">
        <v>1105</v>
      </c>
      <c r="FR40" s="663">
        <v>10</v>
      </c>
      <c r="FS40" s="663">
        <v>57</v>
      </c>
      <c r="FT40" s="663">
        <v>59</v>
      </c>
      <c r="FU40" s="663">
        <v>359</v>
      </c>
      <c r="FV40" s="663">
        <v>7</v>
      </c>
      <c r="FW40" s="663">
        <v>19</v>
      </c>
      <c r="FX40" s="663">
        <v>83</v>
      </c>
      <c r="FY40" s="663">
        <v>13</v>
      </c>
      <c r="FZ40" s="721">
        <v>0</v>
      </c>
      <c r="GA40" s="663">
        <v>51</v>
      </c>
      <c r="GB40" s="663">
        <v>189</v>
      </c>
      <c r="GC40" s="663">
        <v>331</v>
      </c>
      <c r="GD40" s="663">
        <v>105</v>
      </c>
      <c r="GE40" s="663">
        <v>513</v>
      </c>
      <c r="GF40" s="663">
        <v>45</v>
      </c>
      <c r="GG40" s="663">
        <v>639</v>
      </c>
      <c r="GH40" s="663">
        <v>362</v>
      </c>
      <c r="GI40" s="760">
        <v>368</v>
      </c>
      <c r="GJ40" s="760">
        <v>2</v>
      </c>
      <c r="GK40" s="761">
        <v>40</v>
      </c>
      <c r="GL40" s="732">
        <v>0</v>
      </c>
      <c r="GM40" s="663">
        <v>0</v>
      </c>
      <c r="GN40" s="663">
        <v>763</v>
      </c>
      <c r="GO40" s="663">
        <v>0</v>
      </c>
      <c r="GP40" s="663">
        <v>27</v>
      </c>
      <c r="GQ40" s="663">
        <v>164</v>
      </c>
      <c r="GR40" s="663">
        <v>231</v>
      </c>
      <c r="GS40" s="663">
        <v>155</v>
      </c>
      <c r="GT40" s="663">
        <v>200</v>
      </c>
      <c r="GU40" s="663">
        <v>29</v>
      </c>
      <c r="GV40" s="663">
        <v>60</v>
      </c>
      <c r="GW40" s="663">
        <v>75</v>
      </c>
      <c r="GX40" s="663">
        <v>86</v>
      </c>
      <c r="GY40" s="663">
        <v>419</v>
      </c>
      <c r="GZ40" s="663">
        <v>175</v>
      </c>
      <c r="HA40" s="663">
        <v>14</v>
      </c>
      <c r="HB40" s="663">
        <v>54</v>
      </c>
      <c r="HC40" s="663">
        <v>17</v>
      </c>
      <c r="HD40" s="663">
        <v>51</v>
      </c>
      <c r="HE40" s="663">
        <v>0</v>
      </c>
      <c r="HF40" s="663">
        <v>0</v>
      </c>
      <c r="HG40" s="733">
        <v>125</v>
      </c>
    </row>
    <row r="41" spans="1:215" ht="13.5" thickTop="1" x14ac:dyDescent="0.2">
      <c r="A41" s="748" t="s">
        <v>82</v>
      </c>
      <c r="B41" s="734">
        <v>5116</v>
      </c>
      <c r="C41" s="654">
        <v>406</v>
      </c>
      <c r="D41" s="735">
        <v>0</v>
      </c>
      <c r="E41" s="654">
        <v>0</v>
      </c>
      <c r="F41" s="654">
        <v>35</v>
      </c>
      <c r="G41" s="654">
        <v>198</v>
      </c>
      <c r="H41" s="654">
        <v>171</v>
      </c>
      <c r="I41" s="654">
        <v>1</v>
      </c>
      <c r="J41" s="654">
        <v>1</v>
      </c>
      <c r="K41" s="735">
        <v>2612</v>
      </c>
      <c r="L41" s="654">
        <v>1</v>
      </c>
      <c r="M41" s="654">
        <v>310</v>
      </c>
      <c r="N41" s="736">
        <v>5</v>
      </c>
      <c r="O41" s="654">
        <v>262</v>
      </c>
      <c r="P41" s="654">
        <v>76</v>
      </c>
      <c r="Q41" s="654">
        <v>672</v>
      </c>
      <c r="R41" s="654">
        <v>530</v>
      </c>
      <c r="S41" s="654">
        <v>563</v>
      </c>
      <c r="T41" s="654">
        <v>659</v>
      </c>
      <c r="U41" s="654">
        <v>517</v>
      </c>
      <c r="V41" s="654">
        <v>544</v>
      </c>
      <c r="W41" s="654">
        <v>570</v>
      </c>
      <c r="X41" s="654">
        <v>666</v>
      </c>
      <c r="Y41" s="654">
        <v>125</v>
      </c>
      <c r="Z41" s="737">
        <v>8</v>
      </c>
      <c r="AA41" s="738">
        <v>39.093407447183104</v>
      </c>
      <c r="AB41" s="654">
        <v>0</v>
      </c>
      <c r="AC41" s="654">
        <v>158</v>
      </c>
      <c r="AD41" s="654">
        <v>1951</v>
      </c>
      <c r="AE41" s="654">
        <v>3</v>
      </c>
      <c r="AF41" s="654">
        <v>121</v>
      </c>
      <c r="AG41" s="654">
        <v>1899</v>
      </c>
      <c r="AH41" s="654">
        <v>7</v>
      </c>
      <c r="AI41" s="654">
        <v>59</v>
      </c>
      <c r="AJ41" s="654">
        <v>125</v>
      </c>
      <c r="AK41" s="654">
        <v>649</v>
      </c>
      <c r="AL41" s="654">
        <v>20</v>
      </c>
      <c r="AM41" s="654">
        <v>27</v>
      </c>
      <c r="AN41" s="654">
        <v>94</v>
      </c>
      <c r="AO41" s="739">
        <v>3</v>
      </c>
      <c r="AP41" s="654">
        <v>19</v>
      </c>
      <c r="AQ41" s="654">
        <v>89</v>
      </c>
      <c r="AR41" s="654">
        <v>150</v>
      </c>
      <c r="AS41" s="654">
        <v>358</v>
      </c>
      <c r="AT41" s="654">
        <v>967</v>
      </c>
      <c r="AU41" s="654">
        <v>49</v>
      </c>
      <c r="AV41" s="654">
        <v>674</v>
      </c>
      <c r="AW41" s="654">
        <v>470</v>
      </c>
      <c r="AX41" s="654">
        <v>1483</v>
      </c>
      <c r="AY41" s="654">
        <v>0</v>
      </c>
      <c r="AZ41" s="739">
        <v>857</v>
      </c>
      <c r="BA41" s="654">
        <v>1423</v>
      </c>
      <c r="BB41" s="654">
        <v>1036</v>
      </c>
      <c r="BC41" s="654">
        <v>643</v>
      </c>
      <c r="BD41" s="654">
        <v>386</v>
      </c>
      <c r="BE41" s="654">
        <v>814</v>
      </c>
      <c r="BF41" s="739">
        <v>814</v>
      </c>
      <c r="BG41" s="655">
        <v>2176</v>
      </c>
      <c r="BH41" s="740">
        <v>425.33229085222831</v>
      </c>
      <c r="BI41" s="654">
        <v>1213</v>
      </c>
      <c r="BJ41" s="655">
        <v>277</v>
      </c>
      <c r="BK41" s="740">
        <v>228.35943940643034</v>
      </c>
      <c r="BL41" s="654">
        <v>445</v>
      </c>
      <c r="BM41" s="654">
        <v>429</v>
      </c>
      <c r="BN41" s="654">
        <v>68</v>
      </c>
      <c r="BO41" s="654">
        <v>27</v>
      </c>
      <c r="BP41" s="654">
        <v>8</v>
      </c>
      <c r="BQ41" s="739">
        <v>0</v>
      </c>
      <c r="BR41" s="654">
        <v>4</v>
      </c>
      <c r="BS41" s="654">
        <v>19</v>
      </c>
      <c r="BT41" s="654">
        <v>158</v>
      </c>
      <c r="BU41" s="654">
        <v>189</v>
      </c>
      <c r="BV41" s="654">
        <v>147</v>
      </c>
      <c r="BW41" s="654">
        <v>115</v>
      </c>
      <c r="BX41" s="654">
        <v>95</v>
      </c>
      <c r="BY41" s="654">
        <v>54</v>
      </c>
      <c r="BZ41" s="654">
        <v>48</v>
      </c>
      <c r="CA41" s="654">
        <v>33</v>
      </c>
      <c r="CB41" s="654">
        <v>16</v>
      </c>
      <c r="CC41" s="736">
        <v>99</v>
      </c>
      <c r="CD41" s="741">
        <v>6179</v>
      </c>
      <c r="CE41" s="654">
        <v>53</v>
      </c>
      <c r="CF41" s="654">
        <v>0</v>
      </c>
      <c r="CG41" s="654">
        <v>2229</v>
      </c>
      <c r="CH41" s="654">
        <v>183</v>
      </c>
      <c r="CI41" s="735">
        <v>0</v>
      </c>
      <c r="CJ41" s="654">
        <v>0</v>
      </c>
      <c r="CK41" s="654">
        <v>20</v>
      </c>
      <c r="CL41" s="654">
        <v>92</v>
      </c>
      <c r="CM41" s="654">
        <v>70</v>
      </c>
      <c r="CN41" s="654">
        <v>0</v>
      </c>
      <c r="CO41" s="739">
        <v>1</v>
      </c>
      <c r="CP41" s="654">
        <v>1204</v>
      </c>
      <c r="CQ41" s="654">
        <v>1</v>
      </c>
      <c r="CR41" s="654">
        <v>229</v>
      </c>
      <c r="CS41" s="739">
        <v>1</v>
      </c>
      <c r="CT41" s="654">
        <v>115</v>
      </c>
      <c r="CU41" s="654">
        <v>42</v>
      </c>
      <c r="CV41" s="654">
        <v>249</v>
      </c>
      <c r="CW41" s="654">
        <v>230</v>
      </c>
      <c r="CX41" s="654">
        <v>270</v>
      </c>
      <c r="CY41" s="654">
        <v>344</v>
      </c>
      <c r="CZ41" s="654">
        <v>246</v>
      </c>
      <c r="DA41" s="654">
        <v>252</v>
      </c>
      <c r="DB41" s="654">
        <v>270</v>
      </c>
      <c r="DC41" s="654">
        <v>236</v>
      </c>
      <c r="DD41" s="742">
        <v>13</v>
      </c>
      <c r="DE41" s="739">
        <v>4</v>
      </c>
      <c r="DF41" s="743">
        <v>38.609612962264144</v>
      </c>
      <c r="DG41" s="654">
        <v>0</v>
      </c>
      <c r="DH41" s="654">
        <v>66</v>
      </c>
      <c r="DI41" s="654">
        <v>936</v>
      </c>
      <c r="DJ41" s="654">
        <v>1</v>
      </c>
      <c r="DK41" s="654">
        <v>59</v>
      </c>
      <c r="DL41" s="654">
        <v>677</v>
      </c>
      <c r="DM41" s="654">
        <v>4</v>
      </c>
      <c r="DN41" s="654">
        <v>31</v>
      </c>
      <c r="DO41" s="654">
        <v>46</v>
      </c>
      <c r="DP41" s="654">
        <v>338</v>
      </c>
      <c r="DQ41" s="654">
        <v>12</v>
      </c>
      <c r="DR41" s="654">
        <v>16</v>
      </c>
      <c r="DS41" s="654">
        <v>41</v>
      </c>
      <c r="DT41" s="739">
        <v>2</v>
      </c>
      <c r="DU41" s="654">
        <v>6</v>
      </c>
      <c r="DV41" s="654">
        <v>48</v>
      </c>
      <c r="DW41" s="654">
        <v>56</v>
      </c>
      <c r="DX41" s="654">
        <v>244</v>
      </c>
      <c r="DY41" s="654">
        <v>619</v>
      </c>
      <c r="DZ41" s="654">
        <v>15</v>
      </c>
      <c r="EA41" s="654">
        <v>57</v>
      </c>
      <c r="EB41" s="654">
        <v>90</v>
      </c>
      <c r="EC41" s="654">
        <v>775</v>
      </c>
      <c r="ED41" s="654">
        <v>0</v>
      </c>
      <c r="EE41" s="739">
        <v>319</v>
      </c>
      <c r="EF41" s="654">
        <v>564</v>
      </c>
      <c r="EG41" s="654">
        <v>410</v>
      </c>
      <c r="EH41" s="654">
        <v>278</v>
      </c>
      <c r="EI41" s="654">
        <v>166</v>
      </c>
      <c r="EJ41" s="654">
        <v>389</v>
      </c>
      <c r="EK41" s="655">
        <v>422</v>
      </c>
      <c r="EL41" s="744">
        <v>1037</v>
      </c>
      <c r="EM41" s="740">
        <v>465.23104531179905</v>
      </c>
      <c r="EN41" s="655">
        <v>505</v>
      </c>
      <c r="EO41" s="654">
        <v>136</v>
      </c>
      <c r="EP41" s="740">
        <v>269.30693069306932</v>
      </c>
      <c r="EQ41" s="654">
        <v>183</v>
      </c>
      <c r="ER41" s="654">
        <v>192</v>
      </c>
      <c r="ES41" s="654">
        <v>27</v>
      </c>
      <c r="ET41" s="654">
        <v>9</v>
      </c>
      <c r="EU41" s="654">
        <v>4</v>
      </c>
      <c r="EV41" s="739">
        <v>0</v>
      </c>
      <c r="EW41" s="654">
        <v>2</v>
      </c>
      <c r="EX41" s="654">
        <v>7</v>
      </c>
      <c r="EY41" s="654">
        <v>72</v>
      </c>
      <c r="EZ41" s="654">
        <v>101</v>
      </c>
      <c r="FA41" s="654">
        <v>71</v>
      </c>
      <c r="FB41" s="654">
        <v>50</v>
      </c>
      <c r="FC41" s="654">
        <v>34</v>
      </c>
      <c r="FD41" s="654">
        <v>19</v>
      </c>
      <c r="FE41" s="654">
        <v>15</v>
      </c>
      <c r="FF41" s="654">
        <v>10</v>
      </c>
      <c r="FG41" s="655">
        <v>8</v>
      </c>
      <c r="FH41" s="740">
        <v>26</v>
      </c>
      <c r="FI41" s="740">
        <v>5635</v>
      </c>
      <c r="FJ41" s="654">
        <v>12</v>
      </c>
      <c r="FK41" s="665">
        <v>0</v>
      </c>
      <c r="FL41" s="656">
        <v>0</v>
      </c>
      <c r="FM41" s="656">
        <v>0</v>
      </c>
      <c r="FN41" s="656">
        <v>191</v>
      </c>
      <c r="FO41" s="656">
        <v>3</v>
      </c>
      <c r="FP41" s="656">
        <v>0</v>
      </c>
      <c r="FQ41" s="656">
        <v>100</v>
      </c>
      <c r="FR41" s="656">
        <v>1</v>
      </c>
      <c r="FS41" s="656">
        <v>14</v>
      </c>
      <c r="FT41" s="656">
        <v>10</v>
      </c>
      <c r="FU41" s="656">
        <v>32</v>
      </c>
      <c r="FV41" s="656">
        <v>5</v>
      </c>
      <c r="FW41" s="656">
        <v>0</v>
      </c>
      <c r="FX41" s="656">
        <v>10</v>
      </c>
      <c r="FY41" s="656">
        <v>0</v>
      </c>
      <c r="FZ41" s="745">
        <v>0</v>
      </c>
      <c r="GA41" s="656">
        <v>7</v>
      </c>
      <c r="GB41" s="656">
        <v>23</v>
      </c>
      <c r="GC41" s="656">
        <v>32</v>
      </c>
      <c r="GD41" s="656">
        <v>17</v>
      </c>
      <c r="GE41" s="656">
        <v>66</v>
      </c>
      <c r="GF41" s="656">
        <v>0</v>
      </c>
      <c r="GG41" s="656">
        <v>122</v>
      </c>
      <c r="GH41" s="656">
        <v>23</v>
      </c>
      <c r="GI41" s="656">
        <v>76</v>
      </c>
      <c r="GJ41" s="656">
        <v>0</v>
      </c>
      <c r="GK41" s="656">
        <v>0</v>
      </c>
      <c r="GL41" s="746">
        <v>0</v>
      </c>
      <c r="GM41" s="656">
        <v>0</v>
      </c>
      <c r="GN41" s="656">
        <v>115</v>
      </c>
      <c r="GO41" s="656">
        <v>0</v>
      </c>
      <c r="GP41" s="656">
        <v>0</v>
      </c>
      <c r="GQ41" s="656">
        <v>19</v>
      </c>
      <c r="GR41" s="656">
        <v>26</v>
      </c>
      <c r="GS41" s="656">
        <v>3</v>
      </c>
      <c r="GT41" s="656">
        <v>48</v>
      </c>
      <c r="GU41" s="656">
        <v>1</v>
      </c>
      <c r="GV41" s="656">
        <v>11</v>
      </c>
      <c r="GW41" s="656">
        <v>9</v>
      </c>
      <c r="GX41" s="656">
        <v>3</v>
      </c>
      <c r="GY41" s="656">
        <v>7</v>
      </c>
      <c r="GZ41" s="656">
        <v>45</v>
      </c>
      <c r="HA41" s="656">
        <v>3</v>
      </c>
      <c r="HB41" s="656">
        <v>26</v>
      </c>
      <c r="HC41" s="656">
        <v>0</v>
      </c>
      <c r="HD41" s="656">
        <v>14</v>
      </c>
      <c r="HE41" s="656">
        <v>0</v>
      </c>
      <c r="HF41" s="656">
        <v>0</v>
      </c>
      <c r="HG41" s="747">
        <v>36</v>
      </c>
    </row>
    <row r="42" spans="1:215" x14ac:dyDescent="0.2">
      <c r="A42" s="748" t="s">
        <v>83</v>
      </c>
      <c r="B42" s="748">
        <v>7440</v>
      </c>
      <c r="C42" s="708">
        <v>580</v>
      </c>
      <c r="D42" s="749">
        <v>0</v>
      </c>
      <c r="E42" s="656">
        <v>17</v>
      </c>
      <c r="F42" s="656">
        <v>41</v>
      </c>
      <c r="G42" s="656">
        <v>337</v>
      </c>
      <c r="H42" s="656">
        <v>180</v>
      </c>
      <c r="I42" s="656">
        <v>3</v>
      </c>
      <c r="J42" s="656">
        <v>2</v>
      </c>
      <c r="K42" s="749">
        <v>4502</v>
      </c>
      <c r="L42" s="708">
        <v>47</v>
      </c>
      <c r="M42" s="708">
        <v>914</v>
      </c>
      <c r="N42" s="750">
        <v>206</v>
      </c>
      <c r="O42" s="708">
        <v>318</v>
      </c>
      <c r="P42" s="708">
        <v>77</v>
      </c>
      <c r="Q42" s="708">
        <v>979</v>
      </c>
      <c r="R42" s="708">
        <v>786</v>
      </c>
      <c r="S42" s="708">
        <v>777</v>
      </c>
      <c r="T42" s="708">
        <v>899</v>
      </c>
      <c r="U42" s="708">
        <v>744</v>
      </c>
      <c r="V42" s="708">
        <v>762</v>
      </c>
      <c r="W42" s="708">
        <v>857</v>
      </c>
      <c r="X42" s="708">
        <v>1054</v>
      </c>
      <c r="Y42" s="708">
        <v>253</v>
      </c>
      <c r="Z42" s="751">
        <v>11</v>
      </c>
      <c r="AA42" s="752">
        <v>39.746450563157893</v>
      </c>
      <c r="AB42" s="708">
        <v>9</v>
      </c>
      <c r="AC42" s="708">
        <v>138</v>
      </c>
      <c r="AD42" s="708">
        <v>3102</v>
      </c>
      <c r="AE42" s="708">
        <v>4</v>
      </c>
      <c r="AF42" s="708">
        <v>188</v>
      </c>
      <c r="AG42" s="708">
        <v>2530</v>
      </c>
      <c r="AH42" s="708">
        <v>28</v>
      </c>
      <c r="AI42" s="708">
        <v>123</v>
      </c>
      <c r="AJ42" s="708">
        <v>171</v>
      </c>
      <c r="AK42" s="708">
        <v>931</v>
      </c>
      <c r="AL42" s="708">
        <v>24</v>
      </c>
      <c r="AM42" s="708">
        <v>67</v>
      </c>
      <c r="AN42" s="656">
        <v>125</v>
      </c>
      <c r="AO42" s="745">
        <v>0</v>
      </c>
      <c r="AP42" s="656">
        <v>44</v>
      </c>
      <c r="AQ42" s="656">
        <v>192</v>
      </c>
      <c r="AR42" s="656">
        <v>285</v>
      </c>
      <c r="AS42" s="656">
        <v>770</v>
      </c>
      <c r="AT42" s="656">
        <v>1418</v>
      </c>
      <c r="AU42" s="656">
        <v>104</v>
      </c>
      <c r="AV42" s="656">
        <v>1106</v>
      </c>
      <c r="AW42" s="656">
        <v>681</v>
      </c>
      <c r="AX42" s="656">
        <v>1970</v>
      </c>
      <c r="AY42" s="656">
        <v>2</v>
      </c>
      <c r="AZ42" s="745">
        <v>868</v>
      </c>
      <c r="BA42" s="656">
        <v>1938</v>
      </c>
      <c r="BB42" s="656">
        <v>1385</v>
      </c>
      <c r="BC42" s="656">
        <v>815</v>
      </c>
      <c r="BD42" s="656">
        <v>499</v>
      </c>
      <c r="BE42" s="656">
        <v>1125</v>
      </c>
      <c r="BF42" s="745">
        <v>1678</v>
      </c>
      <c r="BG42" s="657">
        <v>4509</v>
      </c>
      <c r="BH42" s="753">
        <v>606.04838709677426</v>
      </c>
      <c r="BI42" s="656">
        <v>1694</v>
      </c>
      <c r="BJ42" s="657">
        <v>705</v>
      </c>
      <c r="BK42" s="753">
        <v>416.17473435655256</v>
      </c>
      <c r="BL42" s="656">
        <v>636</v>
      </c>
      <c r="BM42" s="656">
        <v>579</v>
      </c>
      <c r="BN42" s="656">
        <v>133</v>
      </c>
      <c r="BO42" s="656">
        <v>52</v>
      </c>
      <c r="BP42" s="656">
        <v>17</v>
      </c>
      <c r="BQ42" s="745">
        <v>1</v>
      </c>
      <c r="BR42" s="656">
        <v>10</v>
      </c>
      <c r="BS42" s="656">
        <v>25</v>
      </c>
      <c r="BT42" s="656">
        <v>255</v>
      </c>
      <c r="BU42" s="656">
        <v>272</v>
      </c>
      <c r="BV42" s="656">
        <v>191</v>
      </c>
      <c r="BW42" s="656">
        <v>188</v>
      </c>
      <c r="BX42" s="656">
        <v>121</v>
      </c>
      <c r="BY42" s="656">
        <v>105</v>
      </c>
      <c r="BZ42" s="656">
        <v>62</v>
      </c>
      <c r="CA42" s="656">
        <v>55</v>
      </c>
      <c r="CB42" s="656">
        <v>28</v>
      </c>
      <c r="CC42" s="750">
        <v>106</v>
      </c>
      <c r="CD42" s="754">
        <v>5966</v>
      </c>
      <c r="CE42" s="708">
        <v>31</v>
      </c>
      <c r="CF42" s="708">
        <v>1</v>
      </c>
      <c r="CG42" s="708">
        <v>3293</v>
      </c>
      <c r="CH42" s="708">
        <v>283</v>
      </c>
      <c r="CI42" s="749">
        <v>0</v>
      </c>
      <c r="CJ42" s="656">
        <v>4</v>
      </c>
      <c r="CK42" s="656">
        <v>26</v>
      </c>
      <c r="CL42" s="656">
        <v>170</v>
      </c>
      <c r="CM42" s="656">
        <v>81</v>
      </c>
      <c r="CN42" s="656">
        <v>1</v>
      </c>
      <c r="CO42" s="745">
        <v>1</v>
      </c>
      <c r="CP42" s="708">
        <v>2181</v>
      </c>
      <c r="CQ42" s="708">
        <v>47</v>
      </c>
      <c r="CR42" s="656">
        <v>853</v>
      </c>
      <c r="CS42" s="745">
        <v>68</v>
      </c>
      <c r="CT42" s="656">
        <v>149</v>
      </c>
      <c r="CU42" s="656">
        <v>42</v>
      </c>
      <c r="CV42" s="656">
        <v>384</v>
      </c>
      <c r="CW42" s="656">
        <v>324</v>
      </c>
      <c r="CX42" s="656">
        <v>359</v>
      </c>
      <c r="CY42" s="656">
        <v>433</v>
      </c>
      <c r="CZ42" s="656">
        <v>376</v>
      </c>
      <c r="DA42" s="656">
        <v>367</v>
      </c>
      <c r="DB42" s="656">
        <v>419</v>
      </c>
      <c r="DC42" s="656">
        <v>440</v>
      </c>
      <c r="DD42" s="755">
        <v>36</v>
      </c>
      <c r="DE42" s="745">
        <v>6</v>
      </c>
      <c r="DF42" s="756">
        <v>39.604650992656062</v>
      </c>
      <c r="DG42" s="656">
        <v>4</v>
      </c>
      <c r="DH42" s="656">
        <v>49</v>
      </c>
      <c r="DI42" s="656">
        <v>1392</v>
      </c>
      <c r="DJ42" s="656">
        <v>2</v>
      </c>
      <c r="DK42" s="656">
        <v>62</v>
      </c>
      <c r="DL42" s="656">
        <v>985</v>
      </c>
      <c r="DM42" s="656">
        <v>26</v>
      </c>
      <c r="DN42" s="656">
        <v>71</v>
      </c>
      <c r="DO42" s="656">
        <v>73</v>
      </c>
      <c r="DP42" s="656">
        <v>521</v>
      </c>
      <c r="DQ42" s="656">
        <v>15</v>
      </c>
      <c r="DR42" s="656">
        <v>38</v>
      </c>
      <c r="DS42" s="656">
        <v>55</v>
      </c>
      <c r="DT42" s="745">
        <v>0</v>
      </c>
      <c r="DU42" s="656">
        <v>19</v>
      </c>
      <c r="DV42" s="656">
        <v>103</v>
      </c>
      <c r="DW42" s="656">
        <v>98</v>
      </c>
      <c r="DX42" s="656">
        <v>523</v>
      </c>
      <c r="DY42" s="656">
        <v>898</v>
      </c>
      <c r="DZ42" s="656">
        <v>36</v>
      </c>
      <c r="EA42" s="656">
        <v>95</v>
      </c>
      <c r="EB42" s="656">
        <v>110</v>
      </c>
      <c r="EC42" s="656">
        <v>1031</v>
      </c>
      <c r="ED42" s="656">
        <v>1</v>
      </c>
      <c r="EE42" s="745">
        <v>379</v>
      </c>
      <c r="EF42" s="656">
        <v>774</v>
      </c>
      <c r="EG42" s="656">
        <v>513</v>
      </c>
      <c r="EH42" s="656">
        <v>370</v>
      </c>
      <c r="EI42" s="656">
        <v>234</v>
      </c>
      <c r="EJ42" s="656">
        <v>539</v>
      </c>
      <c r="EK42" s="657">
        <v>863</v>
      </c>
      <c r="EL42" s="757">
        <v>2245</v>
      </c>
      <c r="EM42" s="753">
        <v>681.7491648952323</v>
      </c>
      <c r="EN42" s="657">
        <v>711</v>
      </c>
      <c r="EO42" s="656">
        <v>363</v>
      </c>
      <c r="EP42" s="753">
        <v>510.54852320675104</v>
      </c>
      <c r="EQ42" s="656">
        <v>281</v>
      </c>
      <c r="ER42" s="656">
        <v>221</v>
      </c>
      <c r="ES42" s="656">
        <v>68</v>
      </c>
      <c r="ET42" s="656">
        <v>20</v>
      </c>
      <c r="EU42" s="656">
        <v>8</v>
      </c>
      <c r="EV42" s="745">
        <v>0</v>
      </c>
      <c r="EW42" s="708">
        <v>4</v>
      </c>
      <c r="EX42" s="708">
        <v>12</v>
      </c>
      <c r="EY42" s="708">
        <v>103</v>
      </c>
      <c r="EZ42" s="708">
        <v>135</v>
      </c>
      <c r="FA42" s="708">
        <v>86</v>
      </c>
      <c r="FB42" s="708">
        <v>84</v>
      </c>
      <c r="FC42" s="708">
        <v>49</v>
      </c>
      <c r="FD42" s="708">
        <v>33</v>
      </c>
      <c r="FE42" s="708">
        <v>22</v>
      </c>
      <c r="FF42" s="656">
        <v>28</v>
      </c>
      <c r="FG42" s="657">
        <v>13</v>
      </c>
      <c r="FH42" s="753">
        <v>29</v>
      </c>
      <c r="FI42" s="753">
        <v>5648</v>
      </c>
      <c r="FJ42" s="656">
        <v>8</v>
      </c>
      <c r="FK42" s="666">
        <v>0</v>
      </c>
      <c r="FL42" s="656">
        <v>0</v>
      </c>
      <c r="FM42" s="656">
        <v>0</v>
      </c>
      <c r="FN42" s="656">
        <v>190</v>
      </c>
      <c r="FO42" s="656">
        <v>10</v>
      </c>
      <c r="FP42" s="656">
        <v>0</v>
      </c>
      <c r="FQ42" s="656">
        <v>73</v>
      </c>
      <c r="FR42" s="656">
        <v>0</v>
      </c>
      <c r="FS42" s="656">
        <v>12</v>
      </c>
      <c r="FT42" s="656">
        <v>49</v>
      </c>
      <c r="FU42" s="656">
        <v>80</v>
      </c>
      <c r="FV42" s="656">
        <v>13</v>
      </c>
      <c r="FW42" s="656">
        <v>1</v>
      </c>
      <c r="FX42" s="656">
        <v>22</v>
      </c>
      <c r="FY42" s="656">
        <v>2</v>
      </c>
      <c r="FZ42" s="745">
        <v>0</v>
      </c>
      <c r="GA42" s="656">
        <v>12</v>
      </c>
      <c r="GB42" s="656">
        <v>78</v>
      </c>
      <c r="GC42" s="656">
        <v>100</v>
      </c>
      <c r="GD42" s="656">
        <v>28</v>
      </c>
      <c r="GE42" s="656">
        <v>64</v>
      </c>
      <c r="GF42" s="656">
        <v>0</v>
      </c>
      <c r="GG42" s="656">
        <v>26</v>
      </c>
      <c r="GH42" s="656">
        <v>10</v>
      </c>
      <c r="GI42" s="656">
        <v>134</v>
      </c>
      <c r="GJ42" s="656">
        <v>0</v>
      </c>
      <c r="GK42" s="656">
        <v>0</v>
      </c>
      <c r="GL42" s="746">
        <v>0</v>
      </c>
      <c r="GM42" s="656">
        <v>0</v>
      </c>
      <c r="GN42" s="656">
        <v>66</v>
      </c>
      <c r="GO42" s="656">
        <v>0</v>
      </c>
      <c r="GP42" s="656">
        <v>25</v>
      </c>
      <c r="GQ42" s="656">
        <v>15</v>
      </c>
      <c r="GR42" s="656">
        <v>14</v>
      </c>
      <c r="GS42" s="656">
        <v>0</v>
      </c>
      <c r="GT42" s="656">
        <v>43</v>
      </c>
      <c r="GU42" s="656">
        <v>1</v>
      </c>
      <c r="GV42" s="656">
        <v>20</v>
      </c>
      <c r="GW42" s="656">
        <v>18</v>
      </c>
      <c r="GX42" s="656">
        <v>7</v>
      </c>
      <c r="GY42" s="656">
        <v>33</v>
      </c>
      <c r="GZ42" s="656">
        <v>36</v>
      </c>
      <c r="HA42" s="656">
        <v>19</v>
      </c>
      <c r="HB42" s="656">
        <v>62</v>
      </c>
      <c r="HC42" s="656">
        <v>6</v>
      </c>
      <c r="HD42" s="656">
        <v>26</v>
      </c>
      <c r="HE42" s="656">
        <v>0</v>
      </c>
      <c r="HF42" s="656">
        <v>0</v>
      </c>
      <c r="HG42" s="747">
        <v>61</v>
      </c>
    </row>
    <row r="43" spans="1:215" ht="13.5" thickBot="1" x14ac:dyDescent="0.25">
      <c r="A43" s="748" t="s">
        <v>89</v>
      </c>
      <c r="B43" s="748">
        <v>7109</v>
      </c>
      <c r="C43" s="708">
        <v>671</v>
      </c>
      <c r="D43" s="749">
        <v>1</v>
      </c>
      <c r="E43" s="656">
        <v>7</v>
      </c>
      <c r="F43" s="656">
        <v>24</v>
      </c>
      <c r="G43" s="656">
        <v>440</v>
      </c>
      <c r="H43" s="656">
        <v>189</v>
      </c>
      <c r="I43" s="656">
        <v>5</v>
      </c>
      <c r="J43" s="656">
        <v>5</v>
      </c>
      <c r="K43" s="749">
        <v>4609</v>
      </c>
      <c r="L43" s="708">
        <v>27</v>
      </c>
      <c r="M43" s="708">
        <v>871</v>
      </c>
      <c r="N43" s="750">
        <v>74</v>
      </c>
      <c r="O43" s="708">
        <v>449</v>
      </c>
      <c r="P43" s="708">
        <v>132</v>
      </c>
      <c r="Q43" s="708">
        <v>1031</v>
      </c>
      <c r="R43" s="708">
        <v>834</v>
      </c>
      <c r="S43" s="708">
        <v>768</v>
      </c>
      <c r="T43" s="708">
        <v>826</v>
      </c>
      <c r="U43" s="708">
        <v>757</v>
      </c>
      <c r="V43" s="708">
        <v>797</v>
      </c>
      <c r="W43" s="708">
        <v>712</v>
      </c>
      <c r="X43" s="708">
        <v>747</v>
      </c>
      <c r="Y43" s="708">
        <v>179</v>
      </c>
      <c r="Z43" s="751">
        <v>9</v>
      </c>
      <c r="AA43" s="752">
        <v>37.955426870007059</v>
      </c>
      <c r="AB43" s="708">
        <v>44</v>
      </c>
      <c r="AC43" s="708">
        <v>750</v>
      </c>
      <c r="AD43" s="708">
        <v>2762</v>
      </c>
      <c r="AE43" s="708">
        <v>9</v>
      </c>
      <c r="AF43" s="708">
        <v>234</v>
      </c>
      <c r="AG43" s="708">
        <v>2292</v>
      </c>
      <c r="AH43" s="708">
        <v>27</v>
      </c>
      <c r="AI43" s="708">
        <v>34</v>
      </c>
      <c r="AJ43" s="708">
        <v>92</v>
      </c>
      <c r="AK43" s="708">
        <v>744</v>
      </c>
      <c r="AL43" s="708">
        <v>8</v>
      </c>
      <c r="AM43" s="708">
        <v>36</v>
      </c>
      <c r="AN43" s="656">
        <v>77</v>
      </c>
      <c r="AO43" s="745">
        <v>0</v>
      </c>
      <c r="AP43" s="656">
        <v>12</v>
      </c>
      <c r="AQ43" s="656">
        <v>55</v>
      </c>
      <c r="AR43" s="656">
        <v>124</v>
      </c>
      <c r="AS43" s="656">
        <v>196</v>
      </c>
      <c r="AT43" s="656">
        <v>663</v>
      </c>
      <c r="AU43" s="656">
        <v>44</v>
      </c>
      <c r="AV43" s="656">
        <v>454</v>
      </c>
      <c r="AW43" s="656">
        <v>371</v>
      </c>
      <c r="AX43" s="656">
        <v>1669</v>
      </c>
      <c r="AY43" s="656">
        <v>0</v>
      </c>
      <c r="AZ43" s="745">
        <v>3521</v>
      </c>
      <c r="BA43" s="656">
        <v>1628</v>
      </c>
      <c r="BB43" s="656">
        <v>1210</v>
      </c>
      <c r="BC43" s="656">
        <v>848</v>
      </c>
      <c r="BD43" s="656">
        <v>491</v>
      </c>
      <c r="BE43" s="656">
        <v>1202</v>
      </c>
      <c r="BF43" s="745">
        <v>1730</v>
      </c>
      <c r="BG43" s="657">
        <v>4409</v>
      </c>
      <c r="BH43" s="753">
        <v>620.19974679983125</v>
      </c>
      <c r="BI43" s="656">
        <v>1508</v>
      </c>
      <c r="BJ43" s="657">
        <v>621</v>
      </c>
      <c r="BK43" s="753">
        <v>411.80371352785147</v>
      </c>
      <c r="BL43" s="656">
        <v>508</v>
      </c>
      <c r="BM43" s="656">
        <v>447</v>
      </c>
      <c r="BN43" s="656">
        <v>87</v>
      </c>
      <c r="BO43" s="656">
        <v>29</v>
      </c>
      <c r="BP43" s="656">
        <v>11</v>
      </c>
      <c r="BQ43" s="745">
        <v>0</v>
      </c>
      <c r="BR43" s="656">
        <v>6</v>
      </c>
      <c r="BS43" s="656">
        <v>14</v>
      </c>
      <c r="BT43" s="656">
        <v>185</v>
      </c>
      <c r="BU43" s="656">
        <v>208</v>
      </c>
      <c r="BV43" s="656">
        <v>142</v>
      </c>
      <c r="BW43" s="656">
        <v>150</v>
      </c>
      <c r="BX43" s="656">
        <v>97</v>
      </c>
      <c r="BY43" s="656">
        <v>81</v>
      </c>
      <c r="BZ43" s="656">
        <v>54</v>
      </c>
      <c r="CA43" s="656">
        <v>20</v>
      </c>
      <c r="CB43" s="656">
        <v>32</v>
      </c>
      <c r="CC43" s="750">
        <v>93</v>
      </c>
      <c r="CD43" s="754">
        <v>6098</v>
      </c>
      <c r="CE43" s="708">
        <v>37</v>
      </c>
      <c r="CF43" s="708">
        <v>0</v>
      </c>
      <c r="CG43" s="708">
        <v>3309</v>
      </c>
      <c r="CH43" s="708">
        <v>334</v>
      </c>
      <c r="CI43" s="749">
        <v>1</v>
      </c>
      <c r="CJ43" s="656">
        <v>4</v>
      </c>
      <c r="CK43" s="656">
        <v>16</v>
      </c>
      <c r="CL43" s="656">
        <v>228</v>
      </c>
      <c r="CM43" s="656">
        <v>82</v>
      </c>
      <c r="CN43" s="656">
        <v>1</v>
      </c>
      <c r="CO43" s="745">
        <v>2</v>
      </c>
      <c r="CP43" s="708">
        <v>2367</v>
      </c>
      <c r="CQ43" s="708">
        <v>27</v>
      </c>
      <c r="CR43" s="656">
        <v>715</v>
      </c>
      <c r="CS43" s="745">
        <v>24</v>
      </c>
      <c r="CT43" s="656">
        <v>192</v>
      </c>
      <c r="CU43" s="656">
        <v>64</v>
      </c>
      <c r="CV43" s="656">
        <v>391</v>
      </c>
      <c r="CW43" s="656">
        <v>336</v>
      </c>
      <c r="CX43" s="656">
        <v>346</v>
      </c>
      <c r="CY43" s="656">
        <v>455</v>
      </c>
      <c r="CZ43" s="656">
        <v>396</v>
      </c>
      <c r="DA43" s="656">
        <v>444</v>
      </c>
      <c r="DB43" s="656">
        <v>377</v>
      </c>
      <c r="DC43" s="656">
        <v>334</v>
      </c>
      <c r="DD43" s="755">
        <v>33</v>
      </c>
      <c r="DE43" s="745">
        <v>5</v>
      </c>
      <c r="DF43" s="756">
        <v>38.719914540072857</v>
      </c>
      <c r="DG43" s="656">
        <v>24</v>
      </c>
      <c r="DH43" s="656">
        <v>299</v>
      </c>
      <c r="DI43" s="656">
        <v>1315</v>
      </c>
      <c r="DJ43" s="656">
        <v>4</v>
      </c>
      <c r="DK43" s="656">
        <v>68</v>
      </c>
      <c r="DL43" s="656">
        <v>1018</v>
      </c>
      <c r="DM43" s="656">
        <v>21</v>
      </c>
      <c r="DN43" s="656">
        <v>24</v>
      </c>
      <c r="DO43" s="656">
        <v>44</v>
      </c>
      <c r="DP43" s="656">
        <v>436</v>
      </c>
      <c r="DQ43" s="656">
        <v>8</v>
      </c>
      <c r="DR43" s="656">
        <v>19</v>
      </c>
      <c r="DS43" s="656">
        <v>29</v>
      </c>
      <c r="DT43" s="745">
        <v>0</v>
      </c>
      <c r="DU43" s="656">
        <v>8</v>
      </c>
      <c r="DV43" s="656">
        <v>35</v>
      </c>
      <c r="DW43" s="656">
        <v>58</v>
      </c>
      <c r="DX43" s="656">
        <v>152</v>
      </c>
      <c r="DY43" s="656">
        <v>474</v>
      </c>
      <c r="DZ43" s="656">
        <v>18</v>
      </c>
      <c r="EA43" s="656">
        <v>65</v>
      </c>
      <c r="EB43" s="656">
        <v>121</v>
      </c>
      <c r="EC43" s="656">
        <v>902</v>
      </c>
      <c r="ED43" s="656">
        <v>0</v>
      </c>
      <c r="EE43" s="745">
        <v>1476</v>
      </c>
      <c r="EF43" s="656">
        <v>625</v>
      </c>
      <c r="EG43" s="656">
        <v>468</v>
      </c>
      <c r="EH43" s="656">
        <v>399</v>
      </c>
      <c r="EI43" s="656">
        <v>256</v>
      </c>
      <c r="EJ43" s="656">
        <v>582</v>
      </c>
      <c r="EK43" s="657">
        <v>979</v>
      </c>
      <c r="EL43" s="757">
        <v>2379</v>
      </c>
      <c r="EM43" s="753">
        <v>718.94832275611964</v>
      </c>
      <c r="EN43" s="657">
        <v>652</v>
      </c>
      <c r="EO43" s="656">
        <v>310</v>
      </c>
      <c r="EP43" s="753">
        <v>475.46012269938649</v>
      </c>
      <c r="EQ43" s="656">
        <v>235</v>
      </c>
      <c r="ER43" s="656">
        <v>201</v>
      </c>
      <c r="ES43" s="656">
        <v>47</v>
      </c>
      <c r="ET43" s="656">
        <v>19</v>
      </c>
      <c r="EU43" s="656">
        <v>5</v>
      </c>
      <c r="EV43" s="745">
        <v>0</v>
      </c>
      <c r="EW43" s="708">
        <v>2</v>
      </c>
      <c r="EX43" s="708">
        <v>4</v>
      </c>
      <c r="EY43" s="708">
        <v>101</v>
      </c>
      <c r="EZ43" s="708">
        <v>122</v>
      </c>
      <c r="FA43" s="708">
        <v>80</v>
      </c>
      <c r="FB43" s="708">
        <v>63</v>
      </c>
      <c r="FC43" s="708">
        <v>43</v>
      </c>
      <c r="FD43" s="708">
        <v>34</v>
      </c>
      <c r="FE43" s="708">
        <v>18</v>
      </c>
      <c r="FF43" s="656">
        <v>10</v>
      </c>
      <c r="FG43" s="657">
        <v>12</v>
      </c>
      <c r="FH43" s="753">
        <v>18</v>
      </c>
      <c r="FI43" s="753">
        <v>5417</v>
      </c>
      <c r="FJ43" s="656">
        <v>11</v>
      </c>
      <c r="FK43" s="666">
        <v>0</v>
      </c>
      <c r="FL43" s="656">
        <v>0</v>
      </c>
      <c r="FM43" s="656">
        <v>0</v>
      </c>
      <c r="FN43" s="656">
        <v>172</v>
      </c>
      <c r="FO43" s="656">
        <v>0</v>
      </c>
      <c r="FP43" s="656">
        <v>0</v>
      </c>
      <c r="FQ43" s="656">
        <v>67</v>
      </c>
      <c r="FR43" s="656">
        <v>0</v>
      </c>
      <c r="FS43" s="656">
        <v>1</v>
      </c>
      <c r="FT43" s="656">
        <v>12</v>
      </c>
      <c r="FU43" s="656">
        <v>33</v>
      </c>
      <c r="FV43" s="656">
        <v>0</v>
      </c>
      <c r="FW43" s="656">
        <v>0</v>
      </c>
      <c r="FX43" s="656">
        <v>15</v>
      </c>
      <c r="FY43" s="656">
        <v>0</v>
      </c>
      <c r="FZ43" s="745">
        <v>0</v>
      </c>
      <c r="GA43" s="656">
        <v>11</v>
      </c>
      <c r="GB43" s="656">
        <v>25</v>
      </c>
      <c r="GC43" s="656">
        <v>28</v>
      </c>
      <c r="GD43" s="656">
        <v>5</v>
      </c>
      <c r="GE43" s="656">
        <v>15</v>
      </c>
      <c r="GF43" s="656">
        <v>1</v>
      </c>
      <c r="GG43" s="656">
        <v>39</v>
      </c>
      <c r="GH43" s="656">
        <v>8</v>
      </c>
      <c r="GI43" s="656">
        <v>162</v>
      </c>
      <c r="GJ43" s="656">
        <v>1</v>
      </c>
      <c r="GK43" s="656">
        <v>5</v>
      </c>
      <c r="GL43" s="746">
        <v>0</v>
      </c>
      <c r="GM43" s="656">
        <v>0</v>
      </c>
      <c r="GN43" s="656">
        <v>24</v>
      </c>
      <c r="GO43" s="656">
        <v>0</v>
      </c>
      <c r="GP43" s="656">
        <v>54</v>
      </c>
      <c r="GQ43" s="656">
        <v>15</v>
      </c>
      <c r="GR43" s="656">
        <v>5</v>
      </c>
      <c r="GS43" s="656">
        <v>3</v>
      </c>
      <c r="GT43" s="656">
        <v>5</v>
      </c>
      <c r="GU43" s="656">
        <v>0</v>
      </c>
      <c r="GV43" s="656">
        <v>18</v>
      </c>
      <c r="GW43" s="656">
        <v>6</v>
      </c>
      <c r="GX43" s="656">
        <v>15</v>
      </c>
      <c r="GY43" s="656">
        <v>7</v>
      </c>
      <c r="GZ43" s="656">
        <v>71</v>
      </c>
      <c r="HA43" s="656">
        <v>4</v>
      </c>
      <c r="HB43" s="656">
        <v>22</v>
      </c>
      <c r="HC43" s="656">
        <v>6</v>
      </c>
      <c r="HD43" s="656">
        <v>22</v>
      </c>
      <c r="HE43" s="656">
        <v>0</v>
      </c>
      <c r="HF43" s="656">
        <v>0</v>
      </c>
      <c r="HG43" s="747">
        <v>23</v>
      </c>
    </row>
    <row r="44" spans="1:215" ht="14.25" thickTop="1" thickBot="1" x14ac:dyDescent="0.25">
      <c r="A44" s="715" t="s">
        <v>175</v>
      </c>
      <c r="B44" s="715">
        <v>19665</v>
      </c>
      <c r="C44" s="663">
        <v>1657</v>
      </c>
      <c r="D44" s="717">
        <v>1</v>
      </c>
      <c r="E44" s="663">
        <v>24</v>
      </c>
      <c r="F44" s="663">
        <v>100</v>
      </c>
      <c r="G44" s="663">
        <v>975</v>
      </c>
      <c r="H44" s="663">
        <v>540</v>
      </c>
      <c r="I44" s="663">
        <v>9</v>
      </c>
      <c r="J44" s="663">
        <v>8</v>
      </c>
      <c r="K44" s="717">
        <v>11723</v>
      </c>
      <c r="L44" s="663">
        <v>75</v>
      </c>
      <c r="M44" s="663">
        <v>2095</v>
      </c>
      <c r="N44" s="718">
        <v>285</v>
      </c>
      <c r="O44" s="663">
        <v>1029</v>
      </c>
      <c r="P44" s="663">
        <v>285</v>
      </c>
      <c r="Q44" s="663">
        <v>2682</v>
      </c>
      <c r="R44" s="663">
        <v>2150</v>
      </c>
      <c r="S44" s="663">
        <v>2108</v>
      </c>
      <c r="T44" s="663">
        <v>2384</v>
      </c>
      <c r="U44" s="663">
        <v>2018</v>
      </c>
      <c r="V44" s="663">
        <v>2103</v>
      </c>
      <c r="W44" s="663">
        <v>2139</v>
      </c>
      <c r="X44" s="663">
        <v>2467</v>
      </c>
      <c r="Y44" s="663">
        <v>557</v>
      </c>
      <c r="Z44" s="719">
        <v>28</v>
      </c>
      <c r="AA44" s="720">
        <v>38.92899968975366</v>
      </c>
      <c r="AB44" s="663">
        <v>53</v>
      </c>
      <c r="AC44" s="663">
        <v>1046</v>
      </c>
      <c r="AD44" s="663">
        <v>7815</v>
      </c>
      <c r="AE44" s="663">
        <v>16</v>
      </c>
      <c r="AF44" s="663">
        <v>543</v>
      </c>
      <c r="AG44" s="663">
        <v>6721</v>
      </c>
      <c r="AH44" s="663">
        <v>62</v>
      </c>
      <c r="AI44" s="663">
        <v>216</v>
      </c>
      <c r="AJ44" s="663">
        <v>388</v>
      </c>
      <c r="AK44" s="663">
        <v>2324</v>
      </c>
      <c r="AL44" s="663">
        <v>52</v>
      </c>
      <c r="AM44" s="663">
        <v>130</v>
      </c>
      <c r="AN44" s="663">
        <v>296</v>
      </c>
      <c r="AO44" s="721">
        <v>3</v>
      </c>
      <c r="AP44" s="663">
        <v>75</v>
      </c>
      <c r="AQ44" s="663">
        <v>336</v>
      </c>
      <c r="AR44" s="663">
        <v>559</v>
      </c>
      <c r="AS44" s="663">
        <v>1324</v>
      </c>
      <c r="AT44" s="663">
        <v>3048</v>
      </c>
      <c r="AU44" s="663">
        <v>197</v>
      </c>
      <c r="AV44" s="663">
        <v>2234</v>
      </c>
      <c r="AW44" s="663">
        <v>1522</v>
      </c>
      <c r="AX44" s="663">
        <v>5122</v>
      </c>
      <c r="AY44" s="663">
        <v>2</v>
      </c>
      <c r="AZ44" s="721">
        <v>5246</v>
      </c>
      <c r="BA44" s="663">
        <v>4989</v>
      </c>
      <c r="BB44" s="663">
        <v>3631</v>
      </c>
      <c r="BC44" s="663">
        <v>2306</v>
      </c>
      <c r="BD44" s="663">
        <v>1376</v>
      </c>
      <c r="BE44" s="663">
        <v>3141</v>
      </c>
      <c r="BF44" s="721">
        <v>4222</v>
      </c>
      <c r="BG44" s="722">
        <v>11094</v>
      </c>
      <c r="BH44" s="758">
        <v>564.14950419527077</v>
      </c>
      <c r="BI44" s="658">
        <v>4415</v>
      </c>
      <c r="BJ44" s="653">
        <v>1603</v>
      </c>
      <c r="BK44" s="724">
        <v>363.08040770101923</v>
      </c>
      <c r="BL44" s="663">
        <v>1589</v>
      </c>
      <c r="BM44" s="663">
        <v>1455</v>
      </c>
      <c r="BN44" s="663">
        <v>288</v>
      </c>
      <c r="BO44" s="663">
        <v>108</v>
      </c>
      <c r="BP44" s="663">
        <v>36</v>
      </c>
      <c r="BQ44" s="721">
        <v>1</v>
      </c>
      <c r="BR44" s="663">
        <v>20</v>
      </c>
      <c r="BS44" s="663">
        <v>58</v>
      </c>
      <c r="BT44" s="663">
        <v>598</v>
      </c>
      <c r="BU44" s="663">
        <v>669</v>
      </c>
      <c r="BV44" s="663">
        <v>480</v>
      </c>
      <c r="BW44" s="663">
        <v>453</v>
      </c>
      <c r="BX44" s="663">
        <v>313</v>
      </c>
      <c r="BY44" s="663">
        <v>240</v>
      </c>
      <c r="BZ44" s="663">
        <v>164</v>
      </c>
      <c r="CA44" s="663">
        <v>108</v>
      </c>
      <c r="CB44" s="663">
        <v>76</v>
      </c>
      <c r="CC44" s="719">
        <v>298</v>
      </c>
      <c r="CD44" s="759">
        <v>6067</v>
      </c>
      <c r="CE44" s="663">
        <v>121</v>
      </c>
      <c r="CF44" s="663">
        <v>1</v>
      </c>
      <c r="CG44" s="663">
        <v>8831</v>
      </c>
      <c r="CH44" s="663">
        <v>800</v>
      </c>
      <c r="CI44" s="717">
        <v>1</v>
      </c>
      <c r="CJ44" s="663">
        <v>8</v>
      </c>
      <c r="CK44" s="663">
        <v>62</v>
      </c>
      <c r="CL44" s="663">
        <v>490</v>
      </c>
      <c r="CM44" s="663">
        <v>233</v>
      </c>
      <c r="CN44" s="663">
        <v>2</v>
      </c>
      <c r="CO44" s="721">
        <v>4</v>
      </c>
      <c r="CP44" s="663">
        <v>5752</v>
      </c>
      <c r="CQ44" s="663">
        <v>75</v>
      </c>
      <c r="CR44" s="663">
        <v>1797</v>
      </c>
      <c r="CS44" s="721">
        <v>93</v>
      </c>
      <c r="CT44" s="663">
        <v>456</v>
      </c>
      <c r="CU44" s="663">
        <v>148</v>
      </c>
      <c r="CV44" s="663">
        <v>1024</v>
      </c>
      <c r="CW44" s="663">
        <v>890</v>
      </c>
      <c r="CX44" s="663">
        <v>975</v>
      </c>
      <c r="CY44" s="663">
        <v>1232</v>
      </c>
      <c r="CZ44" s="663">
        <v>1018</v>
      </c>
      <c r="DA44" s="663">
        <v>1063</v>
      </c>
      <c r="DB44" s="663">
        <v>1066</v>
      </c>
      <c r="DC44" s="663">
        <v>1010</v>
      </c>
      <c r="DD44" s="726">
        <v>82</v>
      </c>
      <c r="DE44" s="721">
        <v>15</v>
      </c>
      <c r="DF44" s="727">
        <v>39.020982748406922</v>
      </c>
      <c r="DG44" s="663">
        <v>28</v>
      </c>
      <c r="DH44" s="663">
        <v>414</v>
      </c>
      <c r="DI44" s="663">
        <v>3643</v>
      </c>
      <c r="DJ44" s="663">
        <v>7</v>
      </c>
      <c r="DK44" s="663">
        <v>189</v>
      </c>
      <c r="DL44" s="663">
        <v>2680</v>
      </c>
      <c r="DM44" s="663">
        <v>51</v>
      </c>
      <c r="DN44" s="663">
        <v>126</v>
      </c>
      <c r="DO44" s="663">
        <v>163</v>
      </c>
      <c r="DP44" s="663">
        <v>1295</v>
      </c>
      <c r="DQ44" s="663">
        <v>35</v>
      </c>
      <c r="DR44" s="663">
        <v>73</v>
      </c>
      <c r="DS44" s="663">
        <v>125</v>
      </c>
      <c r="DT44" s="721">
        <v>2</v>
      </c>
      <c r="DU44" s="663">
        <v>33</v>
      </c>
      <c r="DV44" s="663">
        <v>186</v>
      </c>
      <c r="DW44" s="663">
        <v>212</v>
      </c>
      <c r="DX44" s="663">
        <v>919</v>
      </c>
      <c r="DY44" s="663">
        <v>1991</v>
      </c>
      <c r="DZ44" s="663">
        <v>69</v>
      </c>
      <c r="EA44" s="663">
        <v>217</v>
      </c>
      <c r="EB44" s="663">
        <v>321</v>
      </c>
      <c r="EC44" s="663">
        <v>2708</v>
      </c>
      <c r="ED44" s="663">
        <v>1</v>
      </c>
      <c r="EE44" s="721">
        <v>2174</v>
      </c>
      <c r="EF44" s="663">
        <v>1963</v>
      </c>
      <c r="EG44" s="663">
        <v>1391</v>
      </c>
      <c r="EH44" s="663">
        <v>1047</v>
      </c>
      <c r="EI44" s="663">
        <v>656</v>
      </c>
      <c r="EJ44" s="663">
        <v>1510</v>
      </c>
      <c r="EK44" s="722">
        <v>2264</v>
      </c>
      <c r="EL44" s="728">
        <v>5661</v>
      </c>
      <c r="EM44" s="758">
        <v>641.03725512399501</v>
      </c>
      <c r="EN44" s="653">
        <v>1868</v>
      </c>
      <c r="EO44" s="658">
        <v>809</v>
      </c>
      <c r="EP44" s="729">
        <v>433.08351177730191</v>
      </c>
      <c r="EQ44" s="663">
        <v>699</v>
      </c>
      <c r="ER44" s="663">
        <v>614</v>
      </c>
      <c r="ES44" s="663">
        <v>142</v>
      </c>
      <c r="ET44" s="663">
        <v>48</v>
      </c>
      <c r="EU44" s="663">
        <v>17</v>
      </c>
      <c r="EV44" s="721">
        <v>0</v>
      </c>
      <c r="EW44" s="663">
        <v>8</v>
      </c>
      <c r="EX44" s="663">
        <v>23</v>
      </c>
      <c r="EY44" s="663">
        <v>276</v>
      </c>
      <c r="EZ44" s="663">
        <v>358</v>
      </c>
      <c r="FA44" s="663">
        <v>237</v>
      </c>
      <c r="FB44" s="663">
        <v>197</v>
      </c>
      <c r="FC44" s="663">
        <v>126</v>
      </c>
      <c r="FD44" s="663">
        <v>86</v>
      </c>
      <c r="FE44" s="663">
        <v>55</v>
      </c>
      <c r="FF44" s="663">
        <v>48</v>
      </c>
      <c r="FG44" s="722">
        <v>33</v>
      </c>
      <c r="FH44" s="723">
        <v>73</v>
      </c>
      <c r="FI44" s="723">
        <v>5568</v>
      </c>
      <c r="FJ44" s="663">
        <v>31</v>
      </c>
      <c r="FK44" s="664">
        <v>0</v>
      </c>
      <c r="FL44" s="663">
        <v>0</v>
      </c>
      <c r="FM44" s="663">
        <v>0</v>
      </c>
      <c r="FN44" s="663">
        <v>553</v>
      </c>
      <c r="FO44" s="663">
        <v>13</v>
      </c>
      <c r="FP44" s="663">
        <v>0</v>
      </c>
      <c r="FQ44" s="663">
        <v>240</v>
      </c>
      <c r="FR44" s="663">
        <v>1</v>
      </c>
      <c r="FS44" s="663">
        <v>27</v>
      </c>
      <c r="FT44" s="663">
        <v>71</v>
      </c>
      <c r="FU44" s="663">
        <v>145</v>
      </c>
      <c r="FV44" s="663">
        <v>18</v>
      </c>
      <c r="FW44" s="663">
        <v>1</v>
      </c>
      <c r="FX44" s="663">
        <v>47</v>
      </c>
      <c r="FY44" s="663">
        <v>2</v>
      </c>
      <c r="FZ44" s="721">
        <v>0</v>
      </c>
      <c r="GA44" s="663">
        <v>30</v>
      </c>
      <c r="GB44" s="663">
        <v>126</v>
      </c>
      <c r="GC44" s="663">
        <v>160</v>
      </c>
      <c r="GD44" s="663">
        <v>50</v>
      </c>
      <c r="GE44" s="663">
        <v>145</v>
      </c>
      <c r="GF44" s="663">
        <v>1</v>
      </c>
      <c r="GG44" s="663">
        <v>187</v>
      </c>
      <c r="GH44" s="663">
        <v>41</v>
      </c>
      <c r="GI44" s="760">
        <v>372</v>
      </c>
      <c r="GJ44" s="760">
        <v>1</v>
      </c>
      <c r="GK44" s="761">
        <v>5</v>
      </c>
      <c r="GL44" s="732">
        <v>0</v>
      </c>
      <c r="GM44" s="663">
        <v>0</v>
      </c>
      <c r="GN44" s="663">
        <v>205</v>
      </c>
      <c r="GO44" s="663">
        <v>0</v>
      </c>
      <c r="GP44" s="663">
        <v>79</v>
      </c>
      <c r="GQ44" s="663">
        <v>49</v>
      </c>
      <c r="GR44" s="663">
        <v>45</v>
      </c>
      <c r="GS44" s="663">
        <v>6</v>
      </c>
      <c r="GT44" s="663">
        <v>96</v>
      </c>
      <c r="GU44" s="663">
        <v>2</v>
      </c>
      <c r="GV44" s="663">
        <v>49</v>
      </c>
      <c r="GW44" s="663">
        <v>33</v>
      </c>
      <c r="GX44" s="663">
        <v>25</v>
      </c>
      <c r="GY44" s="663">
        <v>47</v>
      </c>
      <c r="GZ44" s="663">
        <v>152</v>
      </c>
      <c r="HA44" s="663">
        <v>26</v>
      </c>
      <c r="HB44" s="663">
        <v>110</v>
      </c>
      <c r="HC44" s="663">
        <v>12</v>
      </c>
      <c r="HD44" s="663">
        <v>62</v>
      </c>
      <c r="HE44" s="663">
        <v>0</v>
      </c>
      <c r="HF44" s="663">
        <v>0</v>
      </c>
      <c r="HG44" s="733">
        <v>120</v>
      </c>
    </row>
    <row r="45" spans="1:215" ht="13.5" thickTop="1" x14ac:dyDescent="0.2">
      <c r="A45" s="734" t="s">
        <v>93</v>
      </c>
      <c r="B45" s="748">
        <v>10628</v>
      </c>
      <c r="C45" s="708">
        <v>1237</v>
      </c>
      <c r="D45" s="749">
        <v>0</v>
      </c>
      <c r="E45" s="656">
        <v>9</v>
      </c>
      <c r="F45" s="656">
        <v>163</v>
      </c>
      <c r="G45" s="656">
        <v>854</v>
      </c>
      <c r="H45" s="656">
        <v>201</v>
      </c>
      <c r="I45" s="656">
        <v>3</v>
      </c>
      <c r="J45" s="656">
        <v>7</v>
      </c>
      <c r="K45" s="749">
        <v>6524</v>
      </c>
      <c r="L45" s="708">
        <v>101</v>
      </c>
      <c r="M45" s="708">
        <v>1240</v>
      </c>
      <c r="N45" s="750">
        <v>35</v>
      </c>
      <c r="O45" s="708">
        <v>526</v>
      </c>
      <c r="P45" s="708">
        <v>125</v>
      </c>
      <c r="Q45" s="708">
        <v>1532</v>
      </c>
      <c r="R45" s="708">
        <v>1131</v>
      </c>
      <c r="S45" s="708">
        <v>1248</v>
      </c>
      <c r="T45" s="708">
        <v>1432</v>
      </c>
      <c r="U45" s="708">
        <v>1179</v>
      </c>
      <c r="V45" s="708">
        <v>1055</v>
      </c>
      <c r="W45" s="708">
        <v>975</v>
      </c>
      <c r="X45" s="708">
        <v>1276</v>
      </c>
      <c r="Y45" s="708">
        <v>269</v>
      </c>
      <c r="Z45" s="751">
        <v>5</v>
      </c>
      <c r="AA45" s="752">
        <v>38.342792001412299</v>
      </c>
      <c r="AB45" s="708">
        <v>6</v>
      </c>
      <c r="AC45" s="708">
        <v>27</v>
      </c>
      <c r="AD45" s="708">
        <v>3977</v>
      </c>
      <c r="AE45" s="708">
        <v>28</v>
      </c>
      <c r="AF45" s="708">
        <v>348</v>
      </c>
      <c r="AG45" s="708">
        <v>4196</v>
      </c>
      <c r="AH45" s="708">
        <v>53</v>
      </c>
      <c r="AI45" s="708">
        <v>144</v>
      </c>
      <c r="AJ45" s="708">
        <v>270</v>
      </c>
      <c r="AK45" s="708">
        <v>1367</v>
      </c>
      <c r="AL45" s="708">
        <v>25</v>
      </c>
      <c r="AM45" s="708">
        <v>54</v>
      </c>
      <c r="AN45" s="656">
        <v>130</v>
      </c>
      <c r="AO45" s="745">
        <v>3</v>
      </c>
      <c r="AP45" s="656">
        <v>44</v>
      </c>
      <c r="AQ45" s="656">
        <v>215</v>
      </c>
      <c r="AR45" s="656">
        <v>434</v>
      </c>
      <c r="AS45" s="656">
        <v>820</v>
      </c>
      <c r="AT45" s="656">
        <v>2142</v>
      </c>
      <c r="AU45" s="656">
        <v>141</v>
      </c>
      <c r="AV45" s="656">
        <v>1956</v>
      </c>
      <c r="AW45" s="656">
        <v>1085</v>
      </c>
      <c r="AX45" s="656">
        <v>3205</v>
      </c>
      <c r="AY45" s="656">
        <v>0</v>
      </c>
      <c r="AZ45" s="745">
        <v>586</v>
      </c>
      <c r="BA45" s="656">
        <v>2333</v>
      </c>
      <c r="BB45" s="656">
        <v>1837</v>
      </c>
      <c r="BC45" s="656">
        <v>1181</v>
      </c>
      <c r="BD45" s="656">
        <v>754</v>
      </c>
      <c r="BE45" s="656">
        <v>1856</v>
      </c>
      <c r="BF45" s="745">
        <v>2667</v>
      </c>
      <c r="BG45" s="657">
        <v>6830</v>
      </c>
      <c r="BH45" s="753">
        <v>642.64207753105006</v>
      </c>
      <c r="BI45" s="656">
        <v>2132</v>
      </c>
      <c r="BJ45" s="657">
        <v>858</v>
      </c>
      <c r="BK45" s="753">
        <v>402.4390243902439</v>
      </c>
      <c r="BL45" s="656">
        <v>847</v>
      </c>
      <c r="BM45" s="656">
        <v>809</v>
      </c>
      <c r="BN45" s="656">
        <v>127</v>
      </c>
      <c r="BO45" s="656">
        <v>75</v>
      </c>
      <c r="BP45" s="656">
        <v>11</v>
      </c>
      <c r="BQ45" s="745">
        <v>1</v>
      </c>
      <c r="BR45" s="656">
        <v>10</v>
      </c>
      <c r="BS45" s="656">
        <v>37</v>
      </c>
      <c r="BT45" s="656">
        <v>411</v>
      </c>
      <c r="BU45" s="656">
        <v>401</v>
      </c>
      <c r="BV45" s="656">
        <v>242</v>
      </c>
      <c r="BW45" s="656">
        <v>224</v>
      </c>
      <c r="BX45" s="656">
        <v>157</v>
      </c>
      <c r="BY45" s="656">
        <v>112</v>
      </c>
      <c r="BZ45" s="656">
        <v>78</v>
      </c>
      <c r="CA45" s="656">
        <v>51</v>
      </c>
      <c r="CB45" s="656">
        <v>34</v>
      </c>
      <c r="CC45" s="750">
        <v>113</v>
      </c>
      <c r="CD45" s="754">
        <v>5597</v>
      </c>
      <c r="CE45" s="708">
        <v>43</v>
      </c>
      <c r="CF45" s="708">
        <v>0</v>
      </c>
      <c r="CG45" s="708">
        <v>4969</v>
      </c>
      <c r="CH45" s="708">
        <v>614</v>
      </c>
      <c r="CI45" s="749">
        <v>0</v>
      </c>
      <c r="CJ45" s="656">
        <v>4</v>
      </c>
      <c r="CK45" s="656">
        <v>93</v>
      </c>
      <c r="CL45" s="656">
        <v>423</v>
      </c>
      <c r="CM45" s="656">
        <v>88</v>
      </c>
      <c r="CN45" s="656">
        <v>2</v>
      </c>
      <c r="CO45" s="745">
        <v>4</v>
      </c>
      <c r="CP45" s="708">
        <v>3372</v>
      </c>
      <c r="CQ45" s="708">
        <v>101</v>
      </c>
      <c r="CR45" s="656">
        <v>1214</v>
      </c>
      <c r="CS45" s="745">
        <v>8</v>
      </c>
      <c r="CT45" s="656">
        <v>250</v>
      </c>
      <c r="CU45" s="656">
        <v>65</v>
      </c>
      <c r="CV45" s="656">
        <v>608</v>
      </c>
      <c r="CW45" s="656">
        <v>478</v>
      </c>
      <c r="CX45" s="656">
        <v>607</v>
      </c>
      <c r="CY45" s="656">
        <v>777</v>
      </c>
      <c r="CZ45" s="656">
        <v>604</v>
      </c>
      <c r="DA45" s="656">
        <v>574</v>
      </c>
      <c r="DB45" s="656">
        <v>466</v>
      </c>
      <c r="DC45" s="656">
        <v>574</v>
      </c>
      <c r="DD45" s="755">
        <v>29</v>
      </c>
      <c r="DE45" s="745">
        <v>2</v>
      </c>
      <c r="DF45" s="756">
        <v>38.381832534138972</v>
      </c>
      <c r="DG45" s="656">
        <v>4</v>
      </c>
      <c r="DH45" s="656">
        <v>6</v>
      </c>
      <c r="DI45" s="656">
        <v>1846</v>
      </c>
      <c r="DJ45" s="656">
        <v>15</v>
      </c>
      <c r="DK45" s="656">
        <v>150</v>
      </c>
      <c r="DL45" s="656">
        <v>1791</v>
      </c>
      <c r="DM45" s="656">
        <v>49</v>
      </c>
      <c r="DN45" s="656">
        <v>80</v>
      </c>
      <c r="DO45" s="656">
        <v>145</v>
      </c>
      <c r="DP45" s="656">
        <v>777</v>
      </c>
      <c r="DQ45" s="656">
        <v>16</v>
      </c>
      <c r="DR45" s="656">
        <v>30</v>
      </c>
      <c r="DS45" s="656">
        <v>59</v>
      </c>
      <c r="DT45" s="745">
        <v>1</v>
      </c>
      <c r="DU45" s="656">
        <v>10</v>
      </c>
      <c r="DV45" s="656">
        <v>121</v>
      </c>
      <c r="DW45" s="656">
        <v>190</v>
      </c>
      <c r="DX45" s="656">
        <v>600</v>
      </c>
      <c r="DY45" s="656">
        <v>1589</v>
      </c>
      <c r="DZ45" s="656">
        <v>72</v>
      </c>
      <c r="EA45" s="656">
        <v>234</v>
      </c>
      <c r="EB45" s="656">
        <v>315</v>
      </c>
      <c r="EC45" s="656">
        <v>1591</v>
      </c>
      <c r="ED45" s="656">
        <v>0</v>
      </c>
      <c r="EE45" s="745">
        <v>247</v>
      </c>
      <c r="EF45" s="656">
        <v>896</v>
      </c>
      <c r="EG45" s="656">
        <v>728</v>
      </c>
      <c r="EH45" s="656">
        <v>590</v>
      </c>
      <c r="EI45" s="656">
        <v>392</v>
      </c>
      <c r="EJ45" s="656">
        <v>914</v>
      </c>
      <c r="EK45" s="657">
        <v>1449</v>
      </c>
      <c r="EL45" s="757">
        <v>3616</v>
      </c>
      <c r="EM45" s="753">
        <v>727.71181324210102</v>
      </c>
      <c r="EN45" s="657">
        <v>766</v>
      </c>
      <c r="EO45" s="656">
        <v>502</v>
      </c>
      <c r="EP45" s="753">
        <v>655.35248041775458</v>
      </c>
      <c r="EQ45" s="656">
        <v>346</v>
      </c>
      <c r="ER45" s="656">
        <v>318</v>
      </c>
      <c r="ES45" s="656">
        <v>63</v>
      </c>
      <c r="ET45" s="656">
        <v>37</v>
      </c>
      <c r="EU45" s="656">
        <v>4</v>
      </c>
      <c r="EV45" s="745">
        <v>1</v>
      </c>
      <c r="EW45" s="708">
        <v>4</v>
      </c>
      <c r="EX45" s="708">
        <v>16</v>
      </c>
      <c r="EY45" s="708">
        <v>175</v>
      </c>
      <c r="EZ45" s="708">
        <v>208</v>
      </c>
      <c r="FA45" s="708">
        <v>107</v>
      </c>
      <c r="FB45" s="708">
        <v>86</v>
      </c>
      <c r="FC45" s="708">
        <v>65</v>
      </c>
      <c r="FD45" s="708">
        <v>33</v>
      </c>
      <c r="FE45" s="708">
        <v>20</v>
      </c>
      <c r="FF45" s="656">
        <v>15</v>
      </c>
      <c r="FG45" s="657">
        <v>11</v>
      </c>
      <c r="FH45" s="753">
        <v>29</v>
      </c>
      <c r="FI45" s="753">
        <v>5114</v>
      </c>
      <c r="FJ45" s="656">
        <v>12</v>
      </c>
      <c r="FK45" s="666">
        <v>0</v>
      </c>
      <c r="FL45" s="656">
        <v>88</v>
      </c>
      <c r="FM45" s="656">
        <v>0</v>
      </c>
      <c r="FN45" s="656">
        <v>342</v>
      </c>
      <c r="FO45" s="656">
        <v>8</v>
      </c>
      <c r="FP45" s="656">
        <v>4</v>
      </c>
      <c r="FQ45" s="656">
        <v>61</v>
      </c>
      <c r="FR45" s="656">
        <v>0</v>
      </c>
      <c r="FS45" s="656">
        <v>11</v>
      </c>
      <c r="FT45" s="656">
        <v>15</v>
      </c>
      <c r="FU45" s="656">
        <v>11</v>
      </c>
      <c r="FV45" s="656">
        <v>3</v>
      </c>
      <c r="FW45" s="656">
        <v>0</v>
      </c>
      <c r="FX45" s="656">
        <v>1</v>
      </c>
      <c r="FY45" s="656">
        <v>0</v>
      </c>
      <c r="FZ45" s="745">
        <v>0</v>
      </c>
      <c r="GA45" s="656">
        <v>3</v>
      </c>
      <c r="GB45" s="656">
        <v>28</v>
      </c>
      <c r="GC45" s="656">
        <v>27</v>
      </c>
      <c r="GD45" s="656">
        <v>23</v>
      </c>
      <c r="GE45" s="656">
        <v>68</v>
      </c>
      <c r="GF45" s="656">
        <v>1</v>
      </c>
      <c r="GG45" s="656">
        <v>108</v>
      </c>
      <c r="GH45" s="656">
        <v>32</v>
      </c>
      <c r="GI45" s="656">
        <v>254</v>
      </c>
      <c r="GJ45" s="656">
        <v>0</v>
      </c>
      <c r="GK45" s="656">
        <v>0</v>
      </c>
      <c r="GL45" s="746">
        <v>0</v>
      </c>
      <c r="GM45" s="656">
        <v>0</v>
      </c>
      <c r="GN45" s="656">
        <v>137</v>
      </c>
      <c r="GO45" s="656">
        <v>0</v>
      </c>
      <c r="GP45" s="656">
        <v>0</v>
      </c>
      <c r="GQ45" s="656">
        <v>6</v>
      </c>
      <c r="GR45" s="656">
        <v>11</v>
      </c>
      <c r="GS45" s="656">
        <v>12</v>
      </c>
      <c r="GT45" s="656">
        <v>30</v>
      </c>
      <c r="GU45" s="656">
        <v>24</v>
      </c>
      <c r="GV45" s="656">
        <v>12</v>
      </c>
      <c r="GW45" s="656">
        <v>17</v>
      </c>
      <c r="GX45" s="656">
        <v>4</v>
      </c>
      <c r="GY45" s="656">
        <v>28</v>
      </c>
      <c r="GZ45" s="656">
        <v>237</v>
      </c>
      <c r="HA45" s="656">
        <v>10</v>
      </c>
      <c r="HB45" s="656">
        <v>3</v>
      </c>
      <c r="HC45" s="656">
        <v>7</v>
      </c>
      <c r="HD45" s="656">
        <v>4</v>
      </c>
      <c r="HE45" s="656">
        <v>0</v>
      </c>
      <c r="HF45" s="656">
        <v>0</v>
      </c>
      <c r="HG45" s="747">
        <v>2</v>
      </c>
    </row>
    <row r="46" spans="1:215" x14ac:dyDescent="0.2">
      <c r="A46" s="748" t="s">
        <v>94</v>
      </c>
      <c r="B46" s="748">
        <v>10646</v>
      </c>
      <c r="C46" s="708">
        <v>1022</v>
      </c>
      <c r="D46" s="749">
        <v>0</v>
      </c>
      <c r="E46" s="656">
        <v>95</v>
      </c>
      <c r="F46" s="656">
        <v>98</v>
      </c>
      <c r="G46" s="656">
        <v>531</v>
      </c>
      <c r="H46" s="656">
        <v>292</v>
      </c>
      <c r="I46" s="656">
        <v>3</v>
      </c>
      <c r="J46" s="656">
        <v>3</v>
      </c>
      <c r="K46" s="749">
        <v>6891</v>
      </c>
      <c r="L46" s="708">
        <v>72</v>
      </c>
      <c r="M46" s="708">
        <v>1095</v>
      </c>
      <c r="N46" s="750">
        <v>15</v>
      </c>
      <c r="O46" s="708">
        <v>451</v>
      </c>
      <c r="P46" s="708">
        <v>120</v>
      </c>
      <c r="Q46" s="708">
        <v>1461</v>
      </c>
      <c r="R46" s="708">
        <v>1278</v>
      </c>
      <c r="S46" s="708">
        <v>1131</v>
      </c>
      <c r="T46" s="708">
        <v>1330</v>
      </c>
      <c r="U46" s="708">
        <v>1136</v>
      </c>
      <c r="V46" s="708">
        <v>1173</v>
      </c>
      <c r="W46" s="708">
        <v>1199</v>
      </c>
      <c r="X46" s="708">
        <v>1226</v>
      </c>
      <c r="Y46" s="708">
        <v>244</v>
      </c>
      <c r="Z46" s="751">
        <v>17</v>
      </c>
      <c r="AA46" s="752">
        <v>38.762530093532618</v>
      </c>
      <c r="AB46" s="708">
        <v>5</v>
      </c>
      <c r="AC46" s="708">
        <v>42</v>
      </c>
      <c r="AD46" s="708">
        <v>4545</v>
      </c>
      <c r="AE46" s="708">
        <v>9</v>
      </c>
      <c r="AF46" s="708">
        <v>259</v>
      </c>
      <c r="AG46" s="708">
        <v>3816</v>
      </c>
      <c r="AH46" s="708">
        <v>37</v>
      </c>
      <c r="AI46" s="708">
        <v>226</v>
      </c>
      <c r="AJ46" s="708">
        <v>267</v>
      </c>
      <c r="AK46" s="708">
        <v>1188</v>
      </c>
      <c r="AL46" s="708">
        <v>43</v>
      </c>
      <c r="AM46" s="708">
        <v>74</v>
      </c>
      <c r="AN46" s="656">
        <v>128</v>
      </c>
      <c r="AO46" s="745">
        <v>7</v>
      </c>
      <c r="AP46" s="656">
        <v>34</v>
      </c>
      <c r="AQ46" s="656">
        <v>207</v>
      </c>
      <c r="AR46" s="656">
        <v>436</v>
      </c>
      <c r="AS46" s="656">
        <v>753</v>
      </c>
      <c r="AT46" s="656">
        <v>1634</v>
      </c>
      <c r="AU46" s="656">
        <v>131</v>
      </c>
      <c r="AV46" s="656">
        <v>1426</v>
      </c>
      <c r="AW46" s="656">
        <v>1253</v>
      </c>
      <c r="AX46" s="656">
        <v>3292</v>
      </c>
      <c r="AY46" s="656">
        <v>2</v>
      </c>
      <c r="AZ46" s="745">
        <v>1478</v>
      </c>
      <c r="BA46" s="656">
        <v>2489</v>
      </c>
      <c r="BB46" s="656">
        <v>1833</v>
      </c>
      <c r="BC46" s="656">
        <v>1302</v>
      </c>
      <c r="BD46" s="656">
        <v>710</v>
      </c>
      <c r="BE46" s="656">
        <v>1763</v>
      </c>
      <c r="BF46" s="745">
        <v>2549</v>
      </c>
      <c r="BG46" s="657">
        <v>6836</v>
      </c>
      <c r="BH46" s="753">
        <v>642.11910576742434</v>
      </c>
      <c r="BI46" s="656">
        <v>2114</v>
      </c>
      <c r="BJ46" s="657">
        <v>795</v>
      </c>
      <c r="BK46" s="753">
        <v>376.0643330179754</v>
      </c>
      <c r="BL46" s="656">
        <v>856</v>
      </c>
      <c r="BM46" s="656">
        <v>786</v>
      </c>
      <c r="BN46" s="656">
        <v>230</v>
      </c>
      <c r="BO46" s="656">
        <v>50</v>
      </c>
      <c r="BP46" s="656">
        <v>13</v>
      </c>
      <c r="BQ46" s="745">
        <v>0</v>
      </c>
      <c r="BR46" s="656">
        <v>11</v>
      </c>
      <c r="BS46" s="656">
        <v>26</v>
      </c>
      <c r="BT46" s="656">
        <v>252</v>
      </c>
      <c r="BU46" s="656">
        <v>293</v>
      </c>
      <c r="BV46" s="656">
        <v>227</v>
      </c>
      <c r="BW46" s="656">
        <v>289</v>
      </c>
      <c r="BX46" s="656">
        <v>208</v>
      </c>
      <c r="BY46" s="656">
        <v>177</v>
      </c>
      <c r="BZ46" s="656">
        <v>137</v>
      </c>
      <c r="CA46" s="656">
        <v>116</v>
      </c>
      <c r="CB46" s="656">
        <v>64</v>
      </c>
      <c r="CC46" s="750">
        <v>135</v>
      </c>
      <c r="CD46" s="754">
        <v>6497</v>
      </c>
      <c r="CE46" s="708">
        <v>55</v>
      </c>
      <c r="CF46" s="708">
        <v>0</v>
      </c>
      <c r="CG46" s="708">
        <v>5398</v>
      </c>
      <c r="CH46" s="708">
        <v>563</v>
      </c>
      <c r="CI46" s="749">
        <v>0</v>
      </c>
      <c r="CJ46" s="656">
        <v>48</v>
      </c>
      <c r="CK46" s="656">
        <v>61</v>
      </c>
      <c r="CL46" s="656">
        <v>291</v>
      </c>
      <c r="CM46" s="656">
        <v>161</v>
      </c>
      <c r="CN46" s="656">
        <v>0</v>
      </c>
      <c r="CO46" s="745">
        <v>2</v>
      </c>
      <c r="CP46" s="708">
        <v>3855</v>
      </c>
      <c r="CQ46" s="708">
        <v>72</v>
      </c>
      <c r="CR46" s="656">
        <v>1074</v>
      </c>
      <c r="CS46" s="745">
        <v>7</v>
      </c>
      <c r="CT46" s="656">
        <v>213</v>
      </c>
      <c r="CU46" s="656">
        <v>62</v>
      </c>
      <c r="CV46" s="656">
        <v>584</v>
      </c>
      <c r="CW46" s="656">
        <v>590</v>
      </c>
      <c r="CX46" s="656">
        <v>564</v>
      </c>
      <c r="CY46" s="656">
        <v>722</v>
      </c>
      <c r="CZ46" s="656">
        <v>651</v>
      </c>
      <c r="DA46" s="656">
        <v>701</v>
      </c>
      <c r="DB46" s="656">
        <v>699</v>
      </c>
      <c r="DC46" s="656">
        <v>620</v>
      </c>
      <c r="DD46" s="755">
        <v>42</v>
      </c>
      <c r="DE46" s="745">
        <v>12</v>
      </c>
      <c r="DF46" s="756">
        <v>39.573469276437855</v>
      </c>
      <c r="DG46" s="656">
        <v>3</v>
      </c>
      <c r="DH46" s="656">
        <v>19</v>
      </c>
      <c r="DI46" s="656">
        <v>2322</v>
      </c>
      <c r="DJ46" s="656">
        <v>4</v>
      </c>
      <c r="DK46" s="656">
        <v>114</v>
      </c>
      <c r="DL46" s="656">
        <v>1750</v>
      </c>
      <c r="DM46" s="656">
        <v>33</v>
      </c>
      <c r="DN46" s="656">
        <v>165</v>
      </c>
      <c r="DO46" s="656">
        <v>125</v>
      </c>
      <c r="DP46" s="656">
        <v>726</v>
      </c>
      <c r="DQ46" s="656">
        <v>32</v>
      </c>
      <c r="DR46" s="656">
        <v>49</v>
      </c>
      <c r="DS46" s="656">
        <v>53</v>
      </c>
      <c r="DT46" s="745">
        <v>3</v>
      </c>
      <c r="DU46" s="656">
        <v>11</v>
      </c>
      <c r="DV46" s="656">
        <v>131</v>
      </c>
      <c r="DW46" s="656">
        <v>194</v>
      </c>
      <c r="DX46" s="656">
        <v>618</v>
      </c>
      <c r="DY46" s="656">
        <v>1276</v>
      </c>
      <c r="DZ46" s="656">
        <v>68</v>
      </c>
      <c r="EA46" s="656">
        <v>152</v>
      </c>
      <c r="EB46" s="656">
        <v>428</v>
      </c>
      <c r="EC46" s="656">
        <v>1833</v>
      </c>
      <c r="ED46" s="656">
        <v>0</v>
      </c>
      <c r="EE46" s="745">
        <v>687</v>
      </c>
      <c r="EF46" s="656">
        <v>1042</v>
      </c>
      <c r="EG46" s="656">
        <v>784</v>
      </c>
      <c r="EH46" s="656">
        <v>687</v>
      </c>
      <c r="EI46" s="656">
        <v>376</v>
      </c>
      <c r="EJ46" s="656">
        <v>956</v>
      </c>
      <c r="EK46" s="657">
        <v>1553</v>
      </c>
      <c r="EL46" s="757">
        <v>4064</v>
      </c>
      <c r="EM46" s="753">
        <v>752.87143386439425</v>
      </c>
      <c r="EN46" s="657">
        <v>874</v>
      </c>
      <c r="EO46" s="656">
        <v>434</v>
      </c>
      <c r="EP46" s="753">
        <v>496.56750572082382</v>
      </c>
      <c r="EQ46" s="656">
        <v>408</v>
      </c>
      <c r="ER46" s="656">
        <v>389</v>
      </c>
      <c r="ES46" s="656">
        <v>150</v>
      </c>
      <c r="ET46" s="656">
        <v>25</v>
      </c>
      <c r="EU46" s="656">
        <v>5</v>
      </c>
      <c r="EV46" s="745">
        <v>0</v>
      </c>
      <c r="EW46" s="708">
        <v>7</v>
      </c>
      <c r="EX46" s="708">
        <v>14</v>
      </c>
      <c r="EY46" s="708">
        <v>133</v>
      </c>
      <c r="EZ46" s="708">
        <v>176</v>
      </c>
      <c r="FA46" s="708">
        <v>118</v>
      </c>
      <c r="FB46" s="708">
        <v>181</v>
      </c>
      <c r="FC46" s="708">
        <v>87</v>
      </c>
      <c r="FD46" s="708">
        <v>79</v>
      </c>
      <c r="FE46" s="708">
        <v>53</v>
      </c>
      <c r="FF46" s="656">
        <v>65</v>
      </c>
      <c r="FG46" s="657">
        <v>30</v>
      </c>
      <c r="FH46" s="753">
        <v>34</v>
      </c>
      <c r="FI46" s="753">
        <v>6050</v>
      </c>
      <c r="FJ46" s="656">
        <v>10</v>
      </c>
      <c r="FK46" s="666">
        <v>0</v>
      </c>
      <c r="FL46" s="656">
        <v>1</v>
      </c>
      <c r="FM46" s="656">
        <v>0</v>
      </c>
      <c r="FN46" s="656">
        <v>131</v>
      </c>
      <c r="FO46" s="656">
        <v>6</v>
      </c>
      <c r="FP46" s="656">
        <v>7</v>
      </c>
      <c r="FQ46" s="656">
        <v>65</v>
      </c>
      <c r="FR46" s="656">
        <v>0</v>
      </c>
      <c r="FS46" s="656">
        <v>12</v>
      </c>
      <c r="FT46" s="656">
        <v>10</v>
      </c>
      <c r="FU46" s="656">
        <v>34</v>
      </c>
      <c r="FV46" s="656">
        <v>2</v>
      </c>
      <c r="FW46" s="656">
        <v>3</v>
      </c>
      <c r="FX46" s="656">
        <v>16</v>
      </c>
      <c r="FY46" s="656">
        <v>0</v>
      </c>
      <c r="FZ46" s="745">
        <v>0</v>
      </c>
      <c r="GA46" s="656">
        <v>5</v>
      </c>
      <c r="GB46" s="656">
        <v>21</v>
      </c>
      <c r="GC46" s="656">
        <v>85</v>
      </c>
      <c r="GD46" s="656">
        <v>4</v>
      </c>
      <c r="GE46" s="656">
        <v>59</v>
      </c>
      <c r="GF46" s="656">
        <v>2</v>
      </c>
      <c r="GG46" s="656">
        <v>40</v>
      </c>
      <c r="GH46" s="656">
        <v>12</v>
      </c>
      <c r="GI46" s="656">
        <v>59</v>
      </c>
      <c r="GJ46" s="656">
        <v>0</v>
      </c>
      <c r="GK46" s="656">
        <v>0</v>
      </c>
      <c r="GL46" s="746">
        <v>0</v>
      </c>
      <c r="GM46" s="656">
        <v>0</v>
      </c>
      <c r="GN46" s="656">
        <v>43</v>
      </c>
      <c r="GO46" s="656">
        <v>0</v>
      </c>
      <c r="GP46" s="656">
        <v>1</v>
      </c>
      <c r="GQ46" s="656">
        <v>16</v>
      </c>
      <c r="GR46" s="656">
        <v>27</v>
      </c>
      <c r="GS46" s="656">
        <v>3</v>
      </c>
      <c r="GT46" s="656">
        <v>8</v>
      </c>
      <c r="GU46" s="656">
        <v>3</v>
      </c>
      <c r="GV46" s="656">
        <v>7</v>
      </c>
      <c r="GW46" s="656">
        <v>1</v>
      </c>
      <c r="GX46" s="656">
        <v>71</v>
      </c>
      <c r="GY46" s="656">
        <v>32</v>
      </c>
      <c r="GZ46" s="656">
        <v>40</v>
      </c>
      <c r="HA46" s="656">
        <v>4</v>
      </c>
      <c r="HB46" s="656">
        <v>10</v>
      </c>
      <c r="HC46" s="656">
        <v>2</v>
      </c>
      <c r="HD46" s="656">
        <v>15</v>
      </c>
      <c r="HE46" s="656">
        <v>0</v>
      </c>
      <c r="HF46" s="656">
        <v>0</v>
      </c>
      <c r="HG46" s="747">
        <v>4</v>
      </c>
    </row>
    <row r="47" spans="1:215" x14ac:dyDescent="0.2">
      <c r="A47" s="748" t="s">
        <v>97</v>
      </c>
      <c r="B47" s="748">
        <v>7449</v>
      </c>
      <c r="C47" s="708">
        <v>948</v>
      </c>
      <c r="D47" s="749">
        <v>0</v>
      </c>
      <c r="E47" s="656">
        <v>46</v>
      </c>
      <c r="F47" s="656">
        <v>167</v>
      </c>
      <c r="G47" s="656">
        <v>540</v>
      </c>
      <c r="H47" s="656">
        <v>188</v>
      </c>
      <c r="I47" s="656">
        <v>1</v>
      </c>
      <c r="J47" s="656">
        <v>6</v>
      </c>
      <c r="K47" s="749">
        <v>4428</v>
      </c>
      <c r="L47" s="708">
        <v>13</v>
      </c>
      <c r="M47" s="708">
        <v>276</v>
      </c>
      <c r="N47" s="750">
        <v>31</v>
      </c>
      <c r="O47" s="708">
        <v>294</v>
      </c>
      <c r="P47" s="708">
        <v>53</v>
      </c>
      <c r="Q47" s="708">
        <v>1111</v>
      </c>
      <c r="R47" s="708">
        <v>849</v>
      </c>
      <c r="S47" s="708">
        <v>820</v>
      </c>
      <c r="T47" s="708">
        <v>962</v>
      </c>
      <c r="U47" s="708">
        <v>754</v>
      </c>
      <c r="V47" s="708">
        <v>780</v>
      </c>
      <c r="W47" s="708">
        <v>719</v>
      </c>
      <c r="X47" s="708">
        <v>953</v>
      </c>
      <c r="Y47" s="708">
        <v>200</v>
      </c>
      <c r="Z47" s="751">
        <v>7</v>
      </c>
      <c r="AA47" s="752">
        <v>38.699515484269966</v>
      </c>
      <c r="AB47" s="708">
        <v>6</v>
      </c>
      <c r="AC47" s="708">
        <v>25</v>
      </c>
      <c r="AD47" s="708">
        <v>2167</v>
      </c>
      <c r="AE47" s="708">
        <v>7</v>
      </c>
      <c r="AF47" s="708">
        <v>109</v>
      </c>
      <c r="AG47" s="708">
        <v>3271</v>
      </c>
      <c r="AH47" s="708">
        <v>34</v>
      </c>
      <c r="AI47" s="708">
        <v>164</v>
      </c>
      <c r="AJ47" s="708">
        <v>300</v>
      </c>
      <c r="AK47" s="708">
        <v>1090</v>
      </c>
      <c r="AL47" s="708">
        <v>51</v>
      </c>
      <c r="AM47" s="708">
        <v>60</v>
      </c>
      <c r="AN47" s="656">
        <v>158</v>
      </c>
      <c r="AO47" s="745">
        <v>7</v>
      </c>
      <c r="AP47" s="656">
        <v>22</v>
      </c>
      <c r="AQ47" s="656">
        <v>194</v>
      </c>
      <c r="AR47" s="656">
        <v>300</v>
      </c>
      <c r="AS47" s="656">
        <v>808</v>
      </c>
      <c r="AT47" s="656">
        <v>1383</v>
      </c>
      <c r="AU47" s="656">
        <v>157</v>
      </c>
      <c r="AV47" s="656">
        <v>1189</v>
      </c>
      <c r="AW47" s="656">
        <v>708</v>
      </c>
      <c r="AX47" s="656">
        <v>2089</v>
      </c>
      <c r="AY47" s="656">
        <v>0</v>
      </c>
      <c r="AZ47" s="745">
        <v>599</v>
      </c>
      <c r="BA47" s="656">
        <v>1906</v>
      </c>
      <c r="BB47" s="656">
        <v>1453</v>
      </c>
      <c r="BC47" s="656">
        <v>960</v>
      </c>
      <c r="BD47" s="656">
        <v>475</v>
      </c>
      <c r="BE47" s="656">
        <v>1135</v>
      </c>
      <c r="BF47" s="745">
        <v>1520</v>
      </c>
      <c r="BG47" s="657">
        <v>4091</v>
      </c>
      <c r="BH47" s="753">
        <v>549.20123506510947</v>
      </c>
      <c r="BI47" s="656">
        <v>1670</v>
      </c>
      <c r="BJ47" s="657">
        <v>477</v>
      </c>
      <c r="BK47" s="753">
        <v>285.62874251497004</v>
      </c>
      <c r="BL47" s="656">
        <v>797</v>
      </c>
      <c r="BM47" s="656">
        <v>717</v>
      </c>
      <c r="BN47" s="656">
        <v>118</v>
      </c>
      <c r="BO47" s="656">
        <v>40</v>
      </c>
      <c r="BP47" s="656">
        <v>10</v>
      </c>
      <c r="BQ47" s="745">
        <v>1</v>
      </c>
      <c r="BR47" s="656">
        <v>7</v>
      </c>
      <c r="BS47" s="656">
        <v>23</v>
      </c>
      <c r="BT47" s="656">
        <v>368</v>
      </c>
      <c r="BU47" s="656">
        <v>340</v>
      </c>
      <c r="BV47" s="656">
        <v>188</v>
      </c>
      <c r="BW47" s="656">
        <v>167</v>
      </c>
      <c r="BX47" s="656">
        <v>153</v>
      </c>
      <c r="BY47" s="656">
        <v>117</v>
      </c>
      <c r="BZ47" s="656">
        <v>113</v>
      </c>
      <c r="CA47" s="656">
        <v>65</v>
      </c>
      <c r="CB47" s="656">
        <v>44</v>
      </c>
      <c r="CC47" s="750">
        <v>98</v>
      </c>
      <c r="CD47" s="754">
        <v>5846</v>
      </c>
      <c r="CE47" s="708">
        <v>37</v>
      </c>
      <c r="CF47" s="708">
        <v>0</v>
      </c>
      <c r="CG47" s="708">
        <v>3456</v>
      </c>
      <c r="CH47" s="708">
        <v>490</v>
      </c>
      <c r="CI47" s="749">
        <v>0</v>
      </c>
      <c r="CJ47" s="656">
        <v>23</v>
      </c>
      <c r="CK47" s="656">
        <v>93</v>
      </c>
      <c r="CL47" s="656">
        <v>281</v>
      </c>
      <c r="CM47" s="656">
        <v>87</v>
      </c>
      <c r="CN47" s="656">
        <v>1</v>
      </c>
      <c r="CO47" s="745">
        <v>5</v>
      </c>
      <c r="CP47" s="708">
        <v>2341</v>
      </c>
      <c r="CQ47" s="708">
        <v>13</v>
      </c>
      <c r="CR47" s="656">
        <v>273</v>
      </c>
      <c r="CS47" s="745">
        <v>18</v>
      </c>
      <c r="CT47" s="656">
        <v>125</v>
      </c>
      <c r="CU47" s="656">
        <v>21</v>
      </c>
      <c r="CV47" s="656">
        <v>442</v>
      </c>
      <c r="CW47" s="656">
        <v>333</v>
      </c>
      <c r="CX47" s="656">
        <v>395</v>
      </c>
      <c r="CY47" s="656">
        <v>513</v>
      </c>
      <c r="CZ47" s="656">
        <v>412</v>
      </c>
      <c r="DA47" s="656">
        <v>415</v>
      </c>
      <c r="DB47" s="656">
        <v>364</v>
      </c>
      <c r="DC47" s="656">
        <v>431</v>
      </c>
      <c r="DD47" s="755">
        <v>22</v>
      </c>
      <c r="DE47" s="745">
        <v>4</v>
      </c>
      <c r="DF47" s="756">
        <v>39.100725497822928</v>
      </c>
      <c r="DG47" s="656">
        <v>2</v>
      </c>
      <c r="DH47" s="656">
        <v>12</v>
      </c>
      <c r="DI47" s="656">
        <v>1043</v>
      </c>
      <c r="DJ47" s="656">
        <v>5</v>
      </c>
      <c r="DK47" s="656">
        <v>56</v>
      </c>
      <c r="DL47" s="656">
        <v>1279</v>
      </c>
      <c r="DM47" s="656">
        <v>26</v>
      </c>
      <c r="DN47" s="656">
        <v>100</v>
      </c>
      <c r="DO47" s="656">
        <v>160</v>
      </c>
      <c r="DP47" s="656">
        <v>640</v>
      </c>
      <c r="DQ47" s="656">
        <v>27</v>
      </c>
      <c r="DR47" s="656">
        <v>27</v>
      </c>
      <c r="DS47" s="656">
        <v>76</v>
      </c>
      <c r="DT47" s="745">
        <v>3</v>
      </c>
      <c r="DU47" s="656">
        <v>5</v>
      </c>
      <c r="DV47" s="656">
        <v>119</v>
      </c>
      <c r="DW47" s="656">
        <v>121</v>
      </c>
      <c r="DX47" s="656">
        <v>610</v>
      </c>
      <c r="DY47" s="656">
        <v>1006</v>
      </c>
      <c r="DZ47" s="656">
        <v>79</v>
      </c>
      <c r="EA47" s="656">
        <v>92</v>
      </c>
      <c r="EB47" s="656">
        <v>94</v>
      </c>
      <c r="EC47" s="656">
        <v>1052</v>
      </c>
      <c r="ED47" s="656">
        <v>0</v>
      </c>
      <c r="EE47" s="745">
        <v>278</v>
      </c>
      <c r="EF47" s="656">
        <v>719</v>
      </c>
      <c r="EG47" s="656">
        <v>564</v>
      </c>
      <c r="EH47" s="656">
        <v>487</v>
      </c>
      <c r="EI47" s="656">
        <v>237</v>
      </c>
      <c r="EJ47" s="656">
        <v>555</v>
      </c>
      <c r="EK47" s="657">
        <v>894</v>
      </c>
      <c r="EL47" s="757">
        <v>2336</v>
      </c>
      <c r="EM47" s="753">
        <v>675.92592592592598</v>
      </c>
      <c r="EN47" s="657">
        <v>734</v>
      </c>
      <c r="EO47" s="656">
        <v>288</v>
      </c>
      <c r="EP47" s="753">
        <v>392.37057220708448</v>
      </c>
      <c r="EQ47" s="656">
        <v>314</v>
      </c>
      <c r="ER47" s="656">
        <v>265</v>
      </c>
      <c r="ES47" s="656">
        <v>70</v>
      </c>
      <c r="ET47" s="656">
        <v>21</v>
      </c>
      <c r="EU47" s="656">
        <v>4</v>
      </c>
      <c r="EV47" s="745">
        <v>1</v>
      </c>
      <c r="EW47" s="708">
        <v>3</v>
      </c>
      <c r="EX47" s="708">
        <v>9</v>
      </c>
      <c r="EY47" s="708">
        <v>146</v>
      </c>
      <c r="EZ47" s="708">
        <v>162</v>
      </c>
      <c r="FA47" s="708">
        <v>99</v>
      </c>
      <c r="FB47" s="708">
        <v>58</v>
      </c>
      <c r="FC47" s="708">
        <v>56</v>
      </c>
      <c r="FD47" s="708">
        <v>52</v>
      </c>
      <c r="FE47" s="708">
        <v>38</v>
      </c>
      <c r="FF47" s="656">
        <v>16</v>
      </c>
      <c r="FG47" s="657">
        <v>13</v>
      </c>
      <c r="FH47" s="753">
        <v>23</v>
      </c>
      <c r="FI47" s="753">
        <v>5413</v>
      </c>
      <c r="FJ47" s="656">
        <v>9</v>
      </c>
      <c r="FK47" s="666">
        <v>0</v>
      </c>
      <c r="FL47" s="656">
        <v>50</v>
      </c>
      <c r="FM47" s="656">
        <v>0</v>
      </c>
      <c r="FN47" s="656">
        <v>119</v>
      </c>
      <c r="FO47" s="656">
        <v>10</v>
      </c>
      <c r="FP47" s="656">
        <v>5</v>
      </c>
      <c r="FQ47" s="656">
        <v>76</v>
      </c>
      <c r="FR47" s="656">
        <v>0</v>
      </c>
      <c r="FS47" s="656">
        <v>5</v>
      </c>
      <c r="FT47" s="656">
        <v>7</v>
      </c>
      <c r="FU47" s="656">
        <v>24</v>
      </c>
      <c r="FV47" s="656">
        <v>1</v>
      </c>
      <c r="FW47" s="656">
        <v>2</v>
      </c>
      <c r="FX47" s="656">
        <v>14</v>
      </c>
      <c r="FY47" s="656">
        <v>1</v>
      </c>
      <c r="FZ47" s="745">
        <v>0</v>
      </c>
      <c r="GA47" s="656">
        <v>3</v>
      </c>
      <c r="GB47" s="656">
        <v>30</v>
      </c>
      <c r="GC47" s="656">
        <v>24</v>
      </c>
      <c r="GD47" s="656">
        <v>11</v>
      </c>
      <c r="GE47" s="656">
        <v>57</v>
      </c>
      <c r="GF47" s="656">
        <v>0</v>
      </c>
      <c r="GG47" s="656">
        <v>28</v>
      </c>
      <c r="GH47" s="656">
        <v>58</v>
      </c>
      <c r="GI47" s="656">
        <v>103</v>
      </c>
      <c r="GJ47" s="656">
        <v>0</v>
      </c>
      <c r="GK47" s="656">
        <v>0</v>
      </c>
      <c r="GL47" s="746">
        <v>0</v>
      </c>
      <c r="GM47" s="656">
        <v>0</v>
      </c>
      <c r="GN47" s="656">
        <v>93</v>
      </c>
      <c r="GO47" s="656">
        <v>0</v>
      </c>
      <c r="GP47" s="656">
        <v>0</v>
      </c>
      <c r="GQ47" s="656">
        <v>7</v>
      </c>
      <c r="GR47" s="656">
        <v>55</v>
      </c>
      <c r="GS47" s="656">
        <v>0</v>
      </c>
      <c r="GT47" s="656">
        <v>10</v>
      </c>
      <c r="GU47" s="656">
        <v>0</v>
      </c>
      <c r="GV47" s="656">
        <v>15</v>
      </c>
      <c r="GW47" s="656">
        <v>0</v>
      </c>
      <c r="GX47" s="656">
        <v>4</v>
      </c>
      <c r="GY47" s="656">
        <v>8</v>
      </c>
      <c r="GZ47" s="656">
        <v>99</v>
      </c>
      <c r="HA47" s="656">
        <v>0</v>
      </c>
      <c r="HB47" s="656">
        <v>22</v>
      </c>
      <c r="HC47" s="656">
        <v>1</v>
      </c>
      <c r="HD47" s="656">
        <v>0</v>
      </c>
      <c r="HE47" s="656">
        <v>0</v>
      </c>
      <c r="HF47" s="656">
        <v>0</v>
      </c>
      <c r="HG47" s="747">
        <v>0</v>
      </c>
    </row>
    <row r="48" spans="1:215" x14ac:dyDescent="0.2">
      <c r="A48" s="748" t="s">
        <v>98</v>
      </c>
      <c r="B48" s="748">
        <v>6936</v>
      </c>
      <c r="C48" s="708">
        <v>829</v>
      </c>
      <c r="D48" s="749">
        <v>0</v>
      </c>
      <c r="E48" s="656">
        <v>28</v>
      </c>
      <c r="F48" s="656">
        <v>67</v>
      </c>
      <c r="G48" s="656">
        <v>527</v>
      </c>
      <c r="H48" s="656">
        <v>199</v>
      </c>
      <c r="I48" s="656">
        <v>4</v>
      </c>
      <c r="J48" s="656">
        <v>4</v>
      </c>
      <c r="K48" s="749">
        <v>4189</v>
      </c>
      <c r="L48" s="708">
        <v>70</v>
      </c>
      <c r="M48" s="708">
        <v>1027</v>
      </c>
      <c r="N48" s="750">
        <v>32</v>
      </c>
      <c r="O48" s="708">
        <v>346</v>
      </c>
      <c r="P48" s="708">
        <v>111</v>
      </c>
      <c r="Q48" s="708">
        <v>975</v>
      </c>
      <c r="R48" s="708">
        <v>755</v>
      </c>
      <c r="S48" s="708">
        <v>822</v>
      </c>
      <c r="T48" s="708">
        <v>902</v>
      </c>
      <c r="U48" s="708">
        <v>744</v>
      </c>
      <c r="V48" s="708">
        <v>722</v>
      </c>
      <c r="W48" s="708">
        <v>698</v>
      </c>
      <c r="X48" s="708">
        <v>819</v>
      </c>
      <c r="Y48" s="708">
        <v>145</v>
      </c>
      <c r="Z48" s="751">
        <v>8</v>
      </c>
      <c r="AA48" s="752">
        <v>38.3376581408776</v>
      </c>
      <c r="AB48" s="708">
        <v>7</v>
      </c>
      <c r="AC48" s="708">
        <v>40</v>
      </c>
      <c r="AD48" s="708">
        <v>2756</v>
      </c>
      <c r="AE48" s="708">
        <v>2</v>
      </c>
      <c r="AF48" s="708">
        <v>295</v>
      </c>
      <c r="AG48" s="708">
        <v>2483</v>
      </c>
      <c r="AH48" s="708">
        <v>34</v>
      </c>
      <c r="AI48" s="708">
        <v>105</v>
      </c>
      <c r="AJ48" s="708">
        <v>188</v>
      </c>
      <c r="AK48" s="708">
        <v>866</v>
      </c>
      <c r="AL48" s="708">
        <v>24</v>
      </c>
      <c r="AM48" s="708">
        <v>48</v>
      </c>
      <c r="AN48" s="656">
        <v>85</v>
      </c>
      <c r="AO48" s="745">
        <v>3</v>
      </c>
      <c r="AP48" s="656">
        <v>28</v>
      </c>
      <c r="AQ48" s="656">
        <v>142</v>
      </c>
      <c r="AR48" s="656">
        <v>270</v>
      </c>
      <c r="AS48" s="656">
        <v>520</v>
      </c>
      <c r="AT48" s="656">
        <v>957</v>
      </c>
      <c r="AU48" s="656">
        <v>117</v>
      </c>
      <c r="AV48" s="656">
        <v>1039</v>
      </c>
      <c r="AW48" s="656">
        <v>635</v>
      </c>
      <c r="AX48" s="656">
        <v>1984</v>
      </c>
      <c r="AY48" s="656">
        <v>4</v>
      </c>
      <c r="AZ48" s="745">
        <v>1240</v>
      </c>
      <c r="BA48" s="656">
        <v>1743</v>
      </c>
      <c r="BB48" s="656">
        <v>1271</v>
      </c>
      <c r="BC48" s="656">
        <v>890</v>
      </c>
      <c r="BD48" s="656">
        <v>505</v>
      </c>
      <c r="BE48" s="656">
        <v>1087</v>
      </c>
      <c r="BF48" s="745">
        <v>1440</v>
      </c>
      <c r="BG48" s="657">
        <v>3820</v>
      </c>
      <c r="BH48" s="753">
        <v>550.74971164936562</v>
      </c>
      <c r="BI48" s="656">
        <v>1543</v>
      </c>
      <c r="BJ48" s="657">
        <v>480</v>
      </c>
      <c r="BK48" s="753">
        <v>311.08230719377832</v>
      </c>
      <c r="BL48" s="656">
        <v>729</v>
      </c>
      <c r="BM48" s="656">
        <v>612</v>
      </c>
      <c r="BN48" s="656">
        <v>109</v>
      </c>
      <c r="BO48" s="656">
        <v>33</v>
      </c>
      <c r="BP48" s="656">
        <v>14</v>
      </c>
      <c r="BQ48" s="745">
        <v>2</v>
      </c>
      <c r="BR48" s="656">
        <v>7</v>
      </c>
      <c r="BS48" s="656">
        <v>31</v>
      </c>
      <c r="BT48" s="656">
        <v>225</v>
      </c>
      <c r="BU48" s="656">
        <v>257</v>
      </c>
      <c r="BV48" s="656">
        <v>172</v>
      </c>
      <c r="BW48" s="656">
        <v>152</v>
      </c>
      <c r="BX48" s="656">
        <v>190</v>
      </c>
      <c r="BY48" s="656">
        <v>128</v>
      </c>
      <c r="BZ48" s="656">
        <v>87</v>
      </c>
      <c r="CA48" s="656">
        <v>92</v>
      </c>
      <c r="CB48" s="656">
        <v>58</v>
      </c>
      <c r="CC48" s="750">
        <v>100</v>
      </c>
      <c r="CD48" s="754">
        <v>6343</v>
      </c>
      <c r="CE48" s="708">
        <v>23</v>
      </c>
      <c r="CF48" s="708">
        <v>0</v>
      </c>
      <c r="CG48" s="708">
        <v>3331</v>
      </c>
      <c r="CH48" s="708">
        <v>424</v>
      </c>
      <c r="CI48" s="749">
        <v>0</v>
      </c>
      <c r="CJ48" s="656">
        <v>10</v>
      </c>
      <c r="CK48" s="656">
        <v>33</v>
      </c>
      <c r="CL48" s="656">
        <v>289</v>
      </c>
      <c r="CM48" s="656">
        <v>91</v>
      </c>
      <c r="CN48" s="656">
        <v>1</v>
      </c>
      <c r="CO48" s="745">
        <v>0</v>
      </c>
      <c r="CP48" s="708">
        <v>2207</v>
      </c>
      <c r="CQ48" s="708">
        <v>70</v>
      </c>
      <c r="CR48" s="656">
        <v>960</v>
      </c>
      <c r="CS48" s="745">
        <v>18</v>
      </c>
      <c r="CT48" s="656">
        <v>155</v>
      </c>
      <c r="CU48" s="656">
        <v>57</v>
      </c>
      <c r="CV48" s="656">
        <v>399</v>
      </c>
      <c r="CW48" s="656">
        <v>358</v>
      </c>
      <c r="CX48" s="656">
        <v>403</v>
      </c>
      <c r="CY48" s="656">
        <v>497</v>
      </c>
      <c r="CZ48" s="656">
        <v>404</v>
      </c>
      <c r="DA48" s="656">
        <v>363</v>
      </c>
      <c r="DB48" s="656">
        <v>368</v>
      </c>
      <c r="DC48" s="656">
        <v>369</v>
      </c>
      <c r="DD48" s="755">
        <v>12</v>
      </c>
      <c r="DE48" s="745">
        <v>3</v>
      </c>
      <c r="DF48" s="756">
        <v>38.410107714199761</v>
      </c>
      <c r="DG48" s="656">
        <v>6</v>
      </c>
      <c r="DH48" s="656">
        <v>25</v>
      </c>
      <c r="DI48" s="656">
        <v>1383</v>
      </c>
      <c r="DJ48" s="656">
        <v>0</v>
      </c>
      <c r="DK48" s="656">
        <v>113</v>
      </c>
      <c r="DL48" s="656">
        <v>1028</v>
      </c>
      <c r="DM48" s="656">
        <v>28</v>
      </c>
      <c r="DN48" s="656">
        <v>59</v>
      </c>
      <c r="DO48" s="656">
        <v>98</v>
      </c>
      <c r="DP48" s="656">
        <v>505</v>
      </c>
      <c r="DQ48" s="656">
        <v>17</v>
      </c>
      <c r="DR48" s="656">
        <v>35</v>
      </c>
      <c r="DS48" s="656">
        <v>33</v>
      </c>
      <c r="DT48" s="745">
        <v>1</v>
      </c>
      <c r="DU48" s="656">
        <v>4</v>
      </c>
      <c r="DV48" s="656">
        <v>83</v>
      </c>
      <c r="DW48" s="656">
        <v>103</v>
      </c>
      <c r="DX48" s="656">
        <v>410</v>
      </c>
      <c r="DY48" s="656">
        <v>700</v>
      </c>
      <c r="DZ48" s="656">
        <v>51</v>
      </c>
      <c r="EA48" s="656">
        <v>130</v>
      </c>
      <c r="EB48" s="656">
        <v>181</v>
      </c>
      <c r="EC48" s="656">
        <v>1079</v>
      </c>
      <c r="ED48" s="656">
        <v>0</v>
      </c>
      <c r="EE48" s="745">
        <v>590</v>
      </c>
      <c r="EF48" s="656">
        <v>747</v>
      </c>
      <c r="EG48" s="656">
        <v>489</v>
      </c>
      <c r="EH48" s="656">
        <v>474</v>
      </c>
      <c r="EI48" s="656">
        <v>258</v>
      </c>
      <c r="EJ48" s="656">
        <v>572</v>
      </c>
      <c r="EK48" s="657">
        <v>791</v>
      </c>
      <c r="EL48" s="757">
        <v>2073</v>
      </c>
      <c r="EM48" s="753">
        <v>622.33563494446105</v>
      </c>
      <c r="EN48" s="657">
        <v>617</v>
      </c>
      <c r="EO48" s="656">
        <v>263</v>
      </c>
      <c r="EP48" s="753">
        <v>426.25607779578604</v>
      </c>
      <c r="EQ48" s="656">
        <v>374</v>
      </c>
      <c r="ER48" s="656">
        <v>229</v>
      </c>
      <c r="ES48" s="656">
        <v>58</v>
      </c>
      <c r="ET48" s="656">
        <v>18</v>
      </c>
      <c r="EU48" s="656">
        <v>6</v>
      </c>
      <c r="EV48" s="745">
        <v>2</v>
      </c>
      <c r="EW48" s="708">
        <v>3</v>
      </c>
      <c r="EX48" s="708">
        <v>18</v>
      </c>
      <c r="EY48" s="708">
        <v>107</v>
      </c>
      <c r="EZ48" s="708">
        <v>159</v>
      </c>
      <c r="FA48" s="708">
        <v>91</v>
      </c>
      <c r="FB48" s="708">
        <v>60</v>
      </c>
      <c r="FC48" s="708">
        <v>59</v>
      </c>
      <c r="FD48" s="708">
        <v>50</v>
      </c>
      <c r="FE48" s="708">
        <v>34</v>
      </c>
      <c r="FF48" s="656">
        <v>52</v>
      </c>
      <c r="FG48" s="657">
        <v>22</v>
      </c>
      <c r="FH48" s="753">
        <v>32</v>
      </c>
      <c r="FI48" s="753">
        <v>5923</v>
      </c>
      <c r="FJ48" s="656">
        <v>12</v>
      </c>
      <c r="FK48" s="666">
        <v>0</v>
      </c>
      <c r="FL48" s="656">
        <v>8</v>
      </c>
      <c r="FM48" s="656">
        <v>0</v>
      </c>
      <c r="FN48" s="656">
        <v>195</v>
      </c>
      <c r="FO48" s="656">
        <v>15</v>
      </c>
      <c r="FP48" s="656">
        <v>0</v>
      </c>
      <c r="FQ48" s="656">
        <v>154</v>
      </c>
      <c r="FR48" s="656">
        <v>0</v>
      </c>
      <c r="FS48" s="656">
        <v>15</v>
      </c>
      <c r="FT48" s="656">
        <v>24</v>
      </c>
      <c r="FU48" s="656">
        <v>16</v>
      </c>
      <c r="FV48" s="656">
        <v>1</v>
      </c>
      <c r="FW48" s="656">
        <v>4</v>
      </c>
      <c r="FX48" s="656">
        <v>7</v>
      </c>
      <c r="FY48" s="656">
        <v>0</v>
      </c>
      <c r="FZ48" s="745">
        <v>0</v>
      </c>
      <c r="GA48" s="656">
        <v>1</v>
      </c>
      <c r="GB48" s="656">
        <v>17</v>
      </c>
      <c r="GC48" s="656">
        <v>28</v>
      </c>
      <c r="GD48" s="656">
        <v>30</v>
      </c>
      <c r="GE48" s="656">
        <v>36</v>
      </c>
      <c r="GF48" s="656">
        <v>0</v>
      </c>
      <c r="GG48" s="656">
        <v>133</v>
      </c>
      <c r="GH48" s="656">
        <v>18</v>
      </c>
      <c r="GI48" s="656">
        <v>176</v>
      </c>
      <c r="GJ48" s="656">
        <v>0</v>
      </c>
      <c r="GK48" s="656">
        <v>0</v>
      </c>
      <c r="GL48" s="746">
        <v>0</v>
      </c>
      <c r="GM48" s="656">
        <v>0</v>
      </c>
      <c r="GN48" s="656">
        <v>95</v>
      </c>
      <c r="GO48" s="656">
        <v>0</v>
      </c>
      <c r="GP48" s="656">
        <v>0</v>
      </c>
      <c r="GQ48" s="656">
        <v>23</v>
      </c>
      <c r="GR48" s="656">
        <v>28</v>
      </c>
      <c r="GS48" s="656">
        <v>11</v>
      </c>
      <c r="GT48" s="656">
        <v>13</v>
      </c>
      <c r="GU48" s="656">
        <v>1</v>
      </c>
      <c r="GV48" s="656">
        <v>0</v>
      </c>
      <c r="GW48" s="656">
        <v>4</v>
      </c>
      <c r="GX48" s="656">
        <v>42</v>
      </c>
      <c r="GY48" s="656">
        <v>33</v>
      </c>
      <c r="GZ48" s="656">
        <v>164</v>
      </c>
      <c r="HA48" s="656">
        <v>1</v>
      </c>
      <c r="HB48" s="656">
        <v>9</v>
      </c>
      <c r="HC48" s="656">
        <v>2</v>
      </c>
      <c r="HD48" s="656">
        <v>8</v>
      </c>
      <c r="HE48" s="656">
        <v>0</v>
      </c>
      <c r="HF48" s="656">
        <v>0</v>
      </c>
      <c r="HG48" s="747">
        <v>5</v>
      </c>
    </row>
    <row r="49" spans="1:215" x14ac:dyDescent="0.2">
      <c r="A49" s="748" t="s">
        <v>99</v>
      </c>
      <c r="B49" s="748">
        <v>10878</v>
      </c>
      <c r="C49" s="708">
        <v>932</v>
      </c>
      <c r="D49" s="749">
        <v>0</v>
      </c>
      <c r="E49" s="656">
        <v>41</v>
      </c>
      <c r="F49" s="656">
        <v>230</v>
      </c>
      <c r="G49" s="656">
        <v>436</v>
      </c>
      <c r="H49" s="656">
        <v>222</v>
      </c>
      <c r="I49" s="656">
        <v>2</v>
      </c>
      <c r="J49" s="656">
        <v>1</v>
      </c>
      <c r="K49" s="749">
        <v>7368</v>
      </c>
      <c r="L49" s="708">
        <v>84</v>
      </c>
      <c r="M49" s="708">
        <v>1058</v>
      </c>
      <c r="N49" s="750">
        <v>26</v>
      </c>
      <c r="O49" s="708">
        <v>565</v>
      </c>
      <c r="P49" s="708">
        <v>128</v>
      </c>
      <c r="Q49" s="708">
        <v>1488</v>
      </c>
      <c r="R49" s="708">
        <v>1225</v>
      </c>
      <c r="S49" s="708">
        <v>1258</v>
      </c>
      <c r="T49" s="708">
        <v>1375</v>
      </c>
      <c r="U49" s="708">
        <v>1164</v>
      </c>
      <c r="V49" s="708">
        <v>1250</v>
      </c>
      <c r="W49" s="708">
        <v>1131</v>
      </c>
      <c r="X49" s="708">
        <v>1148</v>
      </c>
      <c r="Y49" s="708">
        <v>262</v>
      </c>
      <c r="Z49" s="751">
        <v>12</v>
      </c>
      <c r="AA49" s="752">
        <v>38.396530264993544</v>
      </c>
      <c r="AB49" s="708">
        <v>5</v>
      </c>
      <c r="AC49" s="708">
        <v>44</v>
      </c>
      <c r="AD49" s="708">
        <v>4898</v>
      </c>
      <c r="AE49" s="708">
        <v>10</v>
      </c>
      <c r="AF49" s="708">
        <v>211</v>
      </c>
      <c r="AG49" s="708">
        <v>3735</v>
      </c>
      <c r="AH49" s="708">
        <v>17</v>
      </c>
      <c r="AI49" s="708">
        <v>127</v>
      </c>
      <c r="AJ49" s="708">
        <v>329</v>
      </c>
      <c r="AK49" s="708">
        <v>1241</v>
      </c>
      <c r="AL49" s="708">
        <v>18</v>
      </c>
      <c r="AM49" s="708">
        <v>70</v>
      </c>
      <c r="AN49" s="656">
        <v>164</v>
      </c>
      <c r="AO49" s="745">
        <v>9</v>
      </c>
      <c r="AP49" s="656">
        <v>29</v>
      </c>
      <c r="AQ49" s="656">
        <v>146</v>
      </c>
      <c r="AR49" s="656">
        <v>345</v>
      </c>
      <c r="AS49" s="656">
        <v>601</v>
      </c>
      <c r="AT49" s="656">
        <v>1519</v>
      </c>
      <c r="AU49" s="656">
        <v>63</v>
      </c>
      <c r="AV49" s="656">
        <v>971</v>
      </c>
      <c r="AW49" s="656">
        <v>642</v>
      </c>
      <c r="AX49" s="656">
        <v>2420</v>
      </c>
      <c r="AY49" s="656">
        <v>1</v>
      </c>
      <c r="AZ49" s="745">
        <v>4141</v>
      </c>
      <c r="BA49" s="656">
        <v>2416</v>
      </c>
      <c r="BB49" s="656">
        <v>1577</v>
      </c>
      <c r="BC49" s="656">
        <v>1298</v>
      </c>
      <c r="BD49" s="656">
        <v>783</v>
      </c>
      <c r="BE49" s="656">
        <v>1908</v>
      </c>
      <c r="BF49" s="745">
        <v>2896</v>
      </c>
      <c r="BG49" s="657">
        <v>7845</v>
      </c>
      <c r="BH49" s="753">
        <v>721.18036403750682</v>
      </c>
      <c r="BI49" s="656">
        <v>1788</v>
      </c>
      <c r="BJ49" s="657">
        <v>818</v>
      </c>
      <c r="BK49" s="753">
        <v>457.49440715883674</v>
      </c>
      <c r="BL49" s="656">
        <v>848</v>
      </c>
      <c r="BM49" s="656">
        <v>656</v>
      </c>
      <c r="BN49" s="656">
        <v>167</v>
      </c>
      <c r="BO49" s="656">
        <v>63</v>
      </c>
      <c r="BP49" s="656">
        <v>24</v>
      </c>
      <c r="BQ49" s="745">
        <v>0</v>
      </c>
      <c r="BR49" s="656">
        <v>5</v>
      </c>
      <c r="BS49" s="656">
        <v>37</v>
      </c>
      <c r="BT49" s="656">
        <v>247</v>
      </c>
      <c r="BU49" s="656">
        <v>319</v>
      </c>
      <c r="BV49" s="656">
        <v>197</v>
      </c>
      <c r="BW49" s="656">
        <v>214</v>
      </c>
      <c r="BX49" s="656">
        <v>205</v>
      </c>
      <c r="BY49" s="656">
        <v>135</v>
      </c>
      <c r="BZ49" s="656">
        <v>91</v>
      </c>
      <c r="CA49" s="656">
        <v>101</v>
      </c>
      <c r="CB49" s="656">
        <v>65</v>
      </c>
      <c r="CC49" s="750">
        <v>142</v>
      </c>
      <c r="CD49" s="754">
        <v>6393</v>
      </c>
      <c r="CE49" s="708">
        <v>43</v>
      </c>
      <c r="CF49" s="708">
        <v>0</v>
      </c>
      <c r="CG49" s="708">
        <v>5563</v>
      </c>
      <c r="CH49" s="708">
        <v>405</v>
      </c>
      <c r="CI49" s="749">
        <v>0</v>
      </c>
      <c r="CJ49" s="656">
        <v>17</v>
      </c>
      <c r="CK49" s="656">
        <v>104</v>
      </c>
      <c r="CL49" s="656">
        <v>216</v>
      </c>
      <c r="CM49" s="656">
        <v>67</v>
      </c>
      <c r="CN49" s="656">
        <v>0</v>
      </c>
      <c r="CO49" s="745">
        <v>1</v>
      </c>
      <c r="CP49" s="708">
        <v>4018</v>
      </c>
      <c r="CQ49" s="708">
        <v>84</v>
      </c>
      <c r="CR49" s="656">
        <v>1040</v>
      </c>
      <c r="CS49" s="745">
        <v>13</v>
      </c>
      <c r="CT49" s="656">
        <v>262</v>
      </c>
      <c r="CU49" s="656">
        <v>66</v>
      </c>
      <c r="CV49" s="656">
        <v>640</v>
      </c>
      <c r="CW49" s="656">
        <v>547</v>
      </c>
      <c r="CX49" s="656">
        <v>657</v>
      </c>
      <c r="CY49" s="656">
        <v>767</v>
      </c>
      <c r="CZ49" s="656">
        <v>692</v>
      </c>
      <c r="DA49" s="656">
        <v>736</v>
      </c>
      <c r="DB49" s="656">
        <v>629</v>
      </c>
      <c r="DC49" s="656">
        <v>579</v>
      </c>
      <c r="DD49" s="755">
        <v>46</v>
      </c>
      <c r="DE49" s="745">
        <v>8</v>
      </c>
      <c r="DF49" s="756">
        <v>38.961425417767323</v>
      </c>
      <c r="DG49" s="656">
        <v>2</v>
      </c>
      <c r="DH49" s="656">
        <v>22</v>
      </c>
      <c r="DI49" s="656">
        <v>2363</v>
      </c>
      <c r="DJ49" s="656">
        <v>7</v>
      </c>
      <c r="DK49" s="656">
        <v>84</v>
      </c>
      <c r="DL49" s="656">
        <v>1853</v>
      </c>
      <c r="DM49" s="656">
        <v>15</v>
      </c>
      <c r="DN49" s="656">
        <v>94</v>
      </c>
      <c r="DO49" s="656">
        <v>199</v>
      </c>
      <c r="DP49" s="656">
        <v>766</v>
      </c>
      <c r="DQ49" s="656">
        <v>13</v>
      </c>
      <c r="DR49" s="656">
        <v>48</v>
      </c>
      <c r="DS49" s="656">
        <v>91</v>
      </c>
      <c r="DT49" s="745">
        <v>6</v>
      </c>
      <c r="DU49" s="656">
        <v>11</v>
      </c>
      <c r="DV49" s="656">
        <v>89</v>
      </c>
      <c r="DW49" s="656">
        <v>155</v>
      </c>
      <c r="DX49" s="656">
        <v>501</v>
      </c>
      <c r="DY49" s="656">
        <v>1151</v>
      </c>
      <c r="DZ49" s="656">
        <v>35</v>
      </c>
      <c r="EA49" s="656">
        <v>111</v>
      </c>
      <c r="EB49" s="656">
        <v>176</v>
      </c>
      <c r="EC49" s="656">
        <v>1397</v>
      </c>
      <c r="ED49" s="656">
        <v>0</v>
      </c>
      <c r="EE49" s="745">
        <v>1937</v>
      </c>
      <c r="EF49" s="656">
        <v>1061</v>
      </c>
      <c r="EG49" s="656">
        <v>723</v>
      </c>
      <c r="EH49" s="656">
        <v>700</v>
      </c>
      <c r="EI49" s="656">
        <v>417</v>
      </c>
      <c r="EJ49" s="656">
        <v>996</v>
      </c>
      <c r="EK49" s="657">
        <v>1666</v>
      </c>
      <c r="EL49" s="757">
        <v>4411</v>
      </c>
      <c r="EM49" s="753">
        <v>792.91749056264609</v>
      </c>
      <c r="EN49" s="657">
        <v>884</v>
      </c>
      <c r="EO49" s="656">
        <v>472</v>
      </c>
      <c r="EP49" s="753">
        <v>533.93665158371039</v>
      </c>
      <c r="EQ49" s="656">
        <v>447</v>
      </c>
      <c r="ER49" s="656">
        <v>344</v>
      </c>
      <c r="ES49" s="656">
        <v>88</v>
      </c>
      <c r="ET49" s="656">
        <v>31</v>
      </c>
      <c r="EU49" s="656">
        <v>14</v>
      </c>
      <c r="EV49" s="745">
        <v>0</v>
      </c>
      <c r="EW49" s="708">
        <v>3</v>
      </c>
      <c r="EX49" s="708">
        <v>23</v>
      </c>
      <c r="EY49" s="708">
        <v>152</v>
      </c>
      <c r="EZ49" s="708">
        <v>190</v>
      </c>
      <c r="FA49" s="708">
        <v>108</v>
      </c>
      <c r="FB49" s="708">
        <v>109</v>
      </c>
      <c r="FC49" s="708">
        <v>110</v>
      </c>
      <c r="FD49" s="708">
        <v>56</v>
      </c>
      <c r="FE49" s="708">
        <v>35</v>
      </c>
      <c r="FF49" s="656">
        <v>62</v>
      </c>
      <c r="FG49" s="657">
        <v>36</v>
      </c>
      <c r="FH49" s="753">
        <v>40</v>
      </c>
      <c r="FI49" s="753">
        <v>5938</v>
      </c>
      <c r="FJ49" s="656">
        <v>9</v>
      </c>
      <c r="FK49" s="666">
        <v>0</v>
      </c>
      <c r="FL49" s="656">
        <v>2</v>
      </c>
      <c r="FM49" s="656">
        <v>0</v>
      </c>
      <c r="FN49" s="656">
        <v>130</v>
      </c>
      <c r="FO49" s="656">
        <v>8</v>
      </c>
      <c r="FP49" s="656">
        <v>6</v>
      </c>
      <c r="FQ49" s="656">
        <v>48</v>
      </c>
      <c r="FR49" s="656">
        <v>1</v>
      </c>
      <c r="FS49" s="656">
        <v>4</v>
      </c>
      <c r="FT49" s="656">
        <v>11</v>
      </c>
      <c r="FU49" s="656">
        <v>13</v>
      </c>
      <c r="FV49" s="656">
        <v>0</v>
      </c>
      <c r="FW49" s="656">
        <v>0</v>
      </c>
      <c r="FX49" s="656">
        <v>12</v>
      </c>
      <c r="FY49" s="656">
        <v>0</v>
      </c>
      <c r="FZ49" s="745">
        <v>0</v>
      </c>
      <c r="GA49" s="656">
        <v>1</v>
      </c>
      <c r="GB49" s="656">
        <v>17</v>
      </c>
      <c r="GC49" s="656">
        <v>26</v>
      </c>
      <c r="GD49" s="656">
        <v>15</v>
      </c>
      <c r="GE49" s="656">
        <v>26</v>
      </c>
      <c r="GF49" s="656">
        <v>1</v>
      </c>
      <c r="GG49" s="656">
        <v>27</v>
      </c>
      <c r="GH49" s="656">
        <v>8</v>
      </c>
      <c r="GI49" s="656">
        <v>114</v>
      </c>
      <c r="GJ49" s="656">
        <v>0</v>
      </c>
      <c r="GK49" s="656">
        <v>0</v>
      </c>
      <c r="GL49" s="746">
        <v>0</v>
      </c>
      <c r="GM49" s="656">
        <v>0</v>
      </c>
      <c r="GN49" s="656">
        <v>12</v>
      </c>
      <c r="GO49" s="656">
        <v>0</v>
      </c>
      <c r="GP49" s="656">
        <v>0</v>
      </c>
      <c r="GQ49" s="656">
        <v>14</v>
      </c>
      <c r="GR49" s="656">
        <v>30</v>
      </c>
      <c r="GS49" s="656">
        <v>3</v>
      </c>
      <c r="GT49" s="656">
        <v>8</v>
      </c>
      <c r="GU49" s="656">
        <v>2</v>
      </c>
      <c r="GV49" s="656">
        <v>2</v>
      </c>
      <c r="GW49" s="656">
        <v>0</v>
      </c>
      <c r="GX49" s="656">
        <v>9</v>
      </c>
      <c r="GY49" s="656">
        <v>20</v>
      </c>
      <c r="GZ49" s="656">
        <v>91</v>
      </c>
      <c r="HA49" s="656">
        <v>9</v>
      </c>
      <c r="HB49" s="656">
        <v>8</v>
      </c>
      <c r="HC49" s="656">
        <v>18</v>
      </c>
      <c r="HD49" s="656">
        <v>5</v>
      </c>
      <c r="HE49" s="656">
        <v>0</v>
      </c>
      <c r="HF49" s="656">
        <v>0</v>
      </c>
      <c r="HG49" s="747">
        <v>4</v>
      </c>
    </row>
    <row r="50" spans="1:215" x14ac:dyDescent="0.2">
      <c r="A50" s="748" t="s">
        <v>100</v>
      </c>
      <c r="B50" s="748">
        <v>9492</v>
      </c>
      <c r="C50" s="708">
        <v>1216</v>
      </c>
      <c r="D50" s="749">
        <v>3</v>
      </c>
      <c r="E50" s="656">
        <v>4</v>
      </c>
      <c r="F50" s="656">
        <v>93</v>
      </c>
      <c r="G50" s="656">
        <v>746</v>
      </c>
      <c r="H50" s="656">
        <v>362</v>
      </c>
      <c r="I50" s="656">
        <v>3</v>
      </c>
      <c r="J50" s="656">
        <v>5</v>
      </c>
      <c r="K50" s="749">
        <v>6244</v>
      </c>
      <c r="L50" s="708">
        <v>20</v>
      </c>
      <c r="M50" s="708">
        <v>777</v>
      </c>
      <c r="N50" s="750">
        <v>56</v>
      </c>
      <c r="O50" s="708">
        <v>546</v>
      </c>
      <c r="P50" s="708">
        <v>141</v>
      </c>
      <c r="Q50" s="708">
        <v>1398</v>
      </c>
      <c r="R50" s="708">
        <v>1035</v>
      </c>
      <c r="S50" s="708">
        <v>1087</v>
      </c>
      <c r="T50" s="708">
        <v>1215</v>
      </c>
      <c r="U50" s="708">
        <v>1019</v>
      </c>
      <c r="V50" s="708">
        <v>1039</v>
      </c>
      <c r="W50" s="708">
        <v>852</v>
      </c>
      <c r="X50" s="708">
        <v>1050</v>
      </c>
      <c r="Y50" s="708">
        <v>239</v>
      </c>
      <c r="Z50" s="751">
        <v>12</v>
      </c>
      <c r="AA50" s="752">
        <v>38.022671017195911</v>
      </c>
      <c r="AB50" s="708">
        <v>13</v>
      </c>
      <c r="AC50" s="708">
        <v>7</v>
      </c>
      <c r="AD50" s="708">
        <v>4325</v>
      </c>
      <c r="AE50" s="708">
        <v>1</v>
      </c>
      <c r="AF50" s="708">
        <v>155</v>
      </c>
      <c r="AG50" s="708">
        <v>3237</v>
      </c>
      <c r="AH50" s="708">
        <v>14</v>
      </c>
      <c r="AI50" s="708">
        <v>472</v>
      </c>
      <c r="AJ50" s="708">
        <v>145</v>
      </c>
      <c r="AK50" s="708">
        <v>907</v>
      </c>
      <c r="AL50" s="708">
        <v>27</v>
      </c>
      <c r="AM50" s="708">
        <v>48</v>
      </c>
      <c r="AN50" s="656">
        <v>138</v>
      </c>
      <c r="AO50" s="745">
        <v>3</v>
      </c>
      <c r="AP50" s="656">
        <v>16</v>
      </c>
      <c r="AQ50" s="656">
        <v>83</v>
      </c>
      <c r="AR50" s="656">
        <v>227</v>
      </c>
      <c r="AS50" s="656">
        <v>351</v>
      </c>
      <c r="AT50" s="656">
        <v>582</v>
      </c>
      <c r="AU50" s="656">
        <v>28</v>
      </c>
      <c r="AV50" s="656">
        <v>451</v>
      </c>
      <c r="AW50" s="656">
        <v>172</v>
      </c>
      <c r="AX50" s="656">
        <v>4631</v>
      </c>
      <c r="AY50" s="656">
        <v>8</v>
      </c>
      <c r="AZ50" s="745">
        <v>2943</v>
      </c>
      <c r="BA50" s="656">
        <v>2215</v>
      </c>
      <c r="BB50" s="656">
        <v>1499</v>
      </c>
      <c r="BC50" s="656">
        <v>1127</v>
      </c>
      <c r="BD50" s="656">
        <v>669</v>
      </c>
      <c r="BE50" s="656">
        <v>1722</v>
      </c>
      <c r="BF50" s="745">
        <v>2260</v>
      </c>
      <c r="BG50" s="657">
        <v>5703</v>
      </c>
      <c r="BH50" s="753">
        <v>600.82174462705439</v>
      </c>
      <c r="BI50" s="656">
        <v>2020</v>
      </c>
      <c r="BJ50" s="657">
        <v>938</v>
      </c>
      <c r="BK50" s="753">
        <v>464.3564356435644</v>
      </c>
      <c r="BL50" s="656">
        <v>577</v>
      </c>
      <c r="BM50" s="656">
        <v>610</v>
      </c>
      <c r="BN50" s="656">
        <v>131</v>
      </c>
      <c r="BO50" s="656">
        <v>49</v>
      </c>
      <c r="BP50" s="656">
        <v>7</v>
      </c>
      <c r="BQ50" s="745">
        <v>0</v>
      </c>
      <c r="BR50" s="656">
        <v>11</v>
      </c>
      <c r="BS50" s="656">
        <v>30</v>
      </c>
      <c r="BT50" s="656">
        <v>272</v>
      </c>
      <c r="BU50" s="656">
        <v>278</v>
      </c>
      <c r="BV50" s="656">
        <v>201</v>
      </c>
      <c r="BW50" s="656">
        <v>154</v>
      </c>
      <c r="BX50" s="656">
        <v>124</v>
      </c>
      <c r="BY50" s="656">
        <v>85</v>
      </c>
      <c r="BZ50" s="656">
        <v>66</v>
      </c>
      <c r="CA50" s="656">
        <v>51</v>
      </c>
      <c r="CB50" s="656">
        <v>30</v>
      </c>
      <c r="CC50" s="750">
        <v>72</v>
      </c>
      <c r="CD50" s="754">
        <v>5699</v>
      </c>
      <c r="CE50" s="708">
        <v>21</v>
      </c>
      <c r="CF50" s="708">
        <v>0</v>
      </c>
      <c r="CG50" s="708">
        <v>4602</v>
      </c>
      <c r="CH50" s="708">
        <v>620</v>
      </c>
      <c r="CI50" s="749">
        <v>2</v>
      </c>
      <c r="CJ50" s="656">
        <v>3</v>
      </c>
      <c r="CK50" s="656">
        <v>60</v>
      </c>
      <c r="CL50" s="656">
        <v>408</v>
      </c>
      <c r="CM50" s="656">
        <v>144</v>
      </c>
      <c r="CN50" s="656">
        <v>1</v>
      </c>
      <c r="CO50" s="745">
        <v>2</v>
      </c>
      <c r="CP50" s="708">
        <v>3251</v>
      </c>
      <c r="CQ50" s="708">
        <v>20</v>
      </c>
      <c r="CR50" s="656">
        <v>763</v>
      </c>
      <c r="CS50" s="745">
        <v>35</v>
      </c>
      <c r="CT50" s="656">
        <v>252</v>
      </c>
      <c r="CU50" s="656">
        <v>80</v>
      </c>
      <c r="CV50" s="656">
        <v>571</v>
      </c>
      <c r="CW50" s="656">
        <v>445</v>
      </c>
      <c r="CX50" s="656">
        <v>551</v>
      </c>
      <c r="CY50" s="656">
        <v>656</v>
      </c>
      <c r="CZ50" s="656">
        <v>588</v>
      </c>
      <c r="DA50" s="656">
        <v>553</v>
      </c>
      <c r="DB50" s="656">
        <v>431</v>
      </c>
      <c r="DC50" s="656">
        <v>516</v>
      </c>
      <c r="DD50" s="755">
        <v>34</v>
      </c>
      <c r="DE50" s="745">
        <v>5</v>
      </c>
      <c r="DF50" s="756">
        <v>38.386685186315106</v>
      </c>
      <c r="DG50" s="656">
        <v>7</v>
      </c>
      <c r="DH50" s="656">
        <v>2</v>
      </c>
      <c r="DI50" s="656">
        <v>2087</v>
      </c>
      <c r="DJ50" s="656">
        <v>1</v>
      </c>
      <c r="DK50" s="656">
        <v>57</v>
      </c>
      <c r="DL50" s="656">
        <v>1438</v>
      </c>
      <c r="DM50" s="656">
        <v>11</v>
      </c>
      <c r="DN50" s="656">
        <v>260</v>
      </c>
      <c r="DO50" s="656">
        <v>86</v>
      </c>
      <c r="DP50" s="656">
        <v>534</v>
      </c>
      <c r="DQ50" s="656">
        <v>19</v>
      </c>
      <c r="DR50" s="656">
        <v>30</v>
      </c>
      <c r="DS50" s="656">
        <v>68</v>
      </c>
      <c r="DT50" s="745">
        <v>2</v>
      </c>
      <c r="DU50" s="656">
        <v>5</v>
      </c>
      <c r="DV50" s="656">
        <v>52</v>
      </c>
      <c r="DW50" s="656">
        <v>96</v>
      </c>
      <c r="DX50" s="656">
        <v>277</v>
      </c>
      <c r="DY50" s="656">
        <v>433</v>
      </c>
      <c r="DZ50" s="656">
        <v>19</v>
      </c>
      <c r="EA50" s="656">
        <v>78</v>
      </c>
      <c r="EB50" s="656">
        <v>27</v>
      </c>
      <c r="EC50" s="656">
        <v>2275</v>
      </c>
      <c r="ED50" s="656">
        <v>4</v>
      </c>
      <c r="EE50" s="745">
        <v>1336</v>
      </c>
      <c r="EF50" s="656">
        <v>919</v>
      </c>
      <c r="EG50" s="656">
        <v>647</v>
      </c>
      <c r="EH50" s="656">
        <v>588</v>
      </c>
      <c r="EI50" s="656">
        <v>318</v>
      </c>
      <c r="EJ50" s="656">
        <v>851</v>
      </c>
      <c r="EK50" s="657">
        <v>1279</v>
      </c>
      <c r="EL50" s="757">
        <v>3091</v>
      </c>
      <c r="EM50" s="753">
        <v>671.66449369839199</v>
      </c>
      <c r="EN50" s="657">
        <v>791</v>
      </c>
      <c r="EO50" s="656">
        <v>508</v>
      </c>
      <c r="EP50" s="753">
        <v>642.22503160556255</v>
      </c>
      <c r="EQ50" s="656">
        <v>247</v>
      </c>
      <c r="ER50" s="656">
        <v>290</v>
      </c>
      <c r="ES50" s="656">
        <v>75</v>
      </c>
      <c r="ET50" s="656">
        <v>23</v>
      </c>
      <c r="EU50" s="656">
        <v>5</v>
      </c>
      <c r="EV50" s="745">
        <v>0</v>
      </c>
      <c r="EW50" s="708">
        <v>3</v>
      </c>
      <c r="EX50" s="708">
        <v>20</v>
      </c>
      <c r="EY50" s="708">
        <v>160</v>
      </c>
      <c r="EZ50" s="708">
        <v>160</v>
      </c>
      <c r="FA50" s="708">
        <v>107</v>
      </c>
      <c r="FB50" s="708">
        <v>64</v>
      </c>
      <c r="FC50" s="708">
        <v>43</v>
      </c>
      <c r="FD50" s="708">
        <v>26</v>
      </c>
      <c r="FE50" s="708">
        <v>20</v>
      </c>
      <c r="FF50" s="656">
        <v>15</v>
      </c>
      <c r="FG50" s="657">
        <v>7</v>
      </c>
      <c r="FH50" s="753">
        <v>15</v>
      </c>
      <c r="FI50" s="753">
        <v>5047</v>
      </c>
      <c r="FJ50" s="656">
        <v>6</v>
      </c>
      <c r="FK50" s="666">
        <v>0</v>
      </c>
      <c r="FL50" s="656">
        <v>10</v>
      </c>
      <c r="FM50" s="656">
        <v>34</v>
      </c>
      <c r="FN50" s="656">
        <v>114</v>
      </c>
      <c r="FO50" s="656">
        <v>0</v>
      </c>
      <c r="FP50" s="656">
        <v>3</v>
      </c>
      <c r="FQ50" s="656">
        <v>87</v>
      </c>
      <c r="FR50" s="656">
        <v>1</v>
      </c>
      <c r="FS50" s="656">
        <v>21</v>
      </c>
      <c r="FT50" s="656">
        <v>19</v>
      </c>
      <c r="FU50" s="656">
        <v>27</v>
      </c>
      <c r="FV50" s="656">
        <v>14</v>
      </c>
      <c r="FW50" s="656">
        <v>0</v>
      </c>
      <c r="FX50" s="656">
        <v>16</v>
      </c>
      <c r="FY50" s="656">
        <v>0</v>
      </c>
      <c r="FZ50" s="745">
        <v>0</v>
      </c>
      <c r="GA50" s="656">
        <v>2</v>
      </c>
      <c r="GB50" s="656">
        <v>47</v>
      </c>
      <c r="GC50" s="656">
        <v>44</v>
      </c>
      <c r="GD50" s="656">
        <v>6</v>
      </c>
      <c r="GE50" s="656">
        <v>47</v>
      </c>
      <c r="GF50" s="656">
        <v>0</v>
      </c>
      <c r="GG50" s="656">
        <v>78</v>
      </c>
      <c r="GH50" s="656">
        <v>24</v>
      </c>
      <c r="GI50" s="656">
        <v>94</v>
      </c>
      <c r="GJ50" s="656">
        <v>0</v>
      </c>
      <c r="GK50" s="656">
        <v>4</v>
      </c>
      <c r="GL50" s="746">
        <v>0</v>
      </c>
      <c r="GM50" s="656">
        <v>0</v>
      </c>
      <c r="GN50" s="656">
        <v>57</v>
      </c>
      <c r="GO50" s="656">
        <v>0</v>
      </c>
      <c r="GP50" s="656">
        <v>0</v>
      </c>
      <c r="GQ50" s="656">
        <v>21</v>
      </c>
      <c r="GR50" s="656">
        <v>46</v>
      </c>
      <c r="GS50" s="656">
        <v>17</v>
      </c>
      <c r="GT50" s="656">
        <v>17</v>
      </c>
      <c r="GU50" s="656">
        <v>3</v>
      </c>
      <c r="GV50" s="656">
        <v>20</v>
      </c>
      <c r="GW50" s="656">
        <v>1</v>
      </c>
      <c r="GX50" s="656">
        <v>26</v>
      </c>
      <c r="GY50" s="656">
        <v>8</v>
      </c>
      <c r="GZ50" s="656">
        <v>84</v>
      </c>
      <c r="HA50" s="656">
        <v>1</v>
      </c>
      <c r="HB50" s="656">
        <v>21</v>
      </c>
      <c r="HC50" s="656">
        <v>0</v>
      </c>
      <c r="HD50" s="656">
        <v>14</v>
      </c>
      <c r="HE50" s="656">
        <v>0</v>
      </c>
      <c r="HF50" s="656">
        <v>0</v>
      </c>
      <c r="HG50" s="747">
        <v>10</v>
      </c>
    </row>
    <row r="51" spans="1:215" ht="13.5" thickBot="1" x14ac:dyDescent="0.25">
      <c r="A51" s="748" t="s">
        <v>101</v>
      </c>
      <c r="B51" s="748">
        <v>10077</v>
      </c>
      <c r="C51" s="708">
        <v>1020</v>
      </c>
      <c r="D51" s="749">
        <v>0</v>
      </c>
      <c r="E51" s="656">
        <v>18</v>
      </c>
      <c r="F51" s="656">
        <v>92</v>
      </c>
      <c r="G51" s="656">
        <v>614</v>
      </c>
      <c r="H51" s="656">
        <v>282</v>
      </c>
      <c r="I51" s="656">
        <v>1</v>
      </c>
      <c r="J51" s="656">
        <v>13</v>
      </c>
      <c r="K51" s="749">
        <v>6974</v>
      </c>
      <c r="L51" s="708">
        <v>40</v>
      </c>
      <c r="M51" s="708">
        <v>987</v>
      </c>
      <c r="N51" s="750">
        <v>28</v>
      </c>
      <c r="O51" s="708">
        <v>449</v>
      </c>
      <c r="P51" s="708">
        <v>104</v>
      </c>
      <c r="Q51" s="708">
        <v>1345</v>
      </c>
      <c r="R51" s="708">
        <v>1157</v>
      </c>
      <c r="S51" s="708">
        <v>1149</v>
      </c>
      <c r="T51" s="708">
        <v>1342</v>
      </c>
      <c r="U51" s="708">
        <v>1072</v>
      </c>
      <c r="V51" s="708">
        <v>1139</v>
      </c>
      <c r="W51" s="708">
        <v>981</v>
      </c>
      <c r="X51" s="708">
        <v>1171</v>
      </c>
      <c r="Y51" s="708">
        <v>263</v>
      </c>
      <c r="Z51" s="751">
        <v>9</v>
      </c>
      <c r="AA51" s="752">
        <v>38.732111738456958</v>
      </c>
      <c r="AB51" s="708">
        <v>17</v>
      </c>
      <c r="AC51" s="708">
        <v>22</v>
      </c>
      <c r="AD51" s="708">
        <v>4415</v>
      </c>
      <c r="AE51" s="708">
        <v>7</v>
      </c>
      <c r="AF51" s="708">
        <v>258</v>
      </c>
      <c r="AG51" s="708">
        <v>3428</v>
      </c>
      <c r="AH51" s="708">
        <v>37</v>
      </c>
      <c r="AI51" s="708">
        <v>125</v>
      </c>
      <c r="AJ51" s="708">
        <v>203</v>
      </c>
      <c r="AK51" s="708">
        <v>1275</v>
      </c>
      <c r="AL51" s="708">
        <v>22</v>
      </c>
      <c r="AM51" s="708">
        <v>81</v>
      </c>
      <c r="AN51" s="656">
        <v>179</v>
      </c>
      <c r="AO51" s="745">
        <v>8</v>
      </c>
      <c r="AP51" s="656">
        <v>42</v>
      </c>
      <c r="AQ51" s="656">
        <v>176</v>
      </c>
      <c r="AR51" s="656">
        <v>363</v>
      </c>
      <c r="AS51" s="656">
        <v>667</v>
      </c>
      <c r="AT51" s="656">
        <v>1557</v>
      </c>
      <c r="AU51" s="656">
        <v>42</v>
      </c>
      <c r="AV51" s="656">
        <v>1066</v>
      </c>
      <c r="AW51" s="656">
        <v>719</v>
      </c>
      <c r="AX51" s="656">
        <v>2611</v>
      </c>
      <c r="AY51" s="656">
        <v>3</v>
      </c>
      <c r="AZ51" s="745">
        <v>2831</v>
      </c>
      <c r="BA51" s="656">
        <v>2155</v>
      </c>
      <c r="BB51" s="656">
        <v>1386</v>
      </c>
      <c r="BC51" s="656">
        <v>1009</v>
      </c>
      <c r="BD51" s="656">
        <v>701</v>
      </c>
      <c r="BE51" s="656">
        <v>1917</v>
      </c>
      <c r="BF51" s="745">
        <v>2909</v>
      </c>
      <c r="BG51" s="657">
        <v>6992</v>
      </c>
      <c r="BH51" s="753">
        <v>693.85729879924588</v>
      </c>
      <c r="BI51" s="656">
        <v>3527</v>
      </c>
      <c r="BJ51" s="657">
        <v>760</v>
      </c>
      <c r="BK51" s="753">
        <v>215.48057839523673</v>
      </c>
      <c r="BL51" s="656">
        <v>759</v>
      </c>
      <c r="BM51" s="656">
        <v>523</v>
      </c>
      <c r="BN51" s="656">
        <v>110</v>
      </c>
      <c r="BO51" s="656">
        <v>51</v>
      </c>
      <c r="BP51" s="656">
        <v>16</v>
      </c>
      <c r="BQ51" s="745">
        <v>1</v>
      </c>
      <c r="BR51" s="656">
        <v>6</v>
      </c>
      <c r="BS51" s="656">
        <v>21</v>
      </c>
      <c r="BT51" s="656">
        <v>239</v>
      </c>
      <c r="BU51" s="656">
        <v>277</v>
      </c>
      <c r="BV51" s="656">
        <v>203</v>
      </c>
      <c r="BW51" s="656">
        <v>169</v>
      </c>
      <c r="BX51" s="656">
        <v>144</v>
      </c>
      <c r="BY51" s="656">
        <v>117</v>
      </c>
      <c r="BZ51" s="656">
        <v>70</v>
      </c>
      <c r="CA51" s="656">
        <v>57</v>
      </c>
      <c r="CB51" s="656">
        <v>41</v>
      </c>
      <c r="CC51" s="750">
        <v>116</v>
      </c>
      <c r="CD51" s="754">
        <v>6149</v>
      </c>
      <c r="CE51" s="708">
        <v>56</v>
      </c>
      <c r="CF51" s="708">
        <v>0</v>
      </c>
      <c r="CG51" s="708">
        <v>4521</v>
      </c>
      <c r="CH51" s="708">
        <v>481</v>
      </c>
      <c r="CI51" s="749">
        <v>0</v>
      </c>
      <c r="CJ51" s="656">
        <v>5</v>
      </c>
      <c r="CK51" s="656">
        <v>41</v>
      </c>
      <c r="CL51" s="656">
        <v>289</v>
      </c>
      <c r="CM51" s="656">
        <v>141</v>
      </c>
      <c r="CN51" s="656">
        <v>0</v>
      </c>
      <c r="CO51" s="745">
        <v>5</v>
      </c>
      <c r="CP51" s="708">
        <v>3284</v>
      </c>
      <c r="CQ51" s="708">
        <v>40</v>
      </c>
      <c r="CR51" s="656">
        <v>974</v>
      </c>
      <c r="CS51" s="745">
        <v>9</v>
      </c>
      <c r="CT51" s="656">
        <v>195</v>
      </c>
      <c r="CU51" s="656">
        <v>63</v>
      </c>
      <c r="CV51" s="656">
        <v>499</v>
      </c>
      <c r="CW51" s="656">
        <v>431</v>
      </c>
      <c r="CX51" s="656">
        <v>519</v>
      </c>
      <c r="CY51" s="656">
        <v>696</v>
      </c>
      <c r="CZ51" s="656">
        <v>555</v>
      </c>
      <c r="DA51" s="656">
        <v>574</v>
      </c>
      <c r="DB51" s="656">
        <v>494</v>
      </c>
      <c r="DC51" s="656">
        <v>516</v>
      </c>
      <c r="DD51" s="755">
        <v>37</v>
      </c>
      <c r="DE51" s="745">
        <v>5</v>
      </c>
      <c r="DF51" s="756">
        <v>39.215832426262175</v>
      </c>
      <c r="DG51" s="656">
        <v>12</v>
      </c>
      <c r="DH51" s="656">
        <v>7</v>
      </c>
      <c r="DI51" s="656">
        <v>1993</v>
      </c>
      <c r="DJ51" s="656">
        <v>3</v>
      </c>
      <c r="DK51" s="656">
        <v>99</v>
      </c>
      <c r="DL51" s="656">
        <v>1376</v>
      </c>
      <c r="DM51" s="656">
        <v>28</v>
      </c>
      <c r="DN51" s="656">
        <v>69</v>
      </c>
      <c r="DO51" s="656">
        <v>99</v>
      </c>
      <c r="DP51" s="656">
        <v>700</v>
      </c>
      <c r="DQ51" s="656">
        <v>15</v>
      </c>
      <c r="DR51" s="656">
        <v>41</v>
      </c>
      <c r="DS51" s="656">
        <v>77</v>
      </c>
      <c r="DT51" s="745">
        <v>2</v>
      </c>
      <c r="DU51" s="656">
        <v>9</v>
      </c>
      <c r="DV51" s="656">
        <v>93</v>
      </c>
      <c r="DW51" s="656">
        <v>166</v>
      </c>
      <c r="DX51" s="656">
        <v>470</v>
      </c>
      <c r="DY51" s="656">
        <v>1047</v>
      </c>
      <c r="DZ51" s="656">
        <v>22</v>
      </c>
      <c r="EA51" s="656">
        <v>84</v>
      </c>
      <c r="EB51" s="656">
        <v>113</v>
      </c>
      <c r="EC51" s="656">
        <v>1357</v>
      </c>
      <c r="ED51" s="656">
        <v>0</v>
      </c>
      <c r="EE51" s="745">
        <v>1160</v>
      </c>
      <c r="EF51" s="656">
        <v>847</v>
      </c>
      <c r="EG51" s="656">
        <v>575</v>
      </c>
      <c r="EH51" s="656">
        <v>438</v>
      </c>
      <c r="EI51" s="656">
        <v>303</v>
      </c>
      <c r="EJ51" s="656">
        <v>871</v>
      </c>
      <c r="EK51" s="657">
        <v>1487</v>
      </c>
      <c r="EL51" s="757">
        <v>3600</v>
      </c>
      <c r="EM51" s="753">
        <v>796.28400796284006</v>
      </c>
      <c r="EN51" s="657">
        <v>669</v>
      </c>
      <c r="EO51" s="656">
        <v>408</v>
      </c>
      <c r="EP51" s="753">
        <v>609.86547085201789</v>
      </c>
      <c r="EQ51" s="656">
        <v>327</v>
      </c>
      <c r="ER51" s="656">
        <v>236</v>
      </c>
      <c r="ES51" s="656">
        <v>50</v>
      </c>
      <c r="ET51" s="656">
        <v>20</v>
      </c>
      <c r="EU51" s="656">
        <v>7</v>
      </c>
      <c r="EV51" s="745">
        <v>1</v>
      </c>
      <c r="EW51" s="708">
        <v>3</v>
      </c>
      <c r="EX51" s="708">
        <v>11</v>
      </c>
      <c r="EY51" s="708">
        <v>124</v>
      </c>
      <c r="EZ51" s="708">
        <v>151</v>
      </c>
      <c r="FA51" s="708">
        <v>82</v>
      </c>
      <c r="FB51" s="708">
        <v>71</v>
      </c>
      <c r="FC51" s="708">
        <v>58</v>
      </c>
      <c r="FD51" s="708">
        <v>42</v>
      </c>
      <c r="FE51" s="708">
        <v>29</v>
      </c>
      <c r="FF51" s="656">
        <v>20</v>
      </c>
      <c r="FG51" s="657">
        <v>14</v>
      </c>
      <c r="FH51" s="753">
        <v>36</v>
      </c>
      <c r="FI51" s="753">
        <v>5636</v>
      </c>
      <c r="FJ51" s="656">
        <v>19</v>
      </c>
      <c r="FK51" s="666">
        <v>0</v>
      </c>
      <c r="FL51" s="656">
        <v>0</v>
      </c>
      <c r="FM51" s="656">
        <v>0</v>
      </c>
      <c r="FN51" s="656">
        <v>64</v>
      </c>
      <c r="FO51" s="656">
        <v>6</v>
      </c>
      <c r="FP51" s="656">
        <v>3</v>
      </c>
      <c r="FQ51" s="656">
        <v>65</v>
      </c>
      <c r="FR51" s="656">
        <v>0</v>
      </c>
      <c r="FS51" s="656">
        <v>13</v>
      </c>
      <c r="FT51" s="656">
        <v>16</v>
      </c>
      <c r="FU51" s="656">
        <v>32</v>
      </c>
      <c r="FV51" s="656">
        <v>12</v>
      </c>
      <c r="FW51" s="656">
        <v>2</v>
      </c>
      <c r="FX51" s="656">
        <v>14</v>
      </c>
      <c r="FY51" s="656">
        <v>0</v>
      </c>
      <c r="FZ51" s="745">
        <v>0</v>
      </c>
      <c r="GA51" s="656">
        <v>7</v>
      </c>
      <c r="GB51" s="656">
        <v>29</v>
      </c>
      <c r="GC51" s="656">
        <v>57</v>
      </c>
      <c r="GD51" s="656">
        <v>2</v>
      </c>
      <c r="GE51" s="656">
        <v>52</v>
      </c>
      <c r="GF51" s="656">
        <v>0</v>
      </c>
      <c r="GG51" s="656">
        <v>22</v>
      </c>
      <c r="GH51" s="656">
        <v>13</v>
      </c>
      <c r="GI51" s="656">
        <v>43</v>
      </c>
      <c r="GJ51" s="656">
        <v>0</v>
      </c>
      <c r="GK51" s="656">
        <v>2</v>
      </c>
      <c r="GL51" s="746">
        <v>0</v>
      </c>
      <c r="GM51" s="656">
        <v>0</v>
      </c>
      <c r="GN51" s="656">
        <v>49</v>
      </c>
      <c r="GO51" s="656">
        <v>3</v>
      </c>
      <c r="GP51" s="656">
        <v>0</v>
      </c>
      <c r="GQ51" s="656">
        <v>9</v>
      </c>
      <c r="GR51" s="656">
        <v>21</v>
      </c>
      <c r="GS51" s="656">
        <v>5</v>
      </c>
      <c r="GT51" s="656">
        <v>8</v>
      </c>
      <c r="GU51" s="656">
        <v>0</v>
      </c>
      <c r="GV51" s="656">
        <v>29</v>
      </c>
      <c r="GW51" s="656">
        <v>4</v>
      </c>
      <c r="GX51" s="656">
        <v>12</v>
      </c>
      <c r="GY51" s="656">
        <v>6</v>
      </c>
      <c r="GZ51" s="656">
        <v>42</v>
      </c>
      <c r="HA51" s="656">
        <v>8</v>
      </c>
      <c r="HB51" s="656">
        <v>17</v>
      </c>
      <c r="HC51" s="656">
        <v>0</v>
      </c>
      <c r="HD51" s="656">
        <v>5</v>
      </c>
      <c r="HE51" s="656">
        <v>0</v>
      </c>
      <c r="HF51" s="656">
        <v>0</v>
      </c>
      <c r="HG51" s="747">
        <v>9</v>
      </c>
    </row>
    <row r="52" spans="1:215" ht="14.25" thickTop="1" thickBot="1" x14ac:dyDescent="0.25">
      <c r="A52" s="715" t="s">
        <v>176</v>
      </c>
      <c r="B52" s="715">
        <v>66106</v>
      </c>
      <c r="C52" s="663">
        <v>7204</v>
      </c>
      <c r="D52" s="717">
        <v>3</v>
      </c>
      <c r="E52" s="663">
        <v>241</v>
      </c>
      <c r="F52" s="663">
        <v>910</v>
      </c>
      <c r="G52" s="663">
        <v>4248</v>
      </c>
      <c r="H52" s="663">
        <v>1746</v>
      </c>
      <c r="I52" s="663">
        <v>17</v>
      </c>
      <c r="J52" s="663">
        <v>39</v>
      </c>
      <c r="K52" s="717">
        <v>42618</v>
      </c>
      <c r="L52" s="663">
        <v>400</v>
      </c>
      <c r="M52" s="663">
        <v>6460</v>
      </c>
      <c r="N52" s="718">
        <v>223</v>
      </c>
      <c r="O52" s="663">
        <v>3177</v>
      </c>
      <c r="P52" s="663">
        <v>782</v>
      </c>
      <c r="Q52" s="663">
        <v>9310</v>
      </c>
      <c r="R52" s="663">
        <v>7430</v>
      </c>
      <c r="S52" s="663">
        <v>7515</v>
      </c>
      <c r="T52" s="663">
        <v>8558</v>
      </c>
      <c r="U52" s="663">
        <v>7068</v>
      </c>
      <c r="V52" s="663">
        <v>7158</v>
      </c>
      <c r="W52" s="663">
        <v>6555</v>
      </c>
      <c r="X52" s="663">
        <v>7643</v>
      </c>
      <c r="Y52" s="663">
        <v>1622</v>
      </c>
      <c r="Z52" s="719">
        <v>70</v>
      </c>
      <c r="AA52" s="720">
        <v>38.472338352385137</v>
      </c>
      <c r="AB52" s="663">
        <v>59</v>
      </c>
      <c r="AC52" s="663">
        <v>207</v>
      </c>
      <c r="AD52" s="663">
        <v>27083</v>
      </c>
      <c r="AE52" s="663">
        <v>64</v>
      </c>
      <c r="AF52" s="663">
        <v>1635</v>
      </c>
      <c r="AG52" s="663">
        <v>24166</v>
      </c>
      <c r="AH52" s="663">
        <v>226</v>
      </c>
      <c r="AI52" s="663">
        <v>1363</v>
      </c>
      <c r="AJ52" s="663">
        <v>1702</v>
      </c>
      <c r="AK52" s="663">
        <v>7934</v>
      </c>
      <c r="AL52" s="663">
        <v>210</v>
      </c>
      <c r="AM52" s="663">
        <v>435</v>
      </c>
      <c r="AN52" s="663">
        <v>982</v>
      </c>
      <c r="AO52" s="721">
        <v>40</v>
      </c>
      <c r="AP52" s="663">
        <v>215</v>
      </c>
      <c r="AQ52" s="663">
        <v>1163</v>
      </c>
      <c r="AR52" s="663">
        <v>2375</v>
      </c>
      <c r="AS52" s="663">
        <v>4520</v>
      </c>
      <c r="AT52" s="663">
        <v>9774</v>
      </c>
      <c r="AU52" s="663">
        <v>679</v>
      </c>
      <c r="AV52" s="663">
        <v>8098</v>
      </c>
      <c r="AW52" s="663">
        <v>5214</v>
      </c>
      <c r="AX52" s="663">
        <v>20232</v>
      </c>
      <c r="AY52" s="663">
        <v>18</v>
      </c>
      <c r="AZ52" s="721">
        <v>13818</v>
      </c>
      <c r="BA52" s="663">
        <v>15257</v>
      </c>
      <c r="BB52" s="663">
        <v>10856</v>
      </c>
      <c r="BC52" s="663">
        <v>7767</v>
      </c>
      <c r="BD52" s="663">
        <v>4597</v>
      </c>
      <c r="BE52" s="663">
        <v>11388</v>
      </c>
      <c r="BF52" s="721">
        <v>16241</v>
      </c>
      <c r="BG52" s="722">
        <v>42117</v>
      </c>
      <c r="BH52" s="758">
        <v>637.11312135055823</v>
      </c>
      <c r="BI52" s="658">
        <v>14794</v>
      </c>
      <c r="BJ52" s="653">
        <v>5126</v>
      </c>
      <c r="BK52" s="724">
        <v>346.49182100851692</v>
      </c>
      <c r="BL52" s="663">
        <v>5413</v>
      </c>
      <c r="BM52" s="663">
        <v>4713</v>
      </c>
      <c r="BN52" s="663">
        <v>992</v>
      </c>
      <c r="BO52" s="663">
        <v>361</v>
      </c>
      <c r="BP52" s="663">
        <v>95</v>
      </c>
      <c r="BQ52" s="721">
        <v>5</v>
      </c>
      <c r="BR52" s="663">
        <v>57</v>
      </c>
      <c r="BS52" s="663">
        <v>205</v>
      </c>
      <c r="BT52" s="663">
        <v>2014</v>
      </c>
      <c r="BU52" s="663">
        <v>2165</v>
      </c>
      <c r="BV52" s="663">
        <v>1430</v>
      </c>
      <c r="BW52" s="663">
        <v>1369</v>
      </c>
      <c r="BX52" s="663">
        <v>1181</v>
      </c>
      <c r="BY52" s="663">
        <v>871</v>
      </c>
      <c r="BZ52" s="663">
        <v>642</v>
      </c>
      <c r="CA52" s="663">
        <v>533</v>
      </c>
      <c r="CB52" s="663">
        <v>336</v>
      </c>
      <c r="CC52" s="719">
        <v>776</v>
      </c>
      <c r="CD52" s="759">
        <v>6074</v>
      </c>
      <c r="CE52" s="663">
        <v>278</v>
      </c>
      <c r="CF52" s="663">
        <v>0</v>
      </c>
      <c r="CG52" s="663">
        <v>31840</v>
      </c>
      <c r="CH52" s="663">
        <v>3597</v>
      </c>
      <c r="CI52" s="717">
        <v>2</v>
      </c>
      <c r="CJ52" s="663">
        <v>110</v>
      </c>
      <c r="CK52" s="663">
        <v>485</v>
      </c>
      <c r="CL52" s="663">
        <v>2197</v>
      </c>
      <c r="CM52" s="663">
        <v>779</v>
      </c>
      <c r="CN52" s="663">
        <v>5</v>
      </c>
      <c r="CO52" s="721">
        <v>19</v>
      </c>
      <c r="CP52" s="663">
        <v>22328</v>
      </c>
      <c r="CQ52" s="663">
        <v>400</v>
      </c>
      <c r="CR52" s="663">
        <v>6298</v>
      </c>
      <c r="CS52" s="721">
        <v>108</v>
      </c>
      <c r="CT52" s="663">
        <v>1452</v>
      </c>
      <c r="CU52" s="663">
        <v>414</v>
      </c>
      <c r="CV52" s="663">
        <v>3743</v>
      </c>
      <c r="CW52" s="663">
        <v>3182</v>
      </c>
      <c r="CX52" s="663">
        <v>3696</v>
      </c>
      <c r="CY52" s="663">
        <v>4628</v>
      </c>
      <c r="CZ52" s="663">
        <v>3906</v>
      </c>
      <c r="DA52" s="663">
        <v>3916</v>
      </c>
      <c r="DB52" s="663">
        <v>3451</v>
      </c>
      <c r="DC52" s="663">
        <v>3605</v>
      </c>
      <c r="DD52" s="726">
        <v>222</v>
      </c>
      <c r="DE52" s="721">
        <v>39</v>
      </c>
      <c r="DF52" s="727">
        <v>38.885218262847964</v>
      </c>
      <c r="DG52" s="663">
        <v>36</v>
      </c>
      <c r="DH52" s="663">
        <v>93</v>
      </c>
      <c r="DI52" s="663">
        <v>13037</v>
      </c>
      <c r="DJ52" s="663">
        <v>35</v>
      </c>
      <c r="DK52" s="663">
        <v>673</v>
      </c>
      <c r="DL52" s="663">
        <v>10515</v>
      </c>
      <c r="DM52" s="663">
        <v>190</v>
      </c>
      <c r="DN52" s="663">
        <v>827</v>
      </c>
      <c r="DO52" s="663">
        <v>912</v>
      </c>
      <c r="DP52" s="663">
        <v>4648</v>
      </c>
      <c r="DQ52" s="663">
        <v>139</v>
      </c>
      <c r="DR52" s="663">
        <v>260</v>
      </c>
      <c r="DS52" s="663">
        <v>457</v>
      </c>
      <c r="DT52" s="721">
        <v>18</v>
      </c>
      <c r="DU52" s="663">
        <v>55</v>
      </c>
      <c r="DV52" s="663">
        <v>688</v>
      </c>
      <c r="DW52" s="663">
        <v>1025</v>
      </c>
      <c r="DX52" s="663">
        <v>3486</v>
      </c>
      <c r="DY52" s="663">
        <v>7202</v>
      </c>
      <c r="DZ52" s="663">
        <v>346</v>
      </c>
      <c r="EA52" s="663">
        <v>881</v>
      </c>
      <c r="EB52" s="663">
        <v>1334</v>
      </c>
      <c r="EC52" s="663">
        <v>10584</v>
      </c>
      <c r="ED52" s="663">
        <v>4</v>
      </c>
      <c r="EE52" s="721">
        <v>6235</v>
      </c>
      <c r="EF52" s="663">
        <v>6231</v>
      </c>
      <c r="EG52" s="663">
        <v>4510</v>
      </c>
      <c r="EH52" s="663">
        <v>3964</v>
      </c>
      <c r="EI52" s="663">
        <v>2301</v>
      </c>
      <c r="EJ52" s="663">
        <v>5715</v>
      </c>
      <c r="EK52" s="722">
        <v>9119</v>
      </c>
      <c r="EL52" s="728">
        <v>23191</v>
      </c>
      <c r="EM52" s="758">
        <v>728.3605527638191</v>
      </c>
      <c r="EN52" s="653">
        <v>5335</v>
      </c>
      <c r="EO52" s="658">
        <v>2875</v>
      </c>
      <c r="EP52" s="729">
        <v>538.8940955951266</v>
      </c>
      <c r="EQ52" s="663">
        <v>2463</v>
      </c>
      <c r="ER52" s="663">
        <v>2071</v>
      </c>
      <c r="ES52" s="663">
        <v>554</v>
      </c>
      <c r="ET52" s="663">
        <v>175</v>
      </c>
      <c r="EU52" s="663">
        <v>45</v>
      </c>
      <c r="EV52" s="721">
        <v>5</v>
      </c>
      <c r="EW52" s="663">
        <v>26</v>
      </c>
      <c r="EX52" s="663">
        <v>111</v>
      </c>
      <c r="EY52" s="663">
        <v>997</v>
      </c>
      <c r="EZ52" s="663">
        <v>1206</v>
      </c>
      <c r="FA52" s="663">
        <v>712</v>
      </c>
      <c r="FB52" s="663">
        <v>629</v>
      </c>
      <c r="FC52" s="663">
        <v>478</v>
      </c>
      <c r="FD52" s="663">
        <v>338</v>
      </c>
      <c r="FE52" s="663">
        <v>229</v>
      </c>
      <c r="FF52" s="663">
        <v>245</v>
      </c>
      <c r="FG52" s="722">
        <v>133</v>
      </c>
      <c r="FH52" s="723">
        <v>209</v>
      </c>
      <c r="FI52" s="723">
        <v>5608</v>
      </c>
      <c r="FJ52" s="663">
        <v>77</v>
      </c>
      <c r="FK52" s="664">
        <v>0</v>
      </c>
      <c r="FL52" s="663">
        <v>159</v>
      </c>
      <c r="FM52" s="663">
        <v>34</v>
      </c>
      <c r="FN52" s="663">
        <v>1095</v>
      </c>
      <c r="FO52" s="663">
        <v>53</v>
      </c>
      <c r="FP52" s="663">
        <v>28</v>
      </c>
      <c r="FQ52" s="663">
        <v>556</v>
      </c>
      <c r="FR52" s="663">
        <v>2</v>
      </c>
      <c r="FS52" s="663">
        <v>81</v>
      </c>
      <c r="FT52" s="663">
        <v>102</v>
      </c>
      <c r="FU52" s="663">
        <v>157</v>
      </c>
      <c r="FV52" s="663">
        <v>33</v>
      </c>
      <c r="FW52" s="663">
        <v>11</v>
      </c>
      <c r="FX52" s="663">
        <v>80</v>
      </c>
      <c r="FY52" s="663">
        <v>1</v>
      </c>
      <c r="FZ52" s="721">
        <v>0</v>
      </c>
      <c r="GA52" s="663">
        <v>22</v>
      </c>
      <c r="GB52" s="663">
        <v>189</v>
      </c>
      <c r="GC52" s="663">
        <v>291</v>
      </c>
      <c r="GD52" s="663">
        <v>91</v>
      </c>
      <c r="GE52" s="663">
        <v>345</v>
      </c>
      <c r="GF52" s="663">
        <v>4</v>
      </c>
      <c r="GG52" s="663">
        <v>436</v>
      </c>
      <c r="GH52" s="663">
        <v>165</v>
      </c>
      <c r="GI52" s="760">
        <v>843</v>
      </c>
      <c r="GJ52" s="760">
        <v>0</v>
      </c>
      <c r="GK52" s="761">
        <v>6</v>
      </c>
      <c r="GL52" s="732">
        <v>0</v>
      </c>
      <c r="GM52" s="663">
        <v>0</v>
      </c>
      <c r="GN52" s="663">
        <v>486</v>
      </c>
      <c r="GO52" s="663">
        <v>3</v>
      </c>
      <c r="GP52" s="663">
        <v>1</v>
      </c>
      <c r="GQ52" s="663">
        <v>96</v>
      </c>
      <c r="GR52" s="663">
        <v>218</v>
      </c>
      <c r="GS52" s="663">
        <v>51</v>
      </c>
      <c r="GT52" s="663">
        <v>94</v>
      </c>
      <c r="GU52" s="663">
        <v>33</v>
      </c>
      <c r="GV52" s="663">
        <v>85</v>
      </c>
      <c r="GW52" s="663">
        <v>27</v>
      </c>
      <c r="GX52" s="663">
        <v>168</v>
      </c>
      <c r="GY52" s="663">
        <v>135</v>
      </c>
      <c r="GZ52" s="663">
        <v>757</v>
      </c>
      <c r="HA52" s="663">
        <v>33</v>
      </c>
      <c r="HB52" s="663">
        <v>90</v>
      </c>
      <c r="HC52" s="663">
        <v>30</v>
      </c>
      <c r="HD52" s="663">
        <v>51</v>
      </c>
      <c r="HE52" s="663">
        <v>0</v>
      </c>
      <c r="HF52" s="663">
        <v>0</v>
      </c>
      <c r="HG52" s="733">
        <v>34</v>
      </c>
    </row>
    <row r="53" spans="1:215" ht="13.5" thickTop="1" x14ac:dyDescent="0.2">
      <c r="A53" s="748" t="s">
        <v>92</v>
      </c>
      <c r="B53" s="748">
        <v>7117</v>
      </c>
      <c r="C53" s="708">
        <v>848</v>
      </c>
      <c r="D53" s="749">
        <v>0</v>
      </c>
      <c r="E53" s="656">
        <v>30</v>
      </c>
      <c r="F53" s="656">
        <v>87</v>
      </c>
      <c r="G53" s="656">
        <v>486</v>
      </c>
      <c r="H53" s="656">
        <v>240</v>
      </c>
      <c r="I53" s="656">
        <v>1</v>
      </c>
      <c r="J53" s="656">
        <v>4</v>
      </c>
      <c r="K53" s="749">
        <v>4341</v>
      </c>
      <c r="L53" s="708">
        <v>30</v>
      </c>
      <c r="M53" s="708">
        <v>839</v>
      </c>
      <c r="N53" s="750">
        <v>10</v>
      </c>
      <c r="O53" s="708">
        <v>345</v>
      </c>
      <c r="P53" s="708">
        <v>77</v>
      </c>
      <c r="Q53" s="708">
        <v>1007</v>
      </c>
      <c r="R53" s="708">
        <v>814</v>
      </c>
      <c r="S53" s="708">
        <v>773</v>
      </c>
      <c r="T53" s="708">
        <v>899</v>
      </c>
      <c r="U53" s="708">
        <v>736</v>
      </c>
      <c r="V53" s="708">
        <v>732</v>
      </c>
      <c r="W53" s="708">
        <v>756</v>
      </c>
      <c r="X53" s="708">
        <v>838</v>
      </c>
      <c r="Y53" s="708">
        <v>211</v>
      </c>
      <c r="Z53" s="751">
        <v>6</v>
      </c>
      <c r="AA53" s="752">
        <v>38.639283702973088</v>
      </c>
      <c r="AB53" s="708">
        <v>5</v>
      </c>
      <c r="AC53" s="708">
        <v>62</v>
      </c>
      <c r="AD53" s="708">
        <v>2208</v>
      </c>
      <c r="AE53" s="708">
        <v>5</v>
      </c>
      <c r="AF53" s="708">
        <v>226</v>
      </c>
      <c r="AG53" s="708">
        <v>3084</v>
      </c>
      <c r="AH53" s="708">
        <v>34</v>
      </c>
      <c r="AI53" s="708">
        <v>98</v>
      </c>
      <c r="AJ53" s="708">
        <v>224</v>
      </c>
      <c r="AK53" s="708">
        <v>998</v>
      </c>
      <c r="AL53" s="708">
        <v>20</v>
      </c>
      <c r="AM53" s="708">
        <v>39</v>
      </c>
      <c r="AN53" s="656">
        <v>109</v>
      </c>
      <c r="AO53" s="745">
        <v>5</v>
      </c>
      <c r="AP53" s="656">
        <v>39</v>
      </c>
      <c r="AQ53" s="656">
        <v>137</v>
      </c>
      <c r="AR53" s="656">
        <v>261</v>
      </c>
      <c r="AS53" s="656">
        <v>563</v>
      </c>
      <c r="AT53" s="656">
        <v>1274</v>
      </c>
      <c r="AU53" s="656">
        <v>74</v>
      </c>
      <c r="AV53" s="656">
        <v>1041</v>
      </c>
      <c r="AW53" s="656">
        <v>926</v>
      </c>
      <c r="AX53" s="656">
        <v>2206</v>
      </c>
      <c r="AY53" s="656">
        <v>2</v>
      </c>
      <c r="AZ53" s="745">
        <v>594</v>
      </c>
      <c r="BA53" s="656">
        <v>1801</v>
      </c>
      <c r="BB53" s="656">
        <v>1354</v>
      </c>
      <c r="BC53" s="656">
        <v>826</v>
      </c>
      <c r="BD53" s="656">
        <v>491</v>
      </c>
      <c r="BE53" s="656">
        <v>1269</v>
      </c>
      <c r="BF53" s="745">
        <v>1376</v>
      </c>
      <c r="BG53" s="657">
        <v>3467</v>
      </c>
      <c r="BH53" s="753">
        <v>487.14345932274836</v>
      </c>
      <c r="BI53" s="656">
        <v>1452</v>
      </c>
      <c r="BJ53" s="657">
        <v>520</v>
      </c>
      <c r="BK53" s="753">
        <v>358.12672176308541</v>
      </c>
      <c r="BL53" s="656">
        <v>692</v>
      </c>
      <c r="BM53" s="656">
        <v>607</v>
      </c>
      <c r="BN53" s="656">
        <v>101</v>
      </c>
      <c r="BO53" s="656">
        <v>32</v>
      </c>
      <c r="BP53" s="656">
        <v>14</v>
      </c>
      <c r="BQ53" s="745">
        <v>1</v>
      </c>
      <c r="BR53" s="656">
        <v>11</v>
      </c>
      <c r="BS53" s="656">
        <v>32</v>
      </c>
      <c r="BT53" s="656">
        <v>261</v>
      </c>
      <c r="BU53" s="656">
        <v>292</v>
      </c>
      <c r="BV53" s="656">
        <v>144</v>
      </c>
      <c r="BW53" s="656">
        <v>162</v>
      </c>
      <c r="BX53" s="656">
        <v>133</v>
      </c>
      <c r="BY53" s="656">
        <v>117</v>
      </c>
      <c r="BZ53" s="656">
        <v>89</v>
      </c>
      <c r="CA53" s="656">
        <v>68</v>
      </c>
      <c r="CB53" s="656">
        <v>41</v>
      </c>
      <c r="CC53" s="750">
        <v>97</v>
      </c>
      <c r="CD53" s="754">
        <v>6021</v>
      </c>
      <c r="CE53" s="708">
        <v>27</v>
      </c>
      <c r="CF53" s="708">
        <v>0</v>
      </c>
      <c r="CG53" s="708">
        <v>3681</v>
      </c>
      <c r="CH53" s="708">
        <v>441</v>
      </c>
      <c r="CI53" s="749">
        <v>0</v>
      </c>
      <c r="CJ53" s="656">
        <v>8</v>
      </c>
      <c r="CK53" s="656">
        <v>53</v>
      </c>
      <c r="CL53" s="656">
        <v>265</v>
      </c>
      <c r="CM53" s="656">
        <v>114</v>
      </c>
      <c r="CN53" s="656">
        <v>0</v>
      </c>
      <c r="CO53" s="745">
        <v>1</v>
      </c>
      <c r="CP53" s="708">
        <v>2496</v>
      </c>
      <c r="CQ53" s="708">
        <v>30</v>
      </c>
      <c r="CR53" s="656">
        <v>741</v>
      </c>
      <c r="CS53" s="745">
        <v>3</v>
      </c>
      <c r="CT53" s="656">
        <v>161</v>
      </c>
      <c r="CU53" s="656">
        <v>38</v>
      </c>
      <c r="CV53" s="656">
        <v>466</v>
      </c>
      <c r="CW53" s="656">
        <v>378</v>
      </c>
      <c r="CX53" s="656">
        <v>426</v>
      </c>
      <c r="CY53" s="656">
        <v>514</v>
      </c>
      <c r="CZ53" s="656">
        <v>431</v>
      </c>
      <c r="DA53" s="656">
        <v>420</v>
      </c>
      <c r="DB53" s="656">
        <v>445</v>
      </c>
      <c r="DC53" s="656">
        <v>412</v>
      </c>
      <c r="DD53" s="755">
        <v>25</v>
      </c>
      <c r="DE53" s="745">
        <v>3</v>
      </c>
      <c r="DF53" s="756">
        <v>38.765592383670118</v>
      </c>
      <c r="DG53" s="656">
        <v>3</v>
      </c>
      <c r="DH53" s="656">
        <v>35</v>
      </c>
      <c r="DI53" s="656">
        <v>1128</v>
      </c>
      <c r="DJ53" s="656">
        <v>3</v>
      </c>
      <c r="DK53" s="656">
        <v>109</v>
      </c>
      <c r="DL53" s="656">
        <v>1466</v>
      </c>
      <c r="DM53" s="656">
        <v>31</v>
      </c>
      <c r="DN53" s="656">
        <v>65</v>
      </c>
      <c r="DO53" s="656">
        <v>131</v>
      </c>
      <c r="DP53" s="656">
        <v>622</v>
      </c>
      <c r="DQ53" s="656">
        <v>10</v>
      </c>
      <c r="DR53" s="656">
        <v>22</v>
      </c>
      <c r="DS53" s="656">
        <v>53</v>
      </c>
      <c r="DT53" s="745">
        <v>3</v>
      </c>
      <c r="DU53" s="656">
        <v>15</v>
      </c>
      <c r="DV53" s="656">
        <v>84</v>
      </c>
      <c r="DW53" s="656">
        <v>123</v>
      </c>
      <c r="DX53" s="656">
        <v>448</v>
      </c>
      <c r="DY53" s="656">
        <v>974</v>
      </c>
      <c r="DZ53" s="656">
        <v>34</v>
      </c>
      <c r="EA53" s="656">
        <v>192</v>
      </c>
      <c r="EB53" s="656">
        <v>301</v>
      </c>
      <c r="EC53" s="656">
        <v>1235</v>
      </c>
      <c r="ED53" s="656">
        <v>2</v>
      </c>
      <c r="EE53" s="745">
        <v>273</v>
      </c>
      <c r="EF53" s="656">
        <v>775</v>
      </c>
      <c r="EG53" s="656">
        <v>602</v>
      </c>
      <c r="EH53" s="656">
        <v>467</v>
      </c>
      <c r="EI53" s="656">
        <v>284</v>
      </c>
      <c r="EJ53" s="656">
        <v>711</v>
      </c>
      <c r="EK53" s="657">
        <v>842</v>
      </c>
      <c r="EL53" s="757">
        <v>1966</v>
      </c>
      <c r="EM53" s="753">
        <v>534.09399619668579</v>
      </c>
      <c r="EN53" s="657">
        <v>640</v>
      </c>
      <c r="EO53" s="656">
        <v>293</v>
      </c>
      <c r="EP53" s="753">
        <v>457.8125</v>
      </c>
      <c r="EQ53" s="656">
        <v>327</v>
      </c>
      <c r="ER53" s="656">
        <v>275</v>
      </c>
      <c r="ES53" s="656">
        <v>51</v>
      </c>
      <c r="ET53" s="656">
        <v>20</v>
      </c>
      <c r="EU53" s="656">
        <v>11</v>
      </c>
      <c r="EV53" s="745">
        <v>1</v>
      </c>
      <c r="EW53" s="708">
        <v>5</v>
      </c>
      <c r="EX53" s="708">
        <v>24</v>
      </c>
      <c r="EY53" s="708">
        <v>126</v>
      </c>
      <c r="EZ53" s="708">
        <v>171</v>
      </c>
      <c r="FA53" s="708">
        <v>81</v>
      </c>
      <c r="FB53" s="708">
        <v>81</v>
      </c>
      <c r="FC53" s="708">
        <v>54</v>
      </c>
      <c r="FD53" s="708">
        <v>43</v>
      </c>
      <c r="FE53" s="708">
        <v>32</v>
      </c>
      <c r="FF53" s="656">
        <v>28</v>
      </c>
      <c r="FG53" s="657">
        <v>15</v>
      </c>
      <c r="FH53" s="753">
        <v>25</v>
      </c>
      <c r="FI53" s="753">
        <v>5449</v>
      </c>
      <c r="FJ53" s="656">
        <v>3</v>
      </c>
      <c r="FK53" s="666">
        <v>0</v>
      </c>
      <c r="FL53" s="656">
        <v>1</v>
      </c>
      <c r="FM53" s="656">
        <v>0</v>
      </c>
      <c r="FN53" s="656">
        <v>274</v>
      </c>
      <c r="FO53" s="656">
        <v>1</v>
      </c>
      <c r="FP53" s="656">
        <v>2</v>
      </c>
      <c r="FQ53" s="656">
        <v>105</v>
      </c>
      <c r="FR53" s="656">
        <v>1</v>
      </c>
      <c r="FS53" s="656">
        <v>22</v>
      </c>
      <c r="FT53" s="656">
        <v>10</v>
      </c>
      <c r="FU53" s="656">
        <v>26</v>
      </c>
      <c r="FV53" s="656">
        <v>5</v>
      </c>
      <c r="FW53" s="656">
        <v>2</v>
      </c>
      <c r="FX53" s="656">
        <v>10</v>
      </c>
      <c r="FY53" s="656">
        <v>1</v>
      </c>
      <c r="FZ53" s="745">
        <v>0</v>
      </c>
      <c r="GA53" s="656">
        <v>3</v>
      </c>
      <c r="GB53" s="656">
        <v>35</v>
      </c>
      <c r="GC53" s="656">
        <v>37</v>
      </c>
      <c r="GD53" s="656">
        <v>17</v>
      </c>
      <c r="GE53" s="656">
        <v>49</v>
      </c>
      <c r="GF53" s="656">
        <v>0</v>
      </c>
      <c r="GG53" s="656">
        <v>49</v>
      </c>
      <c r="GH53" s="656">
        <v>72</v>
      </c>
      <c r="GI53" s="656">
        <v>198</v>
      </c>
      <c r="GJ53" s="656">
        <v>0</v>
      </c>
      <c r="GK53" s="656">
        <v>0</v>
      </c>
      <c r="GL53" s="746">
        <v>0</v>
      </c>
      <c r="GM53" s="656">
        <v>0</v>
      </c>
      <c r="GN53" s="656">
        <v>119</v>
      </c>
      <c r="GO53" s="656">
        <v>0</v>
      </c>
      <c r="GP53" s="656">
        <v>2</v>
      </c>
      <c r="GQ53" s="656">
        <v>11</v>
      </c>
      <c r="GR53" s="656">
        <v>16</v>
      </c>
      <c r="GS53" s="656">
        <v>2</v>
      </c>
      <c r="GT53" s="656">
        <v>36</v>
      </c>
      <c r="GU53" s="656">
        <v>2</v>
      </c>
      <c r="GV53" s="656">
        <v>1</v>
      </c>
      <c r="GW53" s="656">
        <v>5</v>
      </c>
      <c r="GX53" s="656">
        <v>3</v>
      </c>
      <c r="GY53" s="656">
        <v>22</v>
      </c>
      <c r="GZ53" s="656">
        <v>191</v>
      </c>
      <c r="HA53" s="656">
        <v>6</v>
      </c>
      <c r="HB53" s="656">
        <v>7</v>
      </c>
      <c r="HC53" s="656">
        <v>25</v>
      </c>
      <c r="HD53" s="656">
        <v>9</v>
      </c>
      <c r="HE53" s="656">
        <v>0</v>
      </c>
      <c r="HF53" s="656">
        <v>0</v>
      </c>
      <c r="HG53" s="747">
        <v>3</v>
      </c>
    </row>
    <row r="54" spans="1:215" x14ac:dyDescent="0.2">
      <c r="A54" s="748" t="s">
        <v>95</v>
      </c>
      <c r="B54" s="748">
        <v>4770</v>
      </c>
      <c r="C54" s="708">
        <v>570</v>
      </c>
      <c r="D54" s="749">
        <v>0</v>
      </c>
      <c r="E54" s="656">
        <v>12</v>
      </c>
      <c r="F54" s="656">
        <v>24</v>
      </c>
      <c r="G54" s="656">
        <v>366</v>
      </c>
      <c r="H54" s="656">
        <v>163</v>
      </c>
      <c r="I54" s="656">
        <v>0</v>
      </c>
      <c r="J54" s="656">
        <v>5</v>
      </c>
      <c r="K54" s="749">
        <v>2814</v>
      </c>
      <c r="L54" s="708">
        <v>22</v>
      </c>
      <c r="M54" s="708">
        <v>742</v>
      </c>
      <c r="N54" s="750">
        <v>37</v>
      </c>
      <c r="O54" s="708">
        <v>219</v>
      </c>
      <c r="P54" s="708">
        <v>57</v>
      </c>
      <c r="Q54" s="708">
        <v>631</v>
      </c>
      <c r="R54" s="708">
        <v>531</v>
      </c>
      <c r="S54" s="708">
        <v>558</v>
      </c>
      <c r="T54" s="708">
        <v>650</v>
      </c>
      <c r="U54" s="708">
        <v>487</v>
      </c>
      <c r="V54" s="708">
        <v>532</v>
      </c>
      <c r="W54" s="708">
        <v>460</v>
      </c>
      <c r="X54" s="708">
        <v>576</v>
      </c>
      <c r="Y54" s="708">
        <v>124</v>
      </c>
      <c r="Z54" s="751">
        <v>2</v>
      </c>
      <c r="AA54" s="752">
        <v>38.639529815358792</v>
      </c>
      <c r="AB54" s="708">
        <v>7</v>
      </c>
      <c r="AC54" s="708">
        <v>18</v>
      </c>
      <c r="AD54" s="708">
        <v>1516</v>
      </c>
      <c r="AE54" s="708">
        <v>0</v>
      </c>
      <c r="AF54" s="708">
        <v>80</v>
      </c>
      <c r="AG54" s="708">
        <v>1804</v>
      </c>
      <c r="AH54" s="708">
        <v>21</v>
      </c>
      <c r="AI54" s="708">
        <v>115</v>
      </c>
      <c r="AJ54" s="708">
        <v>177</v>
      </c>
      <c r="AK54" s="708">
        <v>784</v>
      </c>
      <c r="AL54" s="708">
        <v>36</v>
      </c>
      <c r="AM54" s="708">
        <v>45</v>
      </c>
      <c r="AN54" s="656">
        <v>166</v>
      </c>
      <c r="AO54" s="745">
        <v>1</v>
      </c>
      <c r="AP54" s="656">
        <v>42</v>
      </c>
      <c r="AQ54" s="656">
        <v>155</v>
      </c>
      <c r="AR54" s="656">
        <v>294</v>
      </c>
      <c r="AS54" s="656">
        <v>519</v>
      </c>
      <c r="AT54" s="656">
        <v>868</v>
      </c>
      <c r="AU54" s="656">
        <v>36</v>
      </c>
      <c r="AV54" s="656">
        <v>820</v>
      </c>
      <c r="AW54" s="656">
        <v>814</v>
      </c>
      <c r="AX54" s="656">
        <v>936</v>
      </c>
      <c r="AY54" s="656">
        <v>1</v>
      </c>
      <c r="AZ54" s="745">
        <v>285</v>
      </c>
      <c r="BA54" s="656">
        <v>1316</v>
      </c>
      <c r="BB54" s="656">
        <v>897</v>
      </c>
      <c r="BC54" s="656">
        <v>564</v>
      </c>
      <c r="BD54" s="656">
        <v>338</v>
      </c>
      <c r="BE54" s="656">
        <v>752</v>
      </c>
      <c r="BF54" s="745">
        <v>903</v>
      </c>
      <c r="BG54" s="657">
        <v>2240</v>
      </c>
      <c r="BH54" s="753">
        <v>469.60167714884699</v>
      </c>
      <c r="BI54" s="656">
        <v>1127</v>
      </c>
      <c r="BJ54" s="657">
        <v>317</v>
      </c>
      <c r="BK54" s="753">
        <v>281.27772848269746</v>
      </c>
      <c r="BL54" s="656">
        <v>451</v>
      </c>
      <c r="BM54" s="656">
        <v>398</v>
      </c>
      <c r="BN54" s="656">
        <v>66</v>
      </c>
      <c r="BO54" s="656">
        <v>36</v>
      </c>
      <c r="BP54" s="656">
        <v>12</v>
      </c>
      <c r="BQ54" s="745">
        <v>0</v>
      </c>
      <c r="BR54" s="656">
        <v>7</v>
      </c>
      <c r="BS54" s="656">
        <v>14</v>
      </c>
      <c r="BT54" s="656">
        <v>279</v>
      </c>
      <c r="BU54" s="656">
        <v>178</v>
      </c>
      <c r="BV54" s="656">
        <v>94</v>
      </c>
      <c r="BW54" s="656">
        <v>89</v>
      </c>
      <c r="BX54" s="656">
        <v>83</v>
      </c>
      <c r="BY54" s="656">
        <v>56</v>
      </c>
      <c r="BZ54" s="656">
        <v>47</v>
      </c>
      <c r="CA54" s="656">
        <v>27</v>
      </c>
      <c r="CB54" s="656">
        <v>24</v>
      </c>
      <c r="CC54" s="750">
        <v>65</v>
      </c>
      <c r="CD54" s="754">
        <v>5603</v>
      </c>
      <c r="CE54" s="708">
        <v>22</v>
      </c>
      <c r="CF54" s="708">
        <v>0</v>
      </c>
      <c r="CG54" s="708">
        <v>2337</v>
      </c>
      <c r="CH54" s="708">
        <v>295</v>
      </c>
      <c r="CI54" s="749">
        <v>0</v>
      </c>
      <c r="CJ54" s="656">
        <v>6</v>
      </c>
      <c r="CK54" s="656">
        <v>17</v>
      </c>
      <c r="CL54" s="656">
        <v>199</v>
      </c>
      <c r="CM54" s="656">
        <v>70</v>
      </c>
      <c r="CN54" s="656">
        <v>0</v>
      </c>
      <c r="CO54" s="745">
        <v>3</v>
      </c>
      <c r="CP54" s="708">
        <v>1532</v>
      </c>
      <c r="CQ54" s="708">
        <v>22</v>
      </c>
      <c r="CR54" s="656">
        <v>733</v>
      </c>
      <c r="CS54" s="745">
        <v>5</v>
      </c>
      <c r="CT54" s="656">
        <v>95</v>
      </c>
      <c r="CU54" s="656">
        <v>26</v>
      </c>
      <c r="CV54" s="656">
        <v>282</v>
      </c>
      <c r="CW54" s="656">
        <v>243</v>
      </c>
      <c r="CX54" s="656">
        <v>267</v>
      </c>
      <c r="CY54" s="656">
        <v>388</v>
      </c>
      <c r="CZ54" s="656">
        <v>264</v>
      </c>
      <c r="DA54" s="656">
        <v>295</v>
      </c>
      <c r="DB54" s="656">
        <v>236</v>
      </c>
      <c r="DC54" s="656">
        <v>257</v>
      </c>
      <c r="DD54" s="755">
        <v>10</v>
      </c>
      <c r="DE54" s="745">
        <v>0</v>
      </c>
      <c r="DF54" s="756">
        <v>38.483254194432547</v>
      </c>
      <c r="DG54" s="656">
        <v>5</v>
      </c>
      <c r="DH54" s="656">
        <v>9</v>
      </c>
      <c r="DI54" s="656">
        <v>728</v>
      </c>
      <c r="DJ54" s="656">
        <v>0</v>
      </c>
      <c r="DK54" s="656">
        <v>42</v>
      </c>
      <c r="DL54" s="656">
        <v>768</v>
      </c>
      <c r="DM54" s="656">
        <v>21</v>
      </c>
      <c r="DN54" s="656">
        <v>72</v>
      </c>
      <c r="DO54" s="656">
        <v>89</v>
      </c>
      <c r="DP54" s="656">
        <v>469</v>
      </c>
      <c r="DQ54" s="656">
        <v>23</v>
      </c>
      <c r="DR54" s="656">
        <v>23</v>
      </c>
      <c r="DS54" s="656">
        <v>88</v>
      </c>
      <c r="DT54" s="745">
        <v>0</v>
      </c>
      <c r="DU54" s="656">
        <v>5</v>
      </c>
      <c r="DV54" s="656">
        <v>84</v>
      </c>
      <c r="DW54" s="656">
        <v>125</v>
      </c>
      <c r="DX54" s="656">
        <v>410</v>
      </c>
      <c r="DY54" s="656">
        <v>641</v>
      </c>
      <c r="DZ54" s="656">
        <v>17</v>
      </c>
      <c r="EA54" s="656">
        <v>171</v>
      </c>
      <c r="EB54" s="656">
        <v>281</v>
      </c>
      <c r="EC54" s="656">
        <v>476</v>
      </c>
      <c r="ED54" s="656">
        <v>1</v>
      </c>
      <c r="EE54" s="745">
        <v>126</v>
      </c>
      <c r="EF54" s="656">
        <v>572</v>
      </c>
      <c r="EG54" s="656">
        <v>345</v>
      </c>
      <c r="EH54" s="656">
        <v>309</v>
      </c>
      <c r="EI54" s="656">
        <v>203</v>
      </c>
      <c r="EJ54" s="656">
        <v>386</v>
      </c>
      <c r="EK54" s="657">
        <v>522</v>
      </c>
      <c r="EL54" s="757">
        <v>1235</v>
      </c>
      <c r="EM54" s="753">
        <v>528.45528455284557</v>
      </c>
      <c r="EN54" s="657">
        <v>501</v>
      </c>
      <c r="EO54" s="656">
        <v>164</v>
      </c>
      <c r="EP54" s="753">
        <v>327.34530938123754</v>
      </c>
      <c r="EQ54" s="656">
        <v>208</v>
      </c>
      <c r="ER54" s="656">
        <v>154</v>
      </c>
      <c r="ES54" s="656">
        <v>39</v>
      </c>
      <c r="ET54" s="656">
        <v>17</v>
      </c>
      <c r="EU54" s="656">
        <v>7</v>
      </c>
      <c r="EV54" s="745">
        <v>0</v>
      </c>
      <c r="EW54" s="708">
        <v>3</v>
      </c>
      <c r="EX54" s="708">
        <v>8</v>
      </c>
      <c r="EY54" s="708">
        <v>103</v>
      </c>
      <c r="EZ54" s="708">
        <v>105</v>
      </c>
      <c r="FA54" s="708">
        <v>51</v>
      </c>
      <c r="FB54" s="708">
        <v>46</v>
      </c>
      <c r="FC54" s="708">
        <v>20</v>
      </c>
      <c r="FD54" s="708">
        <v>28</v>
      </c>
      <c r="FE54" s="708">
        <v>18</v>
      </c>
      <c r="FF54" s="656">
        <v>9</v>
      </c>
      <c r="FG54" s="657">
        <v>15</v>
      </c>
      <c r="FH54" s="753">
        <v>19</v>
      </c>
      <c r="FI54" s="753">
        <v>5385</v>
      </c>
      <c r="FJ54" s="656">
        <v>7</v>
      </c>
      <c r="FK54" s="666">
        <v>0</v>
      </c>
      <c r="FL54" s="656">
        <v>38</v>
      </c>
      <c r="FM54" s="656">
        <v>0</v>
      </c>
      <c r="FN54" s="656">
        <v>63</v>
      </c>
      <c r="FO54" s="656">
        <v>1</v>
      </c>
      <c r="FP54" s="656">
        <v>1</v>
      </c>
      <c r="FQ54" s="656">
        <v>114</v>
      </c>
      <c r="FR54" s="656">
        <v>1</v>
      </c>
      <c r="FS54" s="656">
        <v>1</v>
      </c>
      <c r="FT54" s="656">
        <v>117</v>
      </c>
      <c r="FU54" s="656">
        <v>88</v>
      </c>
      <c r="FV54" s="656">
        <v>3</v>
      </c>
      <c r="FW54" s="656">
        <v>2</v>
      </c>
      <c r="FX54" s="656">
        <v>13</v>
      </c>
      <c r="FY54" s="656">
        <v>0</v>
      </c>
      <c r="FZ54" s="745">
        <v>0</v>
      </c>
      <c r="GA54" s="656">
        <v>52</v>
      </c>
      <c r="GB54" s="656">
        <v>48</v>
      </c>
      <c r="GC54" s="656">
        <v>136</v>
      </c>
      <c r="GD54" s="656">
        <v>10</v>
      </c>
      <c r="GE54" s="656">
        <v>42</v>
      </c>
      <c r="GF54" s="656">
        <v>1</v>
      </c>
      <c r="GG54" s="656">
        <v>54</v>
      </c>
      <c r="GH54" s="656">
        <v>34</v>
      </c>
      <c r="GI54" s="656">
        <v>65</v>
      </c>
      <c r="GJ54" s="656">
        <v>0</v>
      </c>
      <c r="GK54" s="656">
        <v>0</v>
      </c>
      <c r="GL54" s="746">
        <v>0</v>
      </c>
      <c r="GM54" s="656">
        <v>0</v>
      </c>
      <c r="GN54" s="656">
        <v>81</v>
      </c>
      <c r="GO54" s="656">
        <v>0</v>
      </c>
      <c r="GP54" s="656">
        <v>3</v>
      </c>
      <c r="GQ54" s="656">
        <v>14</v>
      </c>
      <c r="GR54" s="656">
        <v>194</v>
      </c>
      <c r="GS54" s="656">
        <v>6</v>
      </c>
      <c r="GT54" s="656">
        <v>25</v>
      </c>
      <c r="GU54" s="656">
        <v>2</v>
      </c>
      <c r="GV54" s="656">
        <v>6</v>
      </c>
      <c r="GW54" s="656">
        <v>7</v>
      </c>
      <c r="GX54" s="656">
        <v>1</v>
      </c>
      <c r="GY54" s="656">
        <v>32</v>
      </c>
      <c r="GZ54" s="656">
        <v>36</v>
      </c>
      <c r="HA54" s="656">
        <v>3</v>
      </c>
      <c r="HB54" s="656">
        <v>7</v>
      </c>
      <c r="HC54" s="656">
        <v>5</v>
      </c>
      <c r="HD54" s="656">
        <v>2</v>
      </c>
      <c r="HE54" s="656">
        <v>0</v>
      </c>
      <c r="HF54" s="656">
        <v>0</v>
      </c>
      <c r="HG54" s="747">
        <v>18</v>
      </c>
    </row>
    <row r="55" spans="1:215" x14ac:dyDescent="0.2">
      <c r="A55" s="748" t="s">
        <v>96</v>
      </c>
      <c r="B55" s="748">
        <v>9808</v>
      </c>
      <c r="C55" s="656">
        <v>1002</v>
      </c>
      <c r="D55" s="749">
        <v>1</v>
      </c>
      <c r="E55" s="656">
        <v>146</v>
      </c>
      <c r="F55" s="656">
        <v>136</v>
      </c>
      <c r="G55" s="656">
        <v>423</v>
      </c>
      <c r="H55" s="656">
        <v>280</v>
      </c>
      <c r="I55" s="656">
        <v>5</v>
      </c>
      <c r="J55" s="656">
        <v>11</v>
      </c>
      <c r="K55" s="749">
        <v>5898</v>
      </c>
      <c r="L55" s="656">
        <v>79</v>
      </c>
      <c r="M55" s="656">
        <v>787</v>
      </c>
      <c r="N55" s="750">
        <v>45</v>
      </c>
      <c r="O55" s="656">
        <v>459</v>
      </c>
      <c r="P55" s="656">
        <v>121</v>
      </c>
      <c r="Q55" s="656">
        <v>1320</v>
      </c>
      <c r="R55" s="656">
        <v>1033</v>
      </c>
      <c r="S55" s="656">
        <v>1069</v>
      </c>
      <c r="T55" s="656">
        <v>1258</v>
      </c>
      <c r="U55" s="656">
        <v>1073</v>
      </c>
      <c r="V55" s="656">
        <v>1058</v>
      </c>
      <c r="W55" s="656">
        <v>999</v>
      </c>
      <c r="X55" s="656">
        <v>1206</v>
      </c>
      <c r="Y55" s="656">
        <v>322</v>
      </c>
      <c r="Z55" s="751">
        <v>11</v>
      </c>
      <c r="AA55" s="752">
        <v>39.068184168878908</v>
      </c>
      <c r="AB55" s="656">
        <v>11</v>
      </c>
      <c r="AC55" s="656">
        <v>31</v>
      </c>
      <c r="AD55" s="656">
        <v>2843</v>
      </c>
      <c r="AE55" s="656">
        <v>2</v>
      </c>
      <c r="AF55" s="656">
        <v>114</v>
      </c>
      <c r="AG55" s="656">
        <v>4024</v>
      </c>
      <c r="AH55" s="656">
        <v>69</v>
      </c>
      <c r="AI55" s="656">
        <v>139</v>
      </c>
      <c r="AJ55" s="656">
        <v>212</v>
      </c>
      <c r="AK55" s="656">
        <v>1810</v>
      </c>
      <c r="AL55" s="656">
        <v>48</v>
      </c>
      <c r="AM55" s="656">
        <v>103</v>
      </c>
      <c r="AN55" s="656">
        <v>386</v>
      </c>
      <c r="AO55" s="745">
        <v>16</v>
      </c>
      <c r="AP55" s="656">
        <v>62</v>
      </c>
      <c r="AQ55" s="656">
        <v>329</v>
      </c>
      <c r="AR55" s="656">
        <v>561</v>
      </c>
      <c r="AS55" s="656">
        <v>881</v>
      </c>
      <c r="AT55" s="656">
        <v>1629</v>
      </c>
      <c r="AU55" s="656">
        <v>97</v>
      </c>
      <c r="AV55" s="656">
        <v>1311</v>
      </c>
      <c r="AW55" s="656">
        <v>1154</v>
      </c>
      <c r="AX55" s="656">
        <v>1821</v>
      </c>
      <c r="AY55" s="656">
        <v>4</v>
      </c>
      <c r="AZ55" s="745">
        <v>1959</v>
      </c>
      <c r="BA55" s="656">
        <v>2635</v>
      </c>
      <c r="BB55" s="656">
        <v>1792</v>
      </c>
      <c r="BC55" s="656">
        <v>1196</v>
      </c>
      <c r="BD55" s="656">
        <v>632</v>
      </c>
      <c r="BE55" s="656">
        <v>1564</v>
      </c>
      <c r="BF55" s="745">
        <v>1989</v>
      </c>
      <c r="BG55" s="657">
        <v>5080</v>
      </c>
      <c r="BH55" s="753">
        <v>517.94453507340938</v>
      </c>
      <c r="BI55" s="656">
        <v>2575</v>
      </c>
      <c r="BJ55" s="657">
        <v>713</v>
      </c>
      <c r="BK55" s="753">
        <v>276.89320388349512</v>
      </c>
      <c r="BL55" s="656">
        <v>1075</v>
      </c>
      <c r="BM55" s="656">
        <v>779</v>
      </c>
      <c r="BN55" s="656">
        <v>163</v>
      </c>
      <c r="BO55" s="656">
        <v>57</v>
      </c>
      <c r="BP55" s="656">
        <v>19</v>
      </c>
      <c r="BQ55" s="745">
        <v>1</v>
      </c>
      <c r="BR55" s="656">
        <v>13</v>
      </c>
      <c r="BS55" s="656">
        <v>28</v>
      </c>
      <c r="BT55" s="656">
        <v>399</v>
      </c>
      <c r="BU55" s="656">
        <v>376</v>
      </c>
      <c r="BV55" s="656">
        <v>256</v>
      </c>
      <c r="BW55" s="656">
        <v>211</v>
      </c>
      <c r="BX55" s="656">
        <v>188</v>
      </c>
      <c r="BY55" s="656">
        <v>153</v>
      </c>
      <c r="BZ55" s="656">
        <v>130</v>
      </c>
      <c r="CA55" s="656">
        <v>99</v>
      </c>
      <c r="CB55" s="656">
        <v>51</v>
      </c>
      <c r="CC55" s="751">
        <v>190</v>
      </c>
      <c r="CD55" s="764">
        <v>6209</v>
      </c>
      <c r="CE55" s="656">
        <v>77</v>
      </c>
      <c r="CF55" s="656">
        <v>1</v>
      </c>
      <c r="CG55" s="656">
        <v>4768</v>
      </c>
      <c r="CH55" s="656">
        <v>503</v>
      </c>
      <c r="CI55" s="749">
        <v>0</v>
      </c>
      <c r="CJ55" s="656">
        <v>76</v>
      </c>
      <c r="CK55" s="656">
        <v>77</v>
      </c>
      <c r="CL55" s="656">
        <v>227</v>
      </c>
      <c r="CM55" s="656">
        <v>118</v>
      </c>
      <c r="CN55" s="656">
        <v>1</v>
      </c>
      <c r="CO55" s="745">
        <v>4</v>
      </c>
      <c r="CP55" s="656">
        <v>3214</v>
      </c>
      <c r="CQ55" s="656">
        <v>79</v>
      </c>
      <c r="CR55" s="656">
        <v>764</v>
      </c>
      <c r="CS55" s="745">
        <v>25</v>
      </c>
      <c r="CT55" s="656">
        <v>204</v>
      </c>
      <c r="CU55" s="656">
        <v>56</v>
      </c>
      <c r="CV55" s="656">
        <v>586</v>
      </c>
      <c r="CW55" s="656">
        <v>496</v>
      </c>
      <c r="CX55" s="656">
        <v>545</v>
      </c>
      <c r="CY55" s="656">
        <v>693</v>
      </c>
      <c r="CZ55" s="656">
        <v>578</v>
      </c>
      <c r="DA55" s="656">
        <v>566</v>
      </c>
      <c r="DB55" s="656">
        <v>526</v>
      </c>
      <c r="DC55" s="656">
        <v>533</v>
      </c>
      <c r="DD55" s="755">
        <v>37</v>
      </c>
      <c r="DE55" s="745">
        <v>4</v>
      </c>
      <c r="DF55" s="756">
        <v>38.77670776371663</v>
      </c>
      <c r="DG55" s="656">
        <v>7</v>
      </c>
      <c r="DH55" s="656">
        <v>14</v>
      </c>
      <c r="DI55" s="656">
        <v>1359</v>
      </c>
      <c r="DJ55" s="656">
        <v>1</v>
      </c>
      <c r="DK55" s="656">
        <v>71</v>
      </c>
      <c r="DL55" s="656">
        <v>1646</v>
      </c>
      <c r="DM55" s="656">
        <v>55</v>
      </c>
      <c r="DN55" s="656">
        <v>85</v>
      </c>
      <c r="DO55" s="656">
        <v>104</v>
      </c>
      <c r="DP55" s="656">
        <v>1108</v>
      </c>
      <c r="DQ55" s="656">
        <v>32</v>
      </c>
      <c r="DR55" s="656">
        <v>70</v>
      </c>
      <c r="DS55" s="656">
        <v>206</v>
      </c>
      <c r="DT55" s="745">
        <v>10</v>
      </c>
      <c r="DU55" s="656">
        <v>19</v>
      </c>
      <c r="DV55" s="656">
        <v>188</v>
      </c>
      <c r="DW55" s="656">
        <v>247</v>
      </c>
      <c r="DX55" s="656">
        <v>716</v>
      </c>
      <c r="DY55" s="656">
        <v>1204</v>
      </c>
      <c r="DZ55" s="656">
        <v>36</v>
      </c>
      <c r="EA55" s="656">
        <v>152</v>
      </c>
      <c r="EB55" s="656">
        <v>276</v>
      </c>
      <c r="EC55" s="656">
        <v>1004</v>
      </c>
      <c r="ED55" s="656">
        <v>0</v>
      </c>
      <c r="EE55" s="745">
        <v>926</v>
      </c>
      <c r="EF55" s="656">
        <v>1089</v>
      </c>
      <c r="EG55" s="656">
        <v>704</v>
      </c>
      <c r="EH55" s="656">
        <v>631</v>
      </c>
      <c r="EI55" s="656">
        <v>310</v>
      </c>
      <c r="EJ55" s="656">
        <v>848</v>
      </c>
      <c r="EK55" s="657">
        <v>1186</v>
      </c>
      <c r="EL55" s="757">
        <v>2935</v>
      </c>
      <c r="EM55" s="753">
        <v>615.56208053691273</v>
      </c>
      <c r="EN55" s="657">
        <v>1054</v>
      </c>
      <c r="EO55" s="656">
        <v>378</v>
      </c>
      <c r="EP55" s="753">
        <v>358.63377609108159</v>
      </c>
      <c r="EQ55" s="656">
        <v>446</v>
      </c>
      <c r="ER55" s="656">
        <v>304</v>
      </c>
      <c r="ES55" s="656">
        <v>83</v>
      </c>
      <c r="ET55" s="656">
        <v>21</v>
      </c>
      <c r="EU55" s="656">
        <v>7</v>
      </c>
      <c r="EV55" s="745">
        <v>1</v>
      </c>
      <c r="EW55" s="656">
        <v>4</v>
      </c>
      <c r="EX55" s="656">
        <v>13</v>
      </c>
      <c r="EY55" s="656">
        <v>152</v>
      </c>
      <c r="EZ55" s="656">
        <v>192</v>
      </c>
      <c r="FA55" s="656">
        <v>124</v>
      </c>
      <c r="FB55" s="656">
        <v>87</v>
      </c>
      <c r="FC55" s="656">
        <v>74</v>
      </c>
      <c r="FD55" s="656">
        <v>58</v>
      </c>
      <c r="FE55" s="656">
        <v>50</v>
      </c>
      <c r="FF55" s="656">
        <v>35</v>
      </c>
      <c r="FG55" s="657">
        <v>19</v>
      </c>
      <c r="FH55" s="753">
        <v>54</v>
      </c>
      <c r="FI55" s="753">
        <v>5847</v>
      </c>
      <c r="FJ55" s="656">
        <v>21</v>
      </c>
      <c r="FK55" s="666">
        <v>1</v>
      </c>
      <c r="FL55" s="656">
        <v>1</v>
      </c>
      <c r="FM55" s="656">
        <v>0</v>
      </c>
      <c r="FN55" s="656">
        <v>504</v>
      </c>
      <c r="FO55" s="656">
        <v>1</v>
      </c>
      <c r="FP55" s="656">
        <v>0</v>
      </c>
      <c r="FQ55" s="656">
        <v>462</v>
      </c>
      <c r="FR55" s="656">
        <v>1</v>
      </c>
      <c r="FS55" s="656">
        <v>0</v>
      </c>
      <c r="FT55" s="656">
        <v>38</v>
      </c>
      <c r="FU55" s="656">
        <v>208</v>
      </c>
      <c r="FV55" s="656">
        <v>3</v>
      </c>
      <c r="FW55" s="656">
        <v>15</v>
      </c>
      <c r="FX55" s="656">
        <v>48</v>
      </c>
      <c r="FY55" s="656">
        <v>2</v>
      </c>
      <c r="FZ55" s="745">
        <v>0</v>
      </c>
      <c r="GA55" s="656">
        <v>29</v>
      </c>
      <c r="GB55" s="656">
        <v>95</v>
      </c>
      <c r="GC55" s="656">
        <v>203</v>
      </c>
      <c r="GD55" s="656">
        <v>48</v>
      </c>
      <c r="GE55" s="656">
        <v>182</v>
      </c>
      <c r="GF55" s="656">
        <v>8</v>
      </c>
      <c r="GG55" s="656">
        <v>154</v>
      </c>
      <c r="GH55" s="656">
        <v>113</v>
      </c>
      <c r="GI55" s="656">
        <v>449</v>
      </c>
      <c r="GJ55" s="656">
        <v>0</v>
      </c>
      <c r="GK55" s="656">
        <v>2</v>
      </c>
      <c r="GL55" s="746">
        <v>0</v>
      </c>
      <c r="GM55" s="656">
        <v>0</v>
      </c>
      <c r="GN55" s="656">
        <v>219</v>
      </c>
      <c r="GO55" s="656">
        <v>0</v>
      </c>
      <c r="GP55" s="656">
        <v>18</v>
      </c>
      <c r="GQ55" s="656">
        <v>40</v>
      </c>
      <c r="GR55" s="656">
        <v>132</v>
      </c>
      <c r="GS55" s="656">
        <v>34</v>
      </c>
      <c r="GT55" s="656">
        <v>46</v>
      </c>
      <c r="GU55" s="656">
        <v>23</v>
      </c>
      <c r="GV55" s="656">
        <v>12</v>
      </c>
      <c r="GW55" s="656">
        <v>33</v>
      </c>
      <c r="GX55" s="656">
        <v>179</v>
      </c>
      <c r="GY55" s="656">
        <v>87</v>
      </c>
      <c r="GZ55" s="656">
        <v>237</v>
      </c>
      <c r="HA55" s="656">
        <v>46</v>
      </c>
      <c r="HB55" s="656">
        <v>52</v>
      </c>
      <c r="HC55" s="656">
        <v>7</v>
      </c>
      <c r="HD55" s="656">
        <v>46</v>
      </c>
      <c r="HE55" s="656">
        <v>0</v>
      </c>
      <c r="HF55" s="656">
        <v>0</v>
      </c>
      <c r="HG55" s="747">
        <v>72</v>
      </c>
    </row>
    <row r="56" spans="1:215" ht="13.5" thickBot="1" x14ac:dyDescent="0.25">
      <c r="A56" s="748" t="s">
        <v>110</v>
      </c>
      <c r="B56" s="748">
        <v>4392</v>
      </c>
      <c r="C56" s="708">
        <v>513</v>
      </c>
      <c r="D56" s="749">
        <v>0</v>
      </c>
      <c r="E56" s="656">
        <v>16</v>
      </c>
      <c r="F56" s="656">
        <v>39</v>
      </c>
      <c r="G56" s="656">
        <v>289</v>
      </c>
      <c r="H56" s="656">
        <v>166</v>
      </c>
      <c r="I56" s="656">
        <v>2</v>
      </c>
      <c r="J56" s="656">
        <v>1</v>
      </c>
      <c r="K56" s="749">
        <v>2492</v>
      </c>
      <c r="L56" s="708">
        <v>12</v>
      </c>
      <c r="M56" s="708">
        <v>382</v>
      </c>
      <c r="N56" s="750">
        <v>10</v>
      </c>
      <c r="O56" s="708">
        <v>123</v>
      </c>
      <c r="P56" s="708">
        <v>20</v>
      </c>
      <c r="Q56" s="708">
        <v>594</v>
      </c>
      <c r="R56" s="708">
        <v>445</v>
      </c>
      <c r="S56" s="708">
        <v>468</v>
      </c>
      <c r="T56" s="708">
        <v>558</v>
      </c>
      <c r="U56" s="708">
        <v>473</v>
      </c>
      <c r="V56" s="708">
        <v>498</v>
      </c>
      <c r="W56" s="708">
        <v>481</v>
      </c>
      <c r="X56" s="708">
        <v>621</v>
      </c>
      <c r="Y56" s="708">
        <v>129</v>
      </c>
      <c r="Z56" s="751">
        <v>2</v>
      </c>
      <c r="AA56" s="752">
        <v>39.870471097744364</v>
      </c>
      <c r="AB56" s="708">
        <v>1</v>
      </c>
      <c r="AC56" s="708">
        <v>2</v>
      </c>
      <c r="AD56" s="708">
        <v>894</v>
      </c>
      <c r="AE56" s="708">
        <v>4</v>
      </c>
      <c r="AF56" s="708">
        <v>87</v>
      </c>
      <c r="AG56" s="708">
        <v>2084</v>
      </c>
      <c r="AH56" s="708">
        <v>29</v>
      </c>
      <c r="AI56" s="708">
        <v>141</v>
      </c>
      <c r="AJ56" s="708">
        <v>208</v>
      </c>
      <c r="AK56" s="708">
        <v>710</v>
      </c>
      <c r="AL56" s="708">
        <v>37</v>
      </c>
      <c r="AM56" s="708">
        <v>49</v>
      </c>
      <c r="AN56" s="656">
        <v>142</v>
      </c>
      <c r="AO56" s="745">
        <v>4</v>
      </c>
      <c r="AP56" s="656">
        <v>17</v>
      </c>
      <c r="AQ56" s="656">
        <v>167</v>
      </c>
      <c r="AR56" s="656">
        <v>226</v>
      </c>
      <c r="AS56" s="656">
        <v>454</v>
      </c>
      <c r="AT56" s="656">
        <v>723</v>
      </c>
      <c r="AU56" s="656">
        <v>97</v>
      </c>
      <c r="AV56" s="656">
        <v>968</v>
      </c>
      <c r="AW56" s="656">
        <v>526</v>
      </c>
      <c r="AX56" s="656">
        <v>669</v>
      </c>
      <c r="AY56" s="656">
        <v>0</v>
      </c>
      <c r="AZ56" s="745">
        <v>545</v>
      </c>
      <c r="BA56" s="656">
        <v>1203</v>
      </c>
      <c r="BB56" s="656">
        <v>927</v>
      </c>
      <c r="BC56" s="656">
        <v>497</v>
      </c>
      <c r="BD56" s="656">
        <v>257</v>
      </c>
      <c r="BE56" s="656">
        <v>649</v>
      </c>
      <c r="BF56" s="745">
        <v>859</v>
      </c>
      <c r="BG56" s="657">
        <v>2189</v>
      </c>
      <c r="BH56" s="753">
        <v>498.40619307832424</v>
      </c>
      <c r="BI56" s="656">
        <v>1048</v>
      </c>
      <c r="BJ56" s="657">
        <v>340</v>
      </c>
      <c r="BK56" s="753">
        <v>324.4274809160305</v>
      </c>
      <c r="BL56" s="656">
        <v>516</v>
      </c>
      <c r="BM56" s="656">
        <v>492</v>
      </c>
      <c r="BN56" s="656">
        <v>68</v>
      </c>
      <c r="BO56" s="656">
        <v>37</v>
      </c>
      <c r="BP56" s="656">
        <v>8</v>
      </c>
      <c r="BQ56" s="745">
        <v>0</v>
      </c>
      <c r="BR56" s="656">
        <v>2</v>
      </c>
      <c r="BS56" s="656">
        <v>15</v>
      </c>
      <c r="BT56" s="656">
        <v>262</v>
      </c>
      <c r="BU56" s="656">
        <v>177</v>
      </c>
      <c r="BV56" s="656">
        <v>110</v>
      </c>
      <c r="BW56" s="656">
        <v>130</v>
      </c>
      <c r="BX56" s="656">
        <v>118</v>
      </c>
      <c r="BY56" s="656">
        <v>81</v>
      </c>
      <c r="BZ56" s="656">
        <v>60</v>
      </c>
      <c r="CA56" s="656">
        <v>62</v>
      </c>
      <c r="CB56" s="656">
        <v>38</v>
      </c>
      <c r="CC56" s="750">
        <v>66</v>
      </c>
      <c r="CD56" s="754">
        <v>5996</v>
      </c>
      <c r="CE56" s="708">
        <v>16</v>
      </c>
      <c r="CF56" s="708">
        <v>0</v>
      </c>
      <c r="CG56" s="708">
        <v>2081</v>
      </c>
      <c r="CH56" s="708">
        <v>272</v>
      </c>
      <c r="CI56" s="749">
        <v>0</v>
      </c>
      <c r="CJ56" s="656">
        <v>8</v>
      </c>
      <c r="CK56" s="656">
        <v>22</v>
      </c>
      <c r="CL56" s="656">
        <v>162</v>
      </c>
      <c r="CM56" s="656">
        <v>79</v>
      </c>
      <c r="CN56" s="656">
        <v>0</v>
      </c>
      <c r="CO56" s="745">
        <v>1</v>
      </c>
      <c r="CP56" s="708">
        <v>1344</v>
      </c>
      <c r="CQ56" s="708">
        <v>12</v>
      </c>
      <c r="CR56" s="656">
        <v>368</v>
      </c>
      <c r="CS56" s="745">
        <v>6</v>
      </c>
      <c r="CT56" s="656">
        <v>52</v>
      </c>
      <c r="CU56" s="656">
        <v>8</v>
      </c>
      <c r="CV56" s="656">
        <v>251</v>
      </c>
      <c r="CW56" s="656">
        <v>177</v>
      </c>
      <c r="CX56" s="656">
        <v>231</v>
      </c>
      <c r="CY56" s="656">
        <v>283</v>
      </c>
      <c r="CZ56" s="656">
        <v>260</v>
      </c>
      <c r="DA56" s="656">
        <v>274</v>
      </c>
      <c r="DB56" s="656">
        <v>252</v>
      </c>
      <c r="DC56" s="656">
        <v>292</v>
      </c>
      <c r="DD56" s="755">
        <v>8</v>
      </c>
      <c r="DE56" s="745">
        <v>1</v>
      </c>
      <c r="DF56" s="756">
        <v>40.138431346801347</v>
      </c>
      <c r="DG56" s="656">
        <v>1</v>
      </c>
      <c r="DH56" s="656">
        <v>0</v>
      </c>
      <c r="DI56" s="656">
        <v>448</v>
      </c>
      <c r="DJ56" s="656">
        <v>2</v>
      </c>
      <c r="DK56" s="656">
        <v>44</v>
      </c>
      <c r="DL56" s="656">
        <v>829</v>
      </c>
      <c r="DM56" s="656">
        <v>28</v>
      </c>
      <c r="DN56" s="656">
        <v>87</v>
      </c>
      <c r="DO56" s="656">
        <v>94</v>
      </c>
      <c r="DP56" s="656">
        <v>425</v>
      </c>
      <c r="DQ56" s="656">
        <v>27</v>
      </c>
      <c r="DR56" s="656">
        <v>34</v>
      </c>
      <c r="DS56" s="656">
        <v>59</v>
      </c>
      <c r="DT56" s="745">
        <v>3</v>
      </c>
      <c r="DU56" s="656">
        <v>6</v>
      </c>
      <c r="DV56" s="656">
        <v>86</v>
      </c>
      <c r="DW56" s="656">
        <v>99</v>
      </c>
      <c r="DX56" s="656">
        <v>367</v>
      </c>
      <c r="DY56" s="656">
        <v>539</v>
      </c>
      <c r="DZ56" s="656">
        <v>34</v>
      </c>
      <c r="EA56" s="656">
        <v>176</v>
      </c>
      <c r="EB56" s="656">
        <v>154</v>
      </c>
      <c r="EC56" s="656">
        <v>367</v>
      </c>
      <c r="ED56" s="656">
        <v>0</v>
      </c>
      <c r="EE56" s="745">
        <v>253</v>
      </c>
      <c r="EF56" s="656">
        <v>507</v>
      </c>
      <c r="EG56" s="656">
        <v>342</v>
      </c>
      <c r="EH56" s="656">
        <v>259</v>
      </c>
      <c r="EI56" s="656">
        <v>122</v>
      </c>
      <c r="EJ56" s="656">
        <v>369</v>
      </c>
      <c r="EK56" s="657">
        <v>482</v>
      </c>
      <c r="EL56" s="757">
        <v>1218</v>
      </c>
      <c r="EM56" s="753">
        <v>585.29553099471411</v>
      </c>
      <c r="EN56" s="657">
        <v>408</v>
      </c>
      <c r="EO56" s="656">
        <v>203</v>
      </c>
      <c r="EP56" s="753">
        <v>497.54901960784315</v>
      </c>
      <c r="EQ56" s="656">
        <v>210</v>
      </c>
      <c r="ER56" s="656">
        <v>161</v>
      </c>
      <c r="ES56" s="656">
        <v>45</v>
      </c>
      <c r="ET56" s="656">
        <v>15</v>
      </c>
      <c r="EU56" s="656">
        <v>5</v>
      </c>
      <c r="EV56" s="745">
        <v>0</v>
      </c>
      <c r="EW56" s="708">
        <v>2</v>
      </c>
      <c r="EX56" s="708">
        <v>11</v>
      </c>
      <c r="EY56" s="708">
        <v>83</v>
      </c>
      <c r="EZ56" s="708">
        <v>92</v>
      </c>
      <c r="FA56" s="708">
        <v>48</v>
      </c>
      <c r="FB56" s="708">
        <v>47</v>
      </c>
      <c r="FC56" s="708">
        <v>41</v>
      </c>
      <c r="FD56" s="708">
        <v>36</v>
      </c>
      <c r="FE56" s="708">
        <v>27</v>
      </c>
      <c r="FF56" s="656">
        <v>27</v>
      </c>
      <c r="FG56" s="657">
        <v>7</v>
      </c>
      <c r="FH56" s="753">
        <v>15</v>
      </c>
      <c r="FI56" s="753">
        <v>5714</v>
      </c>
      <c r="FJ56" s="656">
        <v>2</v>
      </c>
      <c r="FK56" s="666">
        <v>0</v>
      </c>
      <c r="FL56" s="656">
        <v>7</v>
      </c>
      <c r="FM56" s="656">
        <v>0</v>
      </c>
      <c r="FN56" s="656">
        <v>21</v>
      </c>
      <c r="FO56" s="656">
        <v>0</v>
      </c>
      <c r="FP56" s="656">
        <v>0</v>
      </c>
      <c r="FQ56" s="656">
        <v>150</v>
      </c>
      <c r="FR56" s="656">
        <v>0</v>
      </c>
      <c r="FS56" s="656">
        <v>0</v>
      </c>
      <c r="FT56" s="656">
        <v>1</v>
      </c>
      <c r="FU56" s="656">
        <v>32</v>
      </c>
      <c r="FV56" s="656">
        <v>2</v>
      </c>
      <c r="FW56" s="656">
        <v>0</v>
      </c>
      <c r="FX56" s="656">
        <v>21</v>
      </c>
      <c r="FY56" s="656">
        <v>0</v>
      </c>
      <c r="FZ56" s="745">
        <v>0</v>
      </c>
      <c r="GA56" s="656">
        <v>2</v>
      </c>
      <c r="GB56" s="656">
        <v>28</v>
      </c>
      <c r="GC56" s="656">
        <v>22</v>
      </c>
      <c r="GD56" s="656">
        <v>4</v>
      </c>
      <c r="GE56" s="656">
        <v>41</v>
      </c>
      <c r="GF56" s="656">
        <v>5</v>
      </c>
      <c r="GG56" s="656">
        <v>95</v>
      </c>
      <c r="GH56" s="656">
        <v>19</v>
      </c>
      <c r="GI56" s="656">
        <v>18</v>
      </c>
      <c r="GJ56" s="656">
        <v>0</v>
      </c>
      <c r="GK56" s="656">
        <v>0</v>
      </c>
      <c r="GL56" s="746">
        <v>0</v>
      </c>
      <c r="GM56" s="656">
        <v>0</v>
      </c>
      <c r="GN56" s="656">
        <v>124</v>
      </c>
      <c r="GO56" s="656">
        <v>0</v>
      </c>
      <c r="GP56" s="656">
        <v>0</v>
      </c>
      <c r="GQ56" s="656">
        <v>5</v>
      </c>
      <c r="GR56" s="656">
        <v>17</v>
      </c>
      <c r="GS56" s="656">
        <v>15</v>
      </c>
      <c r="GT56" s="656">
        <v>23</v>
      </c>
      <c r="GU56" s="656">
        <v>0</v>
      </c>
      <c r="GV56" s="656">
        <v>9</v>
      </c>
      <c r="GW56" s="656">
        <v>2</v>
      </c>
      <c r="GX56" s="656">
        <v>2</v>
      </c>
      <c r="GY56" s="656">
        <v>6</v>
      </c>
      <c r="GZ56" s="656">
        <v>10</v>
      </c>
      <c r="HA56" s="656">
        <v>1</v>
      </c>
      <c r="HB56" s="656">
        <v>13</v>
      </c>
      <c r="HC56" s="656">
        <v>1</v>
      </c>
      <c r="HD56" s="656">
        <v>1</v>
      </c>
      <c r="HE56" s="656">
        <v>0</v>
      </c>
      <c r="HF56" s="656">
        <v>0</v>
      </c>
      <c r="HG56" s="747">
        <v>5</v>
      </c>
    </row>
    <row r="57" spans="1:215" ht="14.25" thickTop="1" thickBot="1" x14ac:dyDescent="0.25">
      <c r="A57" s="715" t="s">
        <v>177</v>
      </c>
      <c r="B57" s="715">
        <v>26087</v>
      </c>
      <c r="C57" s="663">
        <v>2933</v>
      </c>
      <c r="D57" s="717">
        <v>1</v>
      </c>
      <c r="E57" s="663">
        <v>204</v>
      </c>
      <c r="F57" s="663">
        <v>286</v>
      </c>
      <c r="G57" s="663">
        <v>1564</v>
      </c>
      <c r="H57" s="663">
        <v>849</v>
      </c>
      <c r="I57" s="663">
        <v>8</v>
      </c>
      <c r="J57" s="663">
        <v>21</v>
      </c>
      <c r="K57" s="717">
        <v>15545</v>
      </c>
      <c r="L57" s="663">
        <v>143</v>
      </c>
      <c r="M57" s="663">
        <v>2750</v>
      </c>
      <c r="N57" s="718">
        <v>102</v>
      </c>
      <c r="O57" s="663">
        <v>1146</v>
      </c>
      <c r="P57" s="663">
        <v>275</v>
      </c>
      <c r="Q57" s="663">
        <v>3552</v>
      </c>
      <c r="R57" s="663">
        <v>2823</v>
      </c>
      <c r="S57" s="663">
        <v>2868</v>
      </c>
      <c r="T57" s="663">
        <v>3365</v>
      </c>
      <c r="U57" s="663">
        <v>2769</v>
      </c>
      <c r="V57" s="663">
        <v>2820</v>
      </c>
      <c r="W57" s="663">
        <v>2696</v>
      </c>
      <c r="X57" s="663">
        <v>3241</v>
      </c>
      <c r="Y57" s="663">
        <v>786</v>
      </c>
      <c r="Z57" s="719">
        <v>21</v>
      </c>
      <c r="AA57" s="720">
        <v>39.008073751746913</v>
      </c>
      <c r="AB57" s="663">
        <v>24</v>
      </c>
      <c r="AC57" s="663">
        <v>113</v>
      </c>
      <c r="AD57" s="663">
        <v>7461</v>
      </c>
      <c r="AE57" s="663">
        <v>11</v>
      </c>
      <c r="AF57" s="663">
        <v>507</v>
      </c>
      <c r="AG57" s="663">
        <v>10996</v>
      </c>
      <c r="AH57" s="663">
        <v>153</v>
      </c>
      <c r="AI57" s="663">
        <v>493</v>
      </c>
      <c r="AJ57" s="663">
        <v>821</v>
      </c>
      <c r="AK57" s="663">
        <v>4302</v>
      </c>
      <c r="AL57" s="663">
        <v>141</v>
      </c>
      <c r="AM57" s="663">
        <v>236</v>
      </c>
      <c r="AN57" s="663">
        <v>803</v>
      </c>
      <c r="AO57" s="721">
        <v>26</v>
      </c>
      <c r="AP57" s="663">
        <v>160</v>
      </c>
      <c r="AQ57" s="663">
        <v>788</v>
      </c>
      <c r="AR57" s="663">
        <v>1342</v>
      </c>
      <c r="AS57" s="663">
        <v>2417</v>
      </c>
      <c r="AT57" s="663">
        <v>4494</v>
      </c>
      <c r="AU57" s="663">
        <v>304</v>
      </c>
      <c r="AV57" s="663">
        <v>4140</v>
      </c>
      <c r="AW57" s="663">
        <v>3420</v>
      </c>
      <c r="AX57" s="663">
        <v>5632</v>
      </c>
      <c r="AY57" s="663">
        <v>7</v>
      </c>
      <c r="AZ57" s="721">
        <v>3383</v>
      </c>
      <c r="BA57" s="663">
        <v>6955</v>
      </c>
      <c r="BB57" s="663">
        <v>4970</v>
      </c>
      <c r="BC57" s="663">
        <v>3083</v>
      </c>
      <c r="BD57" s="663">
        <v>1718</v>
      </c>
      <c r="BE57" s="663">
        <v>4234</v>
      </c>
      <c r="BF57" s="721">
        <v>5127</v>
      </c>
      <c r="BG57" s="722">
        <v>12976</v>
      </c>
      <c r="BH57" s="758">
        <v>497.41250431249279</v>
      </c>
      <c r="BI57" s="658">
        <v>6202</v>
      </c>
      <c r="BJ57" s="653">
        <v>1890</v>
      </c>
      <c r="BK57" s="724">
        <v>304.74040632054175</v>
      </c>
      <c r="BL57" s="663">
        <v>2734</v>
      </c>
      <c r="BM57" s="663">
        <v>2276</v>
      </c>
      <c r="BN57" s="663">
        <v>398</v>
      </c>
      <c r="BO57" s="663">
        <v>162</v>
      </c>
      <c r="BP57" s="663">
        <v>53</v>
      </c>
      <c r="BQ57" s="721">
        <v>2</v>
      </c>
      <c r="BR57" s="663">
        <v>33</v>
      </c>
      <c r="BS57" s="663">
        <v>89</v>
      </c>
      <c r="BT57" s="663">
        <v>1201</v>
      </c>
      <c r="BU57" s="663">
        <v>1023</v>
      </c>
      <c r="BV57" s="663">
        <v>604</v>
      </c>
      <c r="BW57" s="663">
        <v>592</v>
      </c>
      <c r="BX57" s="663">
        <v>522</v>
      </c>
      <c r="BY57" s="663">
        <v>407</v>
      </c>
      <c r="BZ57" s="663">
        <v>326</v>
      </c>
      <c r="CA57" s="663">
        <v>256</v>
      </c>
      <c r="CB57" s="663">
        <v>154</v>
      </c>
      <c r="CC57" s="719">
        <v>418</v>
      </c>
      <c r="CD57" s="759">
        <v>6013</v>
      </c>
      <c r="CE57" s="663">
        <v>142</v>
      </c>
      <c r="CF57" s="663">
        <v>1</v>
      </c>
      <c r="CG57" s="663">
        <v>12867</v>
      </c>
      <c r="CH57" s="663">
        <v>1511</v>
      </c>
      <c r="CI57" s="717">
        <v>0</v>
      </c>
      <c r="CJ57" s="663">
        <v>98</v>
      </c>
      <c r="CK57" s="663">
        <v>169</v>
      </c>
      <c r="CL57" s="663">
        <v>853</v>
      </c>
      <c r="CM57" s="663">
        <v>381</v>
      </c>
      <c r="CN57" s="663">
        <v>1</v>
      </c>
      <c r="CO57" s="721">
        <v>9</v>
      </c>
      <c r="CP57" s="663">
        <v>8586</v>
      </c>
      <c r="CQ57" s="663">
        <v>143</v>
      </c>
      <c r="CR57" s="663">
        <v>2606</v>
      </c>
      <c r="CS57" s="721">
        <v>39</v>
      </c>
      <c r="CT57" s="663">
        <v>512</v>
      </c>
      <c r="CU57" s="663">
        <v>128</v>
      </c>
      <c r="CV57" s="663">
        <v>1585</v>
      </c>
      <c r="CW57" s="663">
        <v>1294</v>
      </c>
      <c r="CX57" s="663">
        <v>1469</v>
      </c>
      <c r="CY57" s="663">
        <v>1878</v>
      </c>
      <c r="CZ57" s="663">
        <v>1533</v>
      </c>
      <c r="DA57" s="663">
        <v>1555</v>
      </c>
      <c r="DB57" s="663">
        <v>1459</v>
      </c>
      <c r="DC57" s="663">
        <v>1494</v>
      </c>
      <c r="DD57" s="726">
        <v>80</v>
      </c>
      <c r="DE57" s="721">
        <v>8</v>
      </c>
      <c r="DF57" s="727">
        <v>38.940746158731393</v>
      </c>
      <c r="DG57" s="663">
        <v>16</v>
      </c>
      <c r="DH57" s="663">
        <v>58</v>
      </c>
      <c r="DI57" s="663">
        <v>3663</v>
      </c>
      <c r="DJ57" s="663">
        <v>6</v>
      </c>
      <c r="DK57" s="663">
        <v>266</v>
      </c>
      <c r="DL57" s="663">
        <v>4709</v>
      </c>
      <c r="DM57" s="663">
        <v>135</v>
      </c>
      <c r="DN57" s="663">
        <v>309</v>
      </c>
      <c r="DO57" s="663">
        <v>418</v>
      </c>
      <c r="DP57" s="663">
        <v>2624</v>
      </c>
      <c r="DQ57" s="663">
        <v>92</v>
      </c>
      <c r="DR57" s="663">
        <v>149</v>
      </c>
      <c r="DS57" s="663">
        <v>406</v>
      </c>
      <c r="DT57" s="721">
        <v>16</v>
      </c>
      <c r="DU57" s="663">
        <v>45</v>
      </c>
      <c r="DV57" s="663">
        <v>442</v>
      </c>
      <c r="DW57" s="663">
        <v>594</v>
      </c>
      <c r="DX57" s="663">
        <v>1941</v>
      </c>
      <c r="DY57" s="663">
        <v>3358</v>
      </c>
      <c r="DZ57" s="663">
        <v>121</v>
      </c>
      <c r="EA57" s="663">
        <v>691</v>
      </c>
      <c r="EB57" s="663">
        <v>1012</v>
      </c>
      <c r="EC57" s="663">
        <v>3082</v>
      </c>
      <c r="ED57" s="663">
        <v>3</v>
      </c>
      <c r="EE57" s="721">
        <v>1578</v>
      </c>
      <c r="EF57" s="663">
        <v>2943</v>
      </c>
      <c r="EG57" s="663">
        <v>1993</v>
      </c>
      <c r="EH57" s="663">
        <v>1666</v>
      </c>
      <c r="EI57" s="663">
        <v>919</v>
      </c>
      <c r="EJ57" s="663">
        <v>2314</v>
      </c>
      <c r="EK57" s="722">
        <v>3032</v>
      </c>
      <c r="EL57" s="728">
        <v>7354</v>
      </c>
      <c r="EM57" s="758">
        <v>571.53959741975598</v>
      </c>
      <c r="EN57" s="653">
        <v>2603</v>
      </c>
      <c r="EO57" s="658">
        <v>1038</v>
      </c>
      <c r="EP57" s="729">
        <v>398.77064925086438</v>
      </c>
      <c r="EQ57" s="663">
        <v>1191</v>
      </c>
      <c r="ER57" s="663">
        <v>894</v>
      </c>
      <c r="ES57" s="663">
        <v>218</v>
      </c>
      <c r="ET57" s="663">
        <v>73</v>
      </c>
      <c r="EU57" s="663">
        <v>30</v>
      </c>
      <c r="EV57" s="721">
        <v>2</v>
      </c>
      <c r="EW57" s="663">
        <v>14</v>
      </c>
      <c r="EX57" s="663">
        <v>56</v>
      </c>
      <c r="EY57" s="663">
        <v>464</v>
      </c>
      <c r="EZ57" s="663">
        <v>560</v>
      </c>
      <c r="FA57" s="663">
        <v>304</v>
      </c>
      <c r="FB57" s="663">
        <v>261</v>
      </c>
      <c r="FC57" s="663">
        <v>189</v>
      </c>
      <c r="FD57" s="663">
        <v>165</v>
      </c>
      <c r="FE57" s="663">
        <v>127</v>
      </c>
      <c r="FF57" s="663">
        <v>99</v>
      </c>
      <c r="FG57" s="722">
        <v>56</v>
      </c>
      <c r="FH57" s="723">
        <v>113</v>
      </c>
      <c r="FI57" s="723">
        <v>5630</v>
      </c>
      <c r="FJ57" s="663">
        <v>33</v>
      </c>
      <c r="FK57" s="664">
        <v>1</v>
      </c>
      <c r="FL57" s="663">
        <v>47</v>
      </c>
      <c r="FM57" s="663">
        <v>0</v>
      </c>
      <c r="FN57" s="663">
        <v>862</v>
      </c>
      <c r="FO57" s="663">
        <v>3</v>
      </c>
      <c r="FP57" s="663">
        <v>3</v>
      </c>
      <c r="FQ57" s="663">
        <v>831</v>
      </c>
      <c r="FR57" s="663">
        <v>3</v>
      </c>
      <c r="FS57" s="663">
        <v>23</v>
      </c>
      <c r="FT57" s="663">
        <v>166</v>
      </c>
      <c r="FU57" s="663">
        <v>354</v>
      </c>
      <c r="FV57" s="663">
        <v>13</v>
      </c>
      <c r="FW57" s="663">
        <v>19</v>
      </c>
      <c r="FX57" s="663">
        <v>92</v>
      </c>
      <c r="FY57" s="663">
        <v>3</v>
      </c>
      <c r="FZ57" s="721">
        <v>0</v>
      </c>
      <c r="GA57" s="663">
        <v>86</v>
      </c>
      <c r="GB57" s="663">
        <v>206</v>
      </c>
      <c r="GC57" s="663">
        <v>398</v>
      </c>
      <c r="GD57" s="663">
        <v>79</v>
      </c>
      <c r="GE57" s="663">
        <v>314</v>
      </c>
      <c r="GF57" s="663">
        <v>14</v>
      </c>
      <c r="GG57" s="663">
        <v>352</v>
      </c>
      <c r="GH57" s="760">
        <v>238</v>
      </c>
      <c r="GI57" s="760">
        <v>730</v>
      </c>
      <c r="GJ57" s="760">
        <v>0</v>
      </c>
      <c r="GK57" s="761">
        <v>2</v>
      </c>
      <c r="GL57" s="732">
        <v>0</v>
      </c>
      <c r="GM57" s="663">
        <v>0</v>
      </c>
      <c r="GN57" s="663">
        <v>543</v>
      </c>
      <c r="GO57" s="663">
        <v>0</v>
      </c>
      <c r="GP57" s="663">
        <v>23</v>
      </c>
      <c r="GQ57" s="663">
        <v>70</v>
      </c>
      <c r="GR57" s="663">
        <v>359</v>
      </c>
      <c r="GS57" s="663">
        <v>57</v>
      </c>
      <c r="GT57" s="663">
        <v>130</v>
      </c>
      <c r="GU57" s="663">
        <v>27</v>
      </c>
      <c r="GV57" s="663">
        <v>28</v>
      </c>
      <c r="GW57" s="663">
        <v>47</v>
      </c>
      <c r="GX57" s="663">
        <v>185</v>
      </c>
      <c r="GY57" s="663">
        <v>147</v>
      </c>
      <c r="GZ57" s="663">
        <v>474</v>
      </c>
      <c r="HA57" s="663">
        <v>56</v>
      </c>
      <c r="HB57" s="663">
        <v>79</v>
      </c>
      <c r="HC57" s="663">
        <v>38</v>
      </c>
      <c r="HD57" s="663">
        <v>58</v>
      </c>
      <c r="HE57" s="663">
        <v>0</v>
      </c>
      <c r="HF57" s="663">
        <v>0</v>
      </c>
      <c r="HG57" s="733">
        <v>98</v>
      </c>
    </row>
    <row r="58" spans="1:215" ht="13.5" thickTop="1" x14ac:dyDescent="0.2">
      <c r="A58" s="748" t="s">
        <v>104</v>
      </c>
      <c r="B58" s="748">
        <v>7937</v>
      </c>
      <c r="C58" s="708">
        <v>779</v>
      </c>
      <c r="D58" s="749">
        <v>0</v>
      </c>
      <c r="E58" s="656">
        <v>46</v>
      </c>
      <c r="F58" s="656">
        <v>91</v>
      </c>
      <c r="G58" s="656">
        <v>409</v>
      </c>
      <c r="H58" s="656">
        <v>224</v>
      </c>
      <c r="I58" s="656">
        <v>2</v>
      </c>
      <c r="J58" s="656">
        <v>7</v>
      </c>
      <c r="K58" s="749">
        <v>4568</v>
      </c>
      <c r="L58" s="708">
        <v>23</v>
      </c>
      <c r="M58" s="708">
        <v>237</v>
      </c>
      <c r="N58" s="750">
        <v>18</v>
      </c>
      <c r="O58" s="708">
        <v>293</v>
      </c>
      <c r="P58" s="708">
        <v>54</v>
      </c>
      <c r="Q58" s="708">
        <v>1175</v>
      </c>
      <c r="R58" s="708">
        <v>1006</v>
      </c>
      <c r="S58" s="708">
        <v>882</v>
      </c>
      <c r="T58" s="708">
        <v>984</v>
      </c>
      <c r="U58" s="708">
        <v>778</v>
      </c>
      <c r="V58" s="708">
        <v>818</v>
      </c>
      <c r="W58" s="708">
        <v>779</v>
      </c>
      <c r="X58" s="708">
        <v>1014</v>
      </c>
      <c r="Y58" s="708">
        <v>207</v>
      </c>
      <c r="Z58" s="751">
        <v>1</v>
      </c>
      <c r="AA58" s="752">
        <v>38.533677376859089</v>
      </c>
      <c r="AB58" s="708">
        <v>8</v>
      </c>
      <c r="AC58" s="708">
        <v>5</v>
      </c>
      <c r="AD58" s="708">
        <v>2020</v>
      </c>
      <c r="AE58" s="708">
        <v>5</v>
      </c>
      <c r="AF58" s="708">
        <v>135</v>
      </c>
      <c r="AG58" s="708">
        <v>3053</v>
      </c>
      <c r="AH58" s="708">
        <v>39</v>
      </c>
      <c r="AI58" s="708">
        <v>171</v>
      </c>
      <c r="AJ58" s="708">
        <v>209</v>
      </c>
      <c r="AK58" s="708">
        <v>1664</v>
      </c>
      <c r="AL58" s="708">
        <v>67</v>
      </c>
      <c r="AM58" s="708">
        <v>135</v>
      </c>
      <c r="AN58" s="656">
        <v>397</v>
      </c>
      <c r="AO58" s="745">
        <v>29</v>
      </c>
      <c r="AP58" s="656">
        <v>30</v>
      </c>
      <c r="AQ58" s="656">
        <v>173</v>
      </c>
      <c r="AR58" s="656">
        <v>324</v>
      </c>
      <c r="AS58" s="656">
        <v>592</v>
      </c>
      <c r="AT58" s="656">
        <v>1014</v>
      </c>
      <c r="AU58" s="656">
        <v>60</v>
      </c>
      <c r="AV58" s="656">
        <v>675</v>
      </c>
      <c r="AW58" s="656">
        <v>466</v>
      </c>
      <c r="AX58" s="656">
        <v>1136</v>
      </c>
      <c r="AY58" s="656">
        <v>5</v>
      </c>
      <c r="AZ58" s="745">
        <v>3462</v>
      </c>
      <c r="BA58" s="656">
        <v>2087</v>
      </c>
      <c r="BB58" s="656">
        <v>1710</v>
      </c>
      <c r="BC58" s="656">
        <v>1114</v>
      </c>
      <c r="BD58" s="656">
        <v>584</v>
      </c>
      <c r="BE58" s="656">
        <v>1363</v>
      </c>
      <c r="BF58" s="745">
        <v>1079</v>
      </c>
      <c r="BG58" s="657">
        <v>2936</v>
      </c>
      <c r="BH58" s="753">
        <v>369.91306538994581</v>
      </c>
      <c r="BI58" s="656">
        <v>1868</v>
      </c>
      <c r="BJ58" s="657">
        <v>491</v>
      </c>
      <c r="BK58" s="753">
        <v>262.84796573875803</v>
      </c>
      <c r="BL58" s="656">
        <v>774</v>
      </c>
      <c r="BM58" s="656">
        <v>897</v>
      </c>
      <c r="BN58" s="656">
        <v>137</v>
      </c>
      <c r="BO58" s="656">
        <v>64</v>
      </c>
      <c r="BP58" s="656">
        <v>16</v>
      </c>
      <c r="BQ58" s="745">
        <v>1</v>
      </c>
      <c r="BR58" s="656">
        <v>8</v>
      </c>
      <c r="BS58" s="656">
        <v>42</v>
      </c>
      <c r="BT58" s="656">
        <v>399</v>
      </c>
      <c r="BU58" s="656">
        <v>325</v>
      </c>
      <c r="BV58" s="656">
        <v>190</v>
      </c>
      <c r="BW58" s="656">
        <v>202</v>
      </c>
      <c r="BX58" s="656">
        <v>197</v>
      </c>
      <c r="BY58" s="656">
        <v>165</v>
      </c>
      <c r="BZ58" s="656">
        <v>129</v>
      </c>
      <c r="CA58" s="656">
        <v>57</v>
      </c>
      <c r="CB58" s="656">
        <v>42</v>
      </c>
      <c r="CC58" s="750">
        <v>133</v>
      </c>
      <c r="CD58" s="754">
        <v>6006</v>
      </c>
      <c r="CE58" s="708">
        <v>54</v>
      </c>
      <c r="CF58" s="708">
        <v>0</v>
      </c>
      <c r="CG58" s="708">
        <v>3604</v>
      </c>
      <c r="CH58" s="708">
        <v>379</v>
      </c>
      <c r="CI58" s="749">
        <v>0</v>
      </c>
      <c r="CJ58" s="656">
        <v>32</v>
      </c>
      <c r="CK58" s="656">
        <v>42</v>
      </c>
      <c r="CL58" s="656">
        <v>203</v>
      </c>
      <c r="CM58" s="656">
        <v>101</v>
      </c>
      <c r="CN58" s="656">
        <v>0</v>
      </c>
      <c r="CO58" s="745">
        <v>1</v>
      </c>
      <c r="CP58" s="708">
        <v>2351</v>
      </c>
      <c r="CQ58" s="708">
        <v>23</v>
      </c>
      <c r="CR58" s="656">
        <v>234</v>
      </c>
      <c r="CS58" s="745">
        <v>8</v>
      </c>
      <c r="CT58" s="656">
        <v>118</v>
      </c>
      <c r="CU58" s="656">
        <v>24</v>
      </c>
      <c r="CV58" s="656">
        <v>478</v>
      </c>
      <c r="CW58" s="656">
        <v>452</v>
      </c>
      <c r="CX58" s="656">
        <v>392</v>
      </c>
      <c r="CY58" s="656">
        <v>476</v>
      </c>
      <c r="CZ58" s="656">
        <v>414</v>
      </c>
      <c r="DA58" s="656">
        <v>420</v>
      </c>
      <c r="DB58" s="656">
        <v>384</v>
      </c>
      <c r="DC58" s="656">
        <v>450</v>
      </c>
      <c r="DD58" s="755">
        <v>20</v>
      </c>
      <c r="DE58" s="745">
        <v>0</v>
      </c>
      <c r="DF58" s="756">
        <v>38.711055171666665</v>
      </c>
      <c r="DG58" s="656">
        <v>3</v>
      </c>
      <c r="DH58" s="656">
        <v>4</v>
      </c>
      <c r="DI58" s="656">
        <v>946</v>
      </c>
      <c r="DJ58" s="656">
        <v>5</v>
      </c>
      <c r="DK58" s="656">
        <v>64</v>
      </c>
      <c r="DL58" s="656">
        <v>1134</v>
      </c>
      <c r="DM58" s="656">
        <v>32</v>
      </c>
      <c r="DN58" s="656">
        <v>98</v>
      </c>
      <c r="DO58" s="656">
        <v>112</v>
      </c>
      <c r="DP58" s="656">
        <v>884</v>
      </c>
      <c r="DQ58" s="656">
        <v>46</v>
      </c>
      <c r="DR58" s="656">
        <v>84</v>
      </c>
      <c r="DS58" s="656">
        <v>180</v>
      </c>
      <c r="DT58" s="745">
        <v>12</v>
      </c>
      <c r="DU58" s="656">
        <v>5</v>
      </c>
      <c r="DV58" s="656">
        <v>91</v>
      </c>
      <c r="DW58" s="656">
        <v>131</v>
      </c>
      <c r="DX58" s="656">
        <v>452</v>
      </c>
      <c r="DY58" s="656">
        <v>697</v>
      </c>
      <c r="DZ58" s="656">
        <v>33</v>
      </c>
      <c r="EA58" s="656">
        <v>60</v>
      </c>
      <c r="EB58" s="656">
        <v>66</v>
      </c>
      <c r="EC58" s="656">
        <v>614</v>
      </c>
      <c r="ED58" s="656">
        <v>1</v>
      </c>
      <c r="EE58" s="745">
        <v>1454</v>
      </c>
      <c r="EF58" s="656">
        <v>830</v>
      </c>
      <c r="EG58" s="656">
        <v>618</v>
      </c>
      <c r="EH58" s="656">
        <v>556</v>
      </c>
      <c r="EI58" s="656">
        <v>283</v>
      </c>
      <c r="EJ58" s="656">
        <v>714</v>
      </c>
      <c r="EK58" s="657">
        <v>603</v>
      </c>
      <c r="EL58" s="757">
        <v>1519</v>
      </c>
      <c r="EM58" s="753">
        <v>421.47613762486122</v>
      </c>
      <c r="EN58" s="657">
        <v>673</v>
      </c>
      <c r="EO58" s="656">
        <v>284</v>
      </c>
      <c r="EP58" s="753">
        <v>421.99108469539374</v>
      </c>
      <c r="EQ58" s="656">
        <v>330</v>
      </c>
      <c r="ER58" s="656">
        <v>288</v>
      </c>
      <c r="ES58" s="656">
        <v>82</v>
      </c>
      <c r="ET58" s="656">
        <v>29</v>
      </c>
      <c r="EU58" s="656">
        <v>11</v>
      </c>
      <c r="EV58" s="745">
        <v>0</v>
      </c>
      <c r="EW58" s="708">
        <v>3</v>
      </c>
      <c r="EX58" s="708">
        <v>24</v>
      </c>
      <c r="EY58" s="708">
        <v>166</v>
      </c>
      <c r="EZ58" s="708">
        <v>157</v>
      </c>
      <c r="FA58" s="708">
        <v>98</v>
      </c>
      <c r="FB58" s="708">
        <v>71</v>
      </c>
      <c r="FC58" s="708">
        <v>60</v>
      </c>
      <c r="FD58" s="708">
        <v>54</v>
      </c>
      <c r="FE58" s="708">
        <v>43</v>
      </c>
      <c r="FF58" s="656">
        <v>16</v>
      </c>
      <c r="FG58" s="657">
        <v>14</v>
      </c>
      <c r="FH58" s="753">
        <v>34</v>
      </c>
      <c r="FI58" s="753">
        <v>5468</v>
      </c>
      <c r="FJ58" s="656">
        <v>13</v>
      </c>
      <c r="FK58" s="666">
        <v>0</v>
      </c>
      <c r="FL58" s="656">
        <v>24</v>
      </c>
      <c r="FM58" s="656">
        <v>0</v>
      </c>
      <c r="FN58" s="656">
        <v>190</v>
      </c>
      <c r="FO58" s="656">
        <v>1</v>
      </c>
      <c r="FP58" s="656">
        <v>0</v>
      </c>
      <c r="FQ58" s="656">
        <v>110</v>
      </c>
      <c r="FR58" s="656">
        <v>0</v>
      </c>
      <c r="FS58" s="656">
        <v>3</v>
      </c>
      <c r="FT58" s="656">
        <v>8</v>
      </c>
      <c r="FU58" s="656">
        <v>76</v>
      </c>
      <c r="FV58" s="656">
        <v>4</v>
      </c>
      <c r="FW58" s="656">
        <v>0</v>
      </c>
      <c r="FX58" s="656">
        <v>6</v>
      </c>
      <c r="FY58" s="656">
        <v>0</v>
      </c>
      <c r="FZ58" s="745">
        <v>0</v>
      </c>
      <c r="GA58" s="656">
        <v>6</v>
      </c>
      <c r="GB58" s="656">
        <v>28</v>
      </c>
      <c r="GC58" s="656">
        <v>53</v>
      </c>
      <c r="GD58" s="656">
        <v>14</v>
      </c>
      <c r="GE58" s="656">
        <v>72</v>
      </c>
      <c r="GF58" s="656">
        <v>1</v>
      </c>
      <c r="GG58" s="656">
        <v>109</v>
      </c>
      <c r="GH58" s="656">
        <v>47</v>
      </c>
      <c r="GI58" s="656">
        <v>92</v>
      </c>
      <c r="GJ58" s="656">
        <v>0</v>
      </c>
      <c r="GK58" s="656">
        <v>0</v>
      </c>
      <c r="GL58" s="746">
        <v>0</v>
      </c>
      <c r="GM58" s="656">
        <v>0</v>
      </c>
      <c r="GN58" s="656">
        <v>164</v>
      </c>
      <c r="GO58" s="656">
        <v>1</v>
      </c>
      <c r="GP58" s="656">
        <v>0</v>
      </c>
      <c r="GQ58" s="656">
        <v>21</v>
      </c>
      <c r="GR58" s="656">
        <v>54</v>
      </c>
      <c r="GS58" s="656">
        <v>16</v>
      </c>
      <c r="GT58" s="656">
        <v>23</v>
      </c>
      <c r="GU58" s="656">
        <v>8</v>
      </c>
      <c r="GV58" s="656">
        <v>2</v>
      </c>
      <c r="GW58" s="656">
        <v>4</v>
      </c>
      <c r="GX58" s="656">
        <v>13</v>
      </c>
      <c r="GY58" s="656">
        <v>50</v>
      </c>
      <c r="GZ58" s="656">
        <v>3</v>
      </c>
      <c r="HA58" s="656">
        <v>4</v>
      </c>
      <c r="HB58" s="656">
        <v>13</v>
      </c>
      <c r="HC58" s="656">
        <v>4</v>
      </c>
      <c r="HD58" s="656">
        <v>7</v>
      </c>
      <c r="HE58" s="656">
        <v>0</v>
      </c>
      <c r="HF58" s="656">
        <v>0</v>
      </c>
      <c r="HG58" s="747">
        <v>35</v>
      </c>
    </row>
    <row r="59" spans="1:215" x14ac:dyDescent="0.2">
      <c r="A59" s="748" t="s">
        <v>106</v>
      </c>
      <c r="B59" s="748">
        <v>3520</v>
      </c>
      <c r="C59" s="708">
        <v>304</v>
      </c>
      <c r="D59" s="749">
        <v>0</v>
      </c>
      <c r="E59" s="656">
        <v>5</v>
      </c>
      <c r="F59" s="656">
        <v>67</v>
      </c>
      <c r="G59" s="656">
        <v>157</v>
      </c>
      <c r="H59" s="656">
        <v>75</v>
      </c>
      <c r="I59" s="656">
        <v>0</v>
      </c>
      <c r="J59" s="656">
        <v>0</v>
      </c>
      <c r="K59" s="749">
        <v>1851</v>
      </c>
      <c r="L59" s="708">
        <v>11</v>
      </c>
      <c r="M59" s="708">
        <v>294</v>
      </c>
      <c r="N59" s="750">
        <v>1</v>
      </c>
      <c r="O59" s="708">
        <v>137</v>
      </c>
      <c r="P59" s="708">
        <v>33</v>
      </c>
      <c r="Q59" s="708">
        <v>519</v>
      </c>
      <c r="R59" s="708">
        <v>402</v>
      </c>
      <c r="S59" s="708">
        <v>357</v>
      </c>
      <c r="T59" s="708">
        <v>421</v>
      </c>
      <c r="U59" s="708">
        <v>362</v>
      </c>
      <c r="V59" s="708">
        <v>369</v>
      </c>
      <c r="W59" s="708">
        <v>369</v>
      </c>
      <c r="X59" s="708">
        <v>496</v>
      </c>
      <c r="Y59" s="708">
        <v>86</v>
      </c>
      <c r="Z59" s="751">
        <v>2</v>
      </c>
      <c r="AA59" s="752">
        <v>39.025567922727269</v>
      </c>
      <c r="AB59" s="708">
        <v>7</v>
      </c>
      <c r="AC59" s="708">
        <v>7</v>
      </c>
      <c r="AD59" s="708">
        <v>914</v>
      </c>
      <c r="AE59" s="708">
        <v>3</v>
      </c>
      <c r="AF59" s="708">
        <v>57</v>
      </c>
      <c r="AG59" s="708">
        <v>1513</v>
      </c>
      <c r="AH59" s="708">
        <v>19</v>
      </c>
      <c r="AI59" s="708">
        <v>77</v>
      </c>
      <c r="AJ59" s="708">
        <v>158</v>
      </c>
      <c r="AK59" s="708">
        <v>595</v>
      </c>
      <c r="AL59" s="708">
        <v>32</v>
      </c>
      <c r="AM59" s="708">
        <v>31</v>
      </c>
      <c r="AN59" s="656">
        <v>106</v>
      </c>
      <c r="AO59" s="745">
        <v>1</v>
      </c>
      <c r="AP59" s="656">
        <v>9</v>
      </c>
      <c r="AQ59" s="656">
        <v>99</v>
      </c>
      <c r="AR59" s="656">
        <v>102</v>
      </c>
      <c r="AS59" s="656">
        <v>289</v>
      </c>
      <c r="AT59" s="656">
        <v>552</v>
      </c>
      <c r="AU59" s="656">
        <v>76</v>
      </c>
      <c r="AV59" s="656">
        <v>503</v>
      </c>
      <c r="AW59" s="656">
        <v>478</v>
      </c>
      <c r="AX59" s="656">
        <v>611</v>
      </c>
      <c r="AY59" s="656">
        <v>0</v>
      </c>
      <c r="AZ59" s="745">
        <v>801</v>
      </c>
      <c r="BA59" s="656">
        <v>977</v>
      </c>
      <c r="BB59" s="656">
        <v>873</v>
      </c>
      <c r="BC59" s="656">
        <v>446</v>
      </c>
      <c r="BD59" s="656">
        <v>210</v>
      </c>
      <c r="BE59" s="656">
        <v>492</v>
      </c>
      <c r="BF59" s="745">
        <v>522</v>
      </c>
      <c r="BG59" s="657">
        <v>1518</v>
      </c>
      <c r="BH59" s="753">
        <v>431.25</v>
      </c>
      <c r="BI59" s="656">
        <v>1069</v>
      </c>
      <c r="BJ59" s="657">
        <v>255</v>
      </c>
      <c r="BK59" s="753">
        <v>238.54069223573433</v>
      </c>
      <c r="BL59" s="656">
        <v>425</v>
      </c>
      <c r="BM59" s="656">
        <v>473</v>
      </c>
      <c r="BN59" s="656">
        <v>60</v>
      </c>
      <c r="BO59" s="656">
        <v>27</v>
      </c>
      <c r="BP59" s="656">
        <v>5</v>
      </c>
      <c r="BQ59" s="745">
        <v>1</v>
      </c>
      <c r="BR59" s="656">
        <v>3</v>
      </c>
      <c r="BS59" s="656">
        <v>17</v>
      </c>
      <c r="BT59" s="656">
        <v>276</v>
      </c>
      <c r="BU59" s="656">
        <v>168</v>
      </c>
      <c r="BV59" s="656">
        <v>108</v>
      </c>
      <c r="BW59" s="656">
        <v>98</v>
      </c>
      <c r="BX59" s="656">
        <v>89</v>
      </c>
      <c r="BY59" s="656">
        <v>73</v>
      </c>
      <c r="BZ59" s="656">
        <v>39</v>
      </c>
      <c r="CA59" s="656">
        <v>40</v>
      </c>
      <c r="CB59" s="656">
        <v>25</v>
      </c>
      <c r="CC59" s="750">
        <v>55</v>
      </c>
      <c r="CD59" s="754">
        <v>5618</v>
      </c>
      <c r="CE59" s="708">
        <v>18</v>
      </c>
      <c r="CF59" s="708">
        <v>0</v>
      </c>
      <c r="CG59" s="708">
        <v>1667</v>
      </c>
      <c r="CH59" s="708">
        <v>157</v>
      </c>
      <c r="CI59" s="749">
        <v>0</v>
      </c>
      <c r="CJ59" s="656">
        <v>2</v>
      </c>
      <c r="CK59" s="656">
        <v>34</v>
      </c>
      <c r="CL59" s="656">
        <v>90</v>
      </c>
      <c r="CM59" s="656">
        <v>31</v>
      </c>
      <c r="CN59" s="656">
        <v>0</v>
      </c>
      <c r="CO59" s="745">
        <v>0</v>
      </c>
      <c r="CP59" s="708">
        <v>1001</v>
      </c>
      <c r="CQ59" s="708">
        <v>11</v>
      </c>
      <c r="CR59" s="656">
        <v>288</v>
      </c>
      <c r="CS59" s="745">
        <v>1</v>
      </c>
      <c r="CT59" s="656">
        <v>66</v>
      </c>
      <c r="CU59" s="656">
        <v>16</v>
      </c>
      <c r="CV59" s="656">
        <v>227</v>
      </c>
      <c r="CW59" s="656">
        <v>170</v>
      </c>
      <c r="CX59" s="656">
        <v>168</v>
      </c>
      <c r="CY59" s="656">
        <v>246</v>
      </c>
      <c r="CZ59" s="656">
        <v>190</v>
      </c>
      <c r="DA59" s="656">
        <v>186</v>
      </c>
      <c r="DB59" s="656">
        <v>199</v>
      </c>
      <c r="DC59" s="656">
        <v>204</v>
      </c>
      <c r="DD59" s="755">
        <v>10</v>
      </c>
      <c r="DE59" s="745">
        <v>1</v>
      </c>
      <c r="DF59" s="756">
        <v>38.819675894421117</v>
      </c>
      <c r="DG59" s="656">
        <v>3</v>
      </c>
      <c r="DH59" s="656">
        <v>3</v>
      </c>
      <c r="DI59" s="656">
        <v>463</v>
      </c>
      <c r="DJ59" s="656">
        <v>3</v>
      </c>
      <c r="DK59" s="656">
        <v>28</v>
      </c>
      <c r="DL59" s="656">
        <v>600</v>
      </c>
      <c r="DM59" s="656">
        <v>16</v>
      </c>
      <c r="DN59" s="656">
        <v>40</v>
      </c>
      <c r="DO59" s="656">
        <v>71</v>
      </c>
      <c r="DP59" s="656">
        <v>345</v>
      </c>
      <c r="DQ59" s="656">
        <v>21</v>
      </c>
      <c r="DR59" s="656">
        <v>20</v>
      </c>
      <c r="DS59" s="656">
        <v>54</v>
      </c>
      <c r="DT59" s="745">
        <v>0</v>
      </c>
      <c r="DU59" s="656">
        <v>1</v>
      </c>
      <c r="DV59" s="656">
        <v>57</v>
      </c>
      <c r="DW59" s="656">
        <v>35</v>
      </c>
      <c r="DX59" s="656">
        <v>225</v>
      </c>
      <c r="DY59" s="656">
        <v>408</v>
      </c>
      <c r="DZ59" s="656">
        <v>28</v>
      </c>
      <c r="EA59" s="656">
        <v>46</v>
      </c>
      <c r="EB59" s="656">
        <v>152</v>
      </c>
      <c r="EC59" s="656">
        <v>348</v>
      </c>
      <c r="ED59" s="656">
        <v>0</v>
      </c>
      <c r="EE59" s="745">
        <v>367</v>
      </c>
      <c r="EF59" s="656">
        <v>433</v>
      </c>
      <c r="EG59" s="656">
        <v>319</v>
      </c>
      <c r="EH59" s="656">
        <v>229</v>
      </c>
      <c r="EI59" s="656">
        <v>102</v>
      </c>
      <c r="EJ59" s="656">
        <v>268</v>
      </c>
      <c r="EK59" s="657">
        <v>316</v>
      </c>
      <c r="EL59" s="757">
        <v>836</v>
      </c>
      <c r="EM59" s="753">
        <v>501.49970005998802</v>
      </c>
      <c r="EN59" s="657">
        <v>308</v>
      </c>
      <c r="EO59" s="656">
        <v>143</v>
      </c>
      <c r="EP59" s="753">
        <v>464.28571428571428</v>
      </c>
      <c r="EQ59" s="656">
        <v>186</v>
      </c>
      <c r="ER59" s="656">
        <v>163</v>
      </c>
      <c r="ES59" s="656">
        <v>27</v>
      </c>
      <c r="ET59" s="656">
        <v>12</v>
      </c>
      <c r="EU59" s="656">
        <v>3</v>
      </c>
      <c r="EV59" s="745">
        <v>0</v>
      </c>
      <c r="EW59" s="708">
        <v>2</v>
      </c>
      <c r="EX59" s="708">
        <v>9</v>
      </c>
      <c r="EY59" s="708">
        <v>73</v>
      </c>
      <c r="EZ59" s="708">
        <v>88</v>
      </c>
      <c r="FA59" s="708">
        <v>61</v>
      </c>
      <c r="FB59" s="708">
        <v>46</v>
      </c>
      <c r="FC59" s="708">
        <v>31</v>
      </c>
      <c r="FD59" s="708">
        <v>31</v>
      </c>
      <c r="FE59" s="708">
        <v>10</v>
      </c>
      <c r="FF59" s="656">
        <v>18</v>
      </c>
      <c r="FG59" s="657">
        <v>7</v>
      </c>
      <c r="FH59" s="753">
        <v>15</v>
      </c>
      <c r="FI59" s="753">
        <v>5489</v>
      </c>
      <c r="FJ59" s="656">
        <v>4</v>
      </c>
      <c r="FK59" s="666">
        <v>0</v>
      </c>
      <c r="FL59" s="656">
        <v>2</v>
      </c>
      <c r="FM59" s="656">
        <v>0</v>
      </c>
      <c r="FN59" s="656">
        <v>103</v>
      </c>
      <c r="FO59" s="656">
        <v>0</v>
      </c>
      <c r="FP59" s="656">
        <v>0</v>
      </c>
      <c r="FQ59" s="656">
        <v>76</v>
      </c>
      <c r="FR59" s="656">
        <v>0</v>
      </c>
      <c r="FS59" s="656">
        <v>10</v>
      </c>
      <c r="FT59" s="656">
        <v>10</v>
      </c>
      <c r="FU59" s="656">
        <v>20</v>
      </c>
      <c r="FV59" s="656">
        <v>2</v>
      </c>
      <c r="FW59" s="656">
        <v>0</v>
      </c>
      <c r="FX59" s="656">
        <v>5</v>
      </c>
      <c r="FY59" s="656">
        <v>0</v>
      </c>
      <c r="FZ59" s="745">
        <v>0</v>
      </c>
      <c r="GA59" s="656">
        <v>1</v>
      </c>
      <c r="GB59" s="656">
        <v>18</v>
      </c>
      <c r="GC59" s="656">
        <v>17</v>
      </c>
      <c r="GD59" s="656">
        <v>8</v>
      </c>
      <c r="GE59" s="656">
        <v>29</v>
      </c>
      <c r="GF59" s="656">
        <v>0</v>
      </c>
      <c r="GG59" s="656">
        <v>46</v>
      </c>
      <c r="GH59" s="656">
        <v>54</v>
      </c>
      <c r="GI59" s="656">
        <v>55</v>
      </c>
      <c r="GJ59" s="656">
        <v>0</v>
      </c>
      <c r="GK59" s="656">
        <v>0</v>
      </c>
      <c r="GL59" s="746">
        <v>0</v>
      </c>
      <c r="GM59" s="656">
        <v>0</v>
      </c>
      <c r="GN59" s="656">
        <v>32</v>
      </c>
      <c r="GO59" s="656">
        <v>0</v>
      </c>
      <c r="GP59" s="656">
        <v>27</v>
      </c>
      <c r="GQ59" s="656">
        <v>40</v>
      </c>
      <c r="GR59" s="656">
        <v>9</v>
      </c>
      <c r="GS59" s="656">
        <v>36</v>
      </c>
      <c r="GT59" s="656">
        <v>14</v>
      </c>
      <c r="GU59" s="656">
        <v>0</v>
      </c>
      <c r="GV59" s="656">
        <v>6</v>
      </c>
      <c r="GW59" s="656">
        <v>2</v>
      </c>
      <c r="GX59" s="656">
        <v>3</v>
      </c>
      <c r="GY59" s="656">
        <v>14</v>
      </c>
      <c r="GZ59" s="656">
        <v>22</v>
      </c>
      <c r="HA59" s="656">
        <v>0</v>
      </c>
      <c r="HB59" s="656">
        <v>9</v>
      </c>
      <c r="HC59" s="656">
        <v>0</v>
      </c>
      <c r="HD59" s="656">
        <v>2</v>
      </c>
      <c r="HE59" s="656">
        <v>0</v>
      </c>
      <c r="HF59" s="656">
        <v>0</v>
      </c>
      <c r="HG59" s="747">
        <v>12</v>
      </c>
    </row>
    <row r="60" spans="1:215" x14ac:dyDescent="0.2">
      <c r="A60" s="748" t="s">
        <v>107</v>
      </c>
      <c r="B60" s="748">
        <v>5299</v>
      </c>
      <c r="C60" s="708">
        <v>475</v>
      </c>
      <c r="D60" s="749">
        <v>0</v>
      </c>
      <c r="E60" s="656">
        <v>16</v>
      </c>
      <c r="F60" s="656">
        <v>58</v>
      </c>
      <c r="G60" s="656">
        <v>250</v>
      </c>
      <c r="H60" s="656">
        <v>149</v>
      </c>
      <c r="I60" s="656">
        <v>0</v>
      </c>
      <c r="J60" s="656">
        <v>2</v>
      </c>
      <c r="K60" s="749">
        <v>2638</v>
      </c>
      <c r="L60" s="708">
        <v>26</v>
      </c>
      <c r="M60" s="708">
        <v>363</v>
      </c>
      <c r="N60" s="750">
        <v>38</v>
      </c>
      <c r="O60" s="708">
        <v>222</v>
      </c>
      <c r="P60" s="708">
        <v>52</v>
      </c>
      <c r="Q60" s="708">
        <v>784</v>
      </c>
      <c r="R60" s="708">
        <v>643</v>
      </c>
      <c r="S60" s="708">
        <v>556</v>
      </c>
      <c r="T60" s="708">
        <v>644</v>
      </c>
      <c r="U60" s="708">
        <v>600</v>
      </c>
      <c r="V60" s="708">
        <v>560</v>
      </c>
      <c r="W60" s="708">
        <v>539</v>
      </c>
      <c r="X60" s="708">
        <v>630</v>
      </c>
      <c r="Y60" s="708">
        <v>119</v>
      </c>
      <c r="Z60" s="751">
        <v>2</v>
      </c>
      <c r="AA60" s="752">
        <v>38.389130088846883</v>
      </c>
      <c r="AB60" s="708">
        <v>4</v>
      </c>
      <c r="AC60" s="708">
        <v>4</v>
      </c>
      <c r="AD60" s="708">
        <v>1547</v>
      </c>
      <c r="AE60" s="708">
        <v>2</v>
      </c>
      <c r="AF60" s="708">
        <v>54</v>
      </c>
      <c r="AG60" s="708">
        <v>2326</v>
      </c>
      <c r="AH60" s="708">
        <v>16</v>
      </c>
      <c r="AI60" s="708">
        <v>106</v>
      </c>
      <c r="AJ60" s="708">
        <v>104</v>
      </c>
      <c r="AK60" s="708">
        <v>882</v>
      </c>
      <c r="AL60" s="708">
        <v>33</v>
      </c>
      <c r="AM60" s="708">
        <v>58</v>
      </c>
      <c r="AN60" s="656">
        <v>158</v>
      </c>
      <c r="AO60" s="745">
        <v>5</v>
      </c>
      <c r="AP60" s="656">
        <v>26</v>
      </c>
      <c r="AQ60" s="656">
        <v>143</v>
      </c>
      <c r="AR60" s="656">
        <v>231</v>
      </c>
      <c r="AS60" s="656">
        <v>429</v>
      </c>
      <c r="AT60" s="656">
        <v>689</v>
      </c>
      <c r="AU60" s="656">
        <v>52</v>
      </c>
      <c r="AV60" s="656">
        <v>793</v>
      </c>
      <c r="AW60" s="656">
        <v>455</v>
      </c>
      <c r="AX60" s="656">
        <v>1364</v>
      </c>
      <c r="AY60" s="656">
        <v>0</v>
      </c>
      <c r="AZ60" s="745">
        <v>1117</v>
      </c>
      <c r="BA60" s="656">
        <v>1656</v>
      </c>
      <c r="BB60" s="656">
        <v>1309</v>
      </c>
      <c r="BC60" s="656">
        <v>663</v>
      </c>
      <c r="BD60" s="656">
        <v>345</v>
      </c>
      <c r="BE60" s="656">
        <v>694</v>
      </c>
      <c r="BF60" s="745">
        <v>632</v>
      </c>
      <c r="BG60" s="657">
        <v>1672</v>
      </c>
      <c r="BH60" s="753">
        <v>315.53123230798263</v>
      </c>
      <c r="BI60" s="656">
        <v>1356</v>
      </c>
      <c r="BJ60" s="657">
        <v>305</v>
      </c>
      <c r="BK60" s="753">
        <v>224.92625368731564</v>
      </c>
      <c r="BL60" s="656">
        <v>711</v>
      </c>
      <c r="BM60" s="656">
        <v>677</v>
      </c>
      <c r="BN60" s="656">
        <v>80</v>
      </c>
      <c r="BO60" s="656">
        <v>44</v>
      </c>
      <c r="BP60" s="656">
        <v>6</v>
      </c>
      <c r="BQ60" s="745">
        <v>0</v>
      </c>
      <c r="BR60" s="656">
        <v>6</v>
      </c>
      <c r="BS60" s="656">
        <v>33</v>
      </c>
      <c r="BT60" s="656">
        <v>414</v>
      </c>
      <c r="BU60" s="656">
        <v>280</v>
      </c>
      <c r="BV60" s="656">
        <v>158</v>
      </c>
      <c r="BW60" s="656">
        <v>172</v>
      </c>
      <c r="BX60" s="656">
        <v>155</v>
      </c>
      <c r="BY60" s="656">
        <v>102</v>
      </c>
      <c r="BZ60" s="656">
        <v>74</v>
      </c>
      <c r="CA60" s="656">
        <v>45</v>
      </c>
      <c r="CB60" s="656">
        <v>24</v>
      </c>
      <c r="CC60" s="750">
        <v>55</v>
      </c>
      <c r="CD60" s="754">
        <v>5384</v>
      </c>
      <c r="CE60" s="708">
        <v>20</v>
      </c>
      <c r="CF60" s="708">
        <v>0</v>
      </c>
      <c r="CG60" s="708">
        <v>2355</v>
      </c>
      <c r="CH60" s="708">
        <v>226</v>
      </c>
      <c r="CI60" s="749">
        <v>0</v>
      </c>
      <c r="CJ60" s="656">
        <v>5</v>
      </c>
      <c r="CK60" s="656">
        <v>38</v>
      </c>
      <c r="CL60" s="656">
        <v>123</v>
      </c>
      <c r="CM60" s="656">
        <v>59</v>
      </c>
      <c r="CN60" s="656">
        <v>0</v>
      </c>
      <c r="CO60" s="745">
        <v>1</v>
      </c>
      <c r="CP60" s="708">
        <v>1367</v>
      </c>
      <c r="CQ60" s="708">
        <v>26</v>
      </c>
      <c r="CR60" s="656">
        <v>321</v>
      </c>
      <c r="CS60" s="745">
        <v>18</v>
      </c>
      <c r="CT60" s="656">
        <v>101</v>
      </c>
      <c r="CU60" s="656">
        <v>25</v>
      </c>
      <c r="CV60" s="656">
        <v>316</v>
      </c>
      <c r="CW60" s="656">
        <v>267</v>
      </c>
      <c r="CX60" s="656">
        <v>257</v>
      </c>
      <c r="CY60" s="656">
        <v>313</v>
      </c>
      <c r="CZ60" s="656">
        <v>328</v>
      </c>
      <c r="DA60" s="656">
        <v>283</v>
      </c>
      <c r="DB60" s="656">
        <v>249</v>
      </c>
      <c r="DC60" s="656">
        <v>232</v>
      </c>
      <c r="DD60" s="755">
        <v>7</v>
      </c>
      <c r="DE60" s="745">
        <v>2</v>
      </c>
      <c r="DF60" s="756">
        <v>38.129664258393539</v>
      </c>
      <c r="DG60" s="656">
        <v>0</v>
      </c>
      <c r="DH60" s="656">
        <v>3</v>
      </c>
      <c r="DI60" s="656">
        <v>750</v>
      </c>
      <c r="DJ60" s="656">
        <v>2</v>
      </c>
      <c r="DK60" s="656">
        <v>31</v>
      </c>
      <c r="DL60" s="656">
        <v>868</v>
      </c>
      <c r="DM60" s="656">
        <v>14</v>
      </c>
      <c r="DN60" s="656">
        <v>66</v>
      </c>
      <c r="DO60" s="656">
        <v>45</v>
      </c>
      <c r="DP60" s="656">
        <v>445</v>
      </c>
      <c r="DQ60" s="656">
        <v>16</v>
      </c>
      <c r="DR60" s="656">
        <v>41</v>
      </c>
      <c r="DS60" s="656">
        <v>70</v>
      </c>
      <c r="DT60" s="745">
        <v>4</v>
      </c>
      <c r="DU60" s="656">
        <v>1</v>
      </c>
      <c r="DV60" s="656">
        <v>69</v>
      </c>
      <c r="DW60" s="656">
        <v>92</v>
      </c>
      <c r="DX60" s="656">
        <v>325</v>
      </c>
      <c r="DY60" s="656">
        <v>486</v>
      </c>
      <c r="DZ60" s="656">
        <v>23</v>
      </c>
      <c r="EA60" s="656">
        <v>79</v>
      </c>
      <c r="EB60" s="656">
        <v>83</v>
      </c>
      <c r="EC60" s="656">
        <v>709</v>
      </c>
      <c r="ED60" s="656">
        <v>0</v>
      </c>
      <c r="EE60" s="745">
        <v>488</v>
      </c>
      <c r="EF60" s="656">
        <v>657</v>
      </c>
      <c r="EG60" s="656">
        <v>461</v>
      </c>
      <c r="EH60" s="656">
        <v>329</v>
      </c>
      <c r="EI60" s="656">
        <v>185</v>
      </c>
      <c r="EJ60" s="656">
        <v>355</v>
      </c>
      <c r="EK60" s="657">
        <v>368</v>
      </c>
      <c r="EL60" s="757">
        <v>887</v>
      </c>
      <c r="EM60" s="753">
        <v>376.64543524416138</v>
      </c>
      <c r="EN60" s="657">
        <v>566</v>
      </c>
      <c r="EO60" s="656">
        <v>173</v>
      </c>
      <c r="EP60" s="753">
        <v>305.65371024734981</v>
      </c>
      <c r="EQ60" s="656">
        <v>276</v>
      </c>
      <c r="ER60" s="656">
        <v>222</v>
      </c>
      <c r="ES60" s="656">
        <v>38</v>
      </c>
      <c r="ET60" s="656">
        <v>19</v>
      </c>
      <c r="EU60" s="656">
        <v>3</v>
      </c>
      <c r="EV60" s="745">
        <v>0</v>
      </c>
      <c r="EW60" s="708">
        <v>2</v>
      </c>
      <c r="EX60" s="708">
        <v>19</v>
      </c>
      <c r="EY60" s="708">
        <v>117</v>
      </c>
      <c r="EZ60" s="708">
        <v>150</v>
      </c>
      <c r="FA60" s="708">
        <v>73</v>
      </c>
      <c r="FB60" s="708">
        <v>56</v>
      </c>
      <c r="FC60" s="708">
        <v>59</v>
      </c>
      <c r="FD60" s="708">
        <v>32</v>
      </c>
      <c r="FE60" s="708">
        <v>19</v>
      </c>
      <c r="FF60" s="656">
        <v>10</v>
      </c>
      <c r="FG60" s="657">
        <v>6</v>
      </c>
      <c r="FH60" s="753">
        <v>15</v>
      </c>
      <c r="FI60" s="753">
        <v>5091</v>
      </c>
      <c r="FJ60" s="656">
        <v>9</v>
      </c>
      <c r="FK60" s="666">
        <v>0</v>
      </c>
      <c r="FL60" s="656">
        <v>0</v>
      </c>
      <c r="FM60" s="656">
        <v>0</v>
      </c>
      <c r="FN60" s="656">
        <v>262</v>
      </c>
      <c r="FO60" s="656">
        <v>0</v>
      </c>
      <c r="FP60" s="656">
        <v>0</v>
      </c>
      <c r="FQ60" s="656">
        <v>90</v>
      </c>
      <c r="FR60" s="656">
        <v>0</v>
      </c>
      <c r="FS60" s="656">
        <v>0</v>
      </c>
      <c r="FT60" s="656">
        <v>14</v>
      </c>
      <c r="FU60" s="656">
        <v>30</v>
      </c>
      <c r="FV60" s="656">
        <v>3</v>
      </c>
      <c r="FW60" s="656">
        <v>0</v>
      </c>
      <c r="FX60" s="656">
        <v>5</v>
      </c>
      <c r="FY60" s="656">
        <v>2</v>
      </c>
      <c r="FZ60" s="745">
        <v>0</v>
      </c>
      <c r="GA60" s="656">
        <v>1</v>
      </c>
      <c r="GB60" s="656">
        <v>17</v>
      </c>
      <c r="GC60" s="656">
        <v>22</v>
      </c>
      <c r="GD60" s="656">
        <v>8</v>
      </c>
      <c r="GE60" s="656">
        <v>45</v>
      </c>
      <c r="GF60" s="656">
        <v>3</v>
      </c>
      <c r="GG60" s="656">
        <v>32</v>
      </c>
      <c r="GH60" s="656">
        <v>36</v>
      </c>
      <c r="GI60" s="656">
        <v>242</v>
      </c>
      <c r="GJ60" s="656">
        <v>0</v>
      </c>
      <c r="GK60" s="656">
        <v>0</v>
      </c>
      <c r="GL60" s="746">
        <v>0</v>
      </c>
      <c r="GM60" s="656">
        <v>0</v>
      </c>
      <c r="GN60" s="656">
        <v>53</v>
      </c>
      <c r="GO60" s="656">
        <v>7</v>
      </c>
      <c r="GP60" s="656">
        <v>45</v>
      </c>
      <c r="GQ60" s="656">
        <v>31</v>
      </c>
      <c r="GR60" s="656">
        <v>25</v>
      </c>
      <c r="GS60" s="656">
        <v>11</v>
      </c>
      <c r="GT60" s="656">
        <v>16</v>
      </c>
      <c r="GU60" s="656">
        <v>0</v>
      </c>
      <c r="GV60" s="656">
        <v>2</v>
      </c>
      <c r="GW60" s="656">
        <v>17</v>
      </c>
      <c r="GX60" s="656">
        <v>2</v>
      </c>
      <c r="GY60" s="656">
        <v>22</v>
      </c>
      <c r="GZ60" s="656">
        <v>158</v>
      </c>
      <c r="HA60" s="656">
        <v>1</v>
      </c>
      <c r="HB60" s="656">
        <v>8</v>
      </c>
      <c r="HC60" s="656">
        <v>4</v>
      </c>
      <c r="HD60" s="656">
        <v>1</v>
      </c>
      <c r="HE60" s="656">
        <v>0</v>
      </c>
      <c r="HF60" s="656">
        <v>0</v>
      </c>
      <c r="HG60" s="747">
        <v>3</v>
      </c>
    </row>
    <row r="61" spans="1:215" x14ac:dyDescent="0.2">
      <c r="A61" s="748" t="s">
        <v>109</v>
      </c>
      <c r="B61" s="748">
        <v>3561</v>
      </c>
      <c r="C61" s="708">
        <v>350</v>
      </c>
      <c r="D61" s="749">
        <v>0</v>
      </c>
      <c r="E61" s="656">
        <v>7</v>
      </c>
      <c r="F61" s="656">
        <v>68</v>
      </c>
      <c r="G61" s="656">
        <v>185</v>
      </c>
      <c r="H61" s="656">
        <v>87</v>
      </c>
      <c r="I61" s="656">
        <v>1</v>
      </c>
      <c r="J61" s="656">
        <v>2</v>
      </c>
      <c r="K61" s="749">
        <v>1743</v>
      </c>
      <c r="L61" s="708">
        <v>5</v>
      </c>
      <c r="M61" s="708">
        <v>173</v>
      </c>
      <c r="N61" s="750">
        <v>0</v>
      </c>
      <c r="O61" s="708">
        <v>138</v>
      </c>
      <c r="P61" s="708">
        <v>17</v>
      </c>
      <c r="Q61" s="708">
        <v>508</v>
      </c>
      <c r="R61" s="708">
        <v>390</v>
      </c>
      <c r="S61" s="708">
        <v>374</v>
      </c>
      <c r="T61" s="708">
        <v>475</v>
      </c>
      <c r="U61" s="708">
        <v>403</v>
      </c>
      <c r="V61" s="708">
        <v>346</v>
      </c>
      <c r="W61" s="708">
        <v>376</v>
      </c>
      <c r="X61" s="708">
        <v>445</v>
      </c>
      <c r="Y61" s="708">
        <v>103</v>
      </c>
      <c r="Z61" s="751">
        <v>3</v>
      </c>
      <c r="AA61" s="752">
        <v>38.925652901095816</v>
      </c>
      <c r="AB61" s="708">
        <v>0</v>
      </c>
      <c r="AC61" s="708">
        <v>5</v>
      </c>
      <c r="AD61" s="708">
        <v>832</v>
      </c>
      <c r="AE61" s="708">
        <v>9</v>
      </c>
      <c r="AF61" s="708">
        <v>41</v>
      </c>
      <c r="AG61" s="708">
        <v>1568</v>
      </c>
      <c r="AH61" s="708">
        <v>26</v>
      </c>
      <c r="AI61" s="708">
        <v>60</v>
      </c>
      <c r="AJ61" s="708">
        <v>125</v>
      </c>
      <c r="AK61" s="708">
        <v>705</v>
      </c>
      <c r="AL61" s="708">
        <v>44</v>
      </c>
      <c r="AM61" s="708">
        <v>36</v>
      </c>
      <c r="AN61" s="656">
        <v>109</v>
      </c>
      <c r="AO61" s="745">
        <v>1</v>
      </c>
      <c r="AP61" s="656">
        <v>12</v>
      </c>
      <c r="AQ61" s="656">
        <v>111</v>
      </c>
      <c r="AR61" s="656">
        <v>112</v>
      </c>
      <c r="AS61" s="656">
        <v>362</v>
      </c>
      <c r="AT61" s="656">
        <v>560</v>
      </c>
      <c r="AU61" s="656">
        <v>65</v>
      </c>
      <c r="AV61" s="656">
        <v>534</v>
      </c>
      <c r="AW61" s="656">
        <v>398</v>
      </c>
      <c r="AX61" s="656">
        <v>724</v>
      </c>
      <c r="AY61" s="656">
        <v>1</v>
      </c>
      <c r="AZ61" s="745">
        <v>682</v>
      </c>
      <c r="BA61" s="656">
        <v>1146</v>
      </c>
      <c r="BB61" s="656">
        <v>856</v>
      </c>
      <c r="BC61" s="656">
        <v>514</v>
      </c>
      <c r="BD61" s="656">
        <v>256</v>
      </c>
      <c r="BE61" s="656">
        <v>465</v>
      </c>
      <c r="BF61" s="745">
        <v>324</v>
      </c>
      <c r="BG61" s="657">
        <v>1020</v>
      </c>
      <c r="BH61" s="753">
        <v>286.43639427127209</v>
      </c>
      <c r="BI61" s="656">
        <v>886</v>
      </c>
      <c r="BJ61" s="657">
        <v>175</v>
      </c>
      <c r="BK61" s="753">
        <v>197.51693002257338</v>
      </c>
      <c r="BL61" s="656">
        <v>494</v>
      </c>
      <c r="BM61" s="656">
        <v>470</v>
      </c>
      <c r="BN61" s="656">
        <v>97</v>
      </c>
      <c r="BO61" s="656">
        <v>31</v>
      </c>
      <c r="BP61" s="656">
        <v>7</v>
      </c>
      <c r="BQ61" s="745">
        <v>0</v>
      </c>
      <c r="BR61" s="656">
        <v>7</v>
      </c>
      <c r="BS61" s="656">
        <v>21</v>
      </c>
      <c r="BT61" s="656">
        <v>187</v>
      </c>
      <c r="BU61" s="656">
        <v>150</v>
      </c>
      <c r="BV61" s="656">
        <v>138</v>
      </c>
      <c r="BW61" s="656">
        <v>117</v>
      </c>
      <c r="BX61" s="656">
        <v>137</v>
      </c>
      <c r="BY61" s="656">
        <v>106</v>
      </c>
      <c r="BZ61" s="656">
        <v>72</v>
      </c>
      <c r="CA61" s="656">
        <v>52</v>
      </c>
      <c r="CB61" s="656">
        <v>42</v>
      </c>
      <c r="CC61" s="750">
        <v>70</v>
      </c>
      <c r="CD61" s="754">
        <v>6314</v>
      </c>
      <c r="CE61" s="708">
        <v>23</v>
      </c>
      <c r="CF61" s="708">
        <v>0</v>
      </c>
      <c r="CG61" s="708">
        <v>1791</v>
      </c>
      <c r="CH61" s="708">
        <v>176</v>
      </c>
      <c r="CI61" s="749">
        <v>0</v>
      </c>
      <c r="CJ61" s="656">
        <v>3</v>
      </c>
      <c r="CK61" s="656">
        <v>40</v>
      </c>
      <c r="CL61" s="656">
        <v>87</v>
      </c>
      <c r="CM61" s="656">
        <v>44</v>
      </c>
      <c r="CN61" s="656">
        <v>1</v>
      </c>
      <c r="CO61" s="745">
        <v>1</v>
      </c>
      <c r="CP61" s="708">
        <v>1029</v>
      </c>
      <c r="CQ61" s="708">
        <v>5</v>
      </c>
      <c r="CR61" s="656">
        <v>170</v>
      </c>
      <c r="CS61" s="745">
        <v>0</v>
      </c>
      <c r="CT61" s="656">
        <v>66</v>
      </c>
      <c r="CU61" s="656">
        <v>7</v>
      </c>
      <c r="CV61" s="656">
        <v>228</v>
      </c>
      <c r="CW61" s="656">
        <v>192</v>
      </c>
      <c r="CX61" s="656">
        <v>190</v>
      </c>
      <c r="CY61" s="656">
        <v>277</v>
      </c>
      <c r="CZ61" s="656">
        <v>223</v>
      </c>
      <c r="DA61" s="656">
        <v>205</v>
      </c>
      <c r="DB61" s="656">
        <v>203</v>
      </c>
      <c r="DC61" s="656">
        <v>199</v>
      </c>
      <c r="DD61" s="755">
        <v>7</v>
      </c>
      <c r="DE61" s="745">
        <v>1</v>
      </c>
      <c r="DF61" s="756">
        <v>38.660535891559526</v>
      </c>
      <c r="DG61" s="656">
        <v>0</v>
      </c>
      <c r="DH61" s="656">
        <v>3</v>
      </c>
      <c r="DI61" s="656">
        <v>413</v>
      </c>
      <c r="DJ61" s="656">
        <v>6</v>
      </c>
      <c r="DK61" s="656">
        <v>30</v>
      </c>
      <c r="DL61" s="656">
        <v>708</v>
      </c>
      <c r="DM61" s="656">
        <v>15</v>
      </c>
      <c r="DN61" s="656">
        <v>38</v>
      </c>
      <c r="DO61" s="656">
        <v>65</v>
      </c>
      <c r="DP61" s="656">
        <v>409</v>
      </c>
      <c r="DQ61" s="656">
        <v>31</v>
      </c>
      <c r="DR61" s="656">
        <v>22</v>
      </c>
      <c r="DS61" s="656">
        <v>50</v>
      </c>
      <c r="DT61" s="745">
        <v>1</v>
      </c>
      <c r="DU61" s="656">
        <v>2</v>
      </c>
      <c r="DV61" s="656">
        <v>63</v>
      </c>
      <c r="DW61" s="656">
        <v>33</v>
      </c>
      <c r="DX61" s="656">
        <v>266</v>
      </c>
      <c r="DY61" s="656">
        <v>421</v>
      </c>
      <c r="DZ61" s="656">
        <v>33</v>
      </c>
      <c r="EA61" s="656">
        <v>70</v>
      </c>
      <c r="EB61" s="656">
        <v>125</v>
      </c>
      <c r="EC61" s="656">
        <v>418</v>
      </c>
      <c r="ED61" s="656">
        <v>0</v>
      </c>
      <c r="EE61" s="745">
        <v>360</v>
      </c>
      <c r="EF61" s="656">
        <v>529</v>
      </c>
      <c r="EG61" s="656">
        <v>315</v>
      </c>
      <c r="EH61" s="656">
        <v>300</v>
      </c>
      <c r="EI61" s="656">
        <v>155</v>
      </c>
      <c r="EJ61" s="656">
        <v>279</v>
      </c>
      <c r="EK61" s="657">
        <v>213</v>
      </c>
      <c r="EL61" s="757">
        <v>605</v>
      </c>
      <c r="EM61" s="753">
        <v>337.80011166945837</v>
      </c>
      <c r="EN61" s="657">
        <v>363</v>
      </c>
      <c r="EO61" s="656">
        <v>100</v>
      </c>
      <c r="EP61" s="753">
        <v>275.48209366391183</v>
      </c>
      <c r="EQ61" s="656">
        <v>221</v>
      </c>
      <c r="ER61" s="656">
        <v>174</v>
      </c>
      <c r="ES61" s="656">
        <v>51</v>
      </c>
      <c r="ET61" s="656">
        <v>17</v>
      </c>
      <c r="EU61" s="656">
        <v>4</v>
      </c>
      <c r="EV61" s="745">
        <v>0</v>
      </c>
      <c r="EW61" s="708">
        <v>4</v>
      </c>
      <c r="EX61" s="708">
        <v>12</v>
      </c>
      <c r="EY61" s="708">
        <v>87</v>
      </c>
      <c r="EZ61" s="708">
        <v>79</v>
      </c>
      <c r="FA61" s="708">
        <v>82</v>
      </c>
      <c r="FB61" s="708">
        <v>51</v>
      </c>
      <c r="FC61" s="708">
        <v>55</v>
      </c>
      <c r="FD61" s="708">
        <v>37</v>
      </c>
      <c r="FE61" s="708">
        <v>24</v>
      </c>
      <c r="FF61" s="656">
        <v>14</v>
      </c>
      <c r="FG61" s="657">
        <v>4</v>
      </c>
      <c r="FH61" s="753">
        <v>18</v>
      </c>
      <c r="FI61" s="753">
        <v>5596</v>
      </c>
      <c r="FJ61" s="656">
        <v>5</v>
      </c>
      <c r="FK61" s="666">
        <v>0</v>
      </c>
      <c r="FL61" s="656">
        <v>3</v>
      </c>
      <c r="FM61" s="656">
        <v>0</v>
      </c>
      <c r="FN61" s="656">
        <v>57</v>
      </c>
      <c r="FO61" s="656">
        <v>0</v>
      </c>
      <c r="FP61" s="656">
        <v>0</v>
      </c>
      <c r="FQ61" s="656">
        <v>45</v>
      </c>
      <c r="FR61" s="656">
        <v>0</v>
      </c>
      <c r="FS61" s="656">
        <v>4</v>
      </c>
      <c r="FT61" s="656">
        <v>16</v>
      </c>
      <c r="FU61" s="656">
        <v>16</v>
      </c>
      <c r="FV61" s="656">
        <v>1</v>
      </c>
      <c r="FW61" s="656">
        <v>0</v>
      </c>
      <c r="FX61" s="656">
        <v>9</v>
      </c>
      <c r="FY61" s="656">
        <v>0</v>
      </c>
      <c r="FZ61" s="745">
        <v>0</v>
      </c>
      <c r="GA61" s="656">
        <v>3</v>
      </c>
      <c r="GB61" s="656">
        <v>22</v>
      </c>
      <c r="GC61" s="656">
        <v>39</v>
      </c>
      <c r="GD61" s="656">
        <v>1</v>
      </c>
      <c r="GE61" s="656">
        <v>13</v>
      </c>
      <c r="GF61" s="656">
        <v>1</v>
      </c>
      <c r="GG61" s="656">
        <v>11</v>
      </c>
      <c r="GH61" s="656">
        <v>6</v>
      </c>
      <c r="GI61" s="656">
        <v>55</v>
      </c>
      <c r="GJ61" s="656">
        <v>0</v>
      </c>
      <c r="GK61" s="656">
        <v>0</v>
      </c>
      <c r="GL61" s="746">
        <v>0</v>
      </c>
      <c r="GM61" s="656">
        <v>0</v>
      </c>
      <c r="GN61" s="656">
        <v>29</v>
      </c>
      <c r="GO61" s="656">
        <v>0</v>
      </c>
      <c r="GP61" s="656">
        <v>25</v>
      </c>
      <c r="GQ61" s="656">
        <v>4</v>
      </c>
      <c r="GR61" s="656">
        <v>3</v>
      </c>
      <c r="GS61" s="656">
        <v>7</v>
      </c>
      <c r="GT61" s="656">
        <v>12</v>
      </c>
      <c r="GU61" s="656">
        <v>3</v>
      </c>
      <c r="GV61" s="656">
        <v>30</v>
      </c>
      <c r="GW61" s="656">
        <v>0</v>
      </c>
      <c r="GX61" s="656">
        <v>1</v>
      </c>
      <c r="GY61" s="656">
        <v>3</v>
      </c>
      <c r="GZ61" s="656">
        <v>24</v>
      </c>
      <c r="HA61" s="656">
        <v>2</v>
      </c>
      <c r="HB61" s="656">
        <v>5</v>
      </c>
      <c r="HC61" s="656">
        <v>0</v>
      </c>
      <c r="HD61" s="656">
        <v>0</v>
      </c>
      <c r="HE61" s="656">
        <v>0</v>
      </c>
      <c r="HF61" s="656">
        <v>0</v>
      </c>
      <c r="HG61" s="747">
        <v>3</v>
      </c>
    </row>
    <row r="62" spans="1:215" ht="13.5" thickBot="1" x14ac:dyDescent="0.25">
      <c r="A62" s="748" t="s">
        <v>112</v>
      </c>
      <c r="B62" s="748">
        <v>7163</v>
      </c>
      <c r="C62" s="708">
        <v>715</v>
      </c>
      <c r="D62" s="749">
        <v>1</v>
      </c>
      <c r="E62" s="656">
        <v>4</v>
      </c>
      <c r="F62" s="656">
        <v>74</v>
      </c>
      <c r="G62" s="656">
        <v>426</v>
      </c>
      <c r="H62" s="656">
        <v>207</v>
      </c>
      <c r="I62" s="656">
        <v>1</v>
      </c>
      <c r="J62" s="656">
        <v>2</v>
      </c>
      <c r="K62" s="749">
        <v>4009</v>
      </c>
      <c r="L62" s="708">
        <v>48</v>
      </c>
      <c r="M62" s="708">
        <v>539</v>
      </c>
      <c r="N62" s="750">
        <v>30</v>
      </c>
      <c r="O62" s="708">
        <v>297</v>
      </c>
      <c r="P62" s="708">
        <v>61</v>
      </c>
      <c r="Q62" s="708">
        <v>1055</v>
      </c>
      <c r="R62" s="708">
        <v>773</v>
      </c>
      <c r="S62" s="708">
        <v>768</v>
      </c>
      <c r="T62" s="708">
        <v>902</v>
      </c>
      <c r="U62" s="708">
        <v>776</v>
      </c>
      <c r="V62" s="708">
        <v>679</v>
      </c>
      <c r="W62" s="708">
        <v>751</v>
      </c>
      <c r="X62" s="708">
        <v>950</v>
      </c>
      <c r="Y62" s="708">
        <v>211</v>
      </c>
      <c r="Z62" s="751">
        <v>1</v>
      </c>
      <c r="AA62" s="752">
        <v>38.865670529387131</v>
      </c>
      <c r="AB62" s="708">
        <v>6</v>
      </c>
      <c r="AC62" s="708">
        <v>18</v>
      </c>
      <c r="AD62" s="708">
        <v>1879</v>
      </c>
      <c r="AE62" s="708">
        <v>9</v>
      </c>
      <c r="AF62" s="708">
        <v>101</v>
      </c>
      <c r="AG62" s="708">
        <v>3460</v>
      </c>
      <c r="AH62" s="708">
        <v>24</v>
      </c>
      <c r="AI62" s="708">
        <v>162</v>
      </c>
      <c r="AJ62" s="708">
        <v>184</v>
      </c>
      <c r="AK62" s="708">
        <v>1059</v>
      </c>
      <c r="AL62" s="708">
        <v>37</v>
      </c>
      <c r="AM62" s="708">
        <v>60</v>
      </c>
      <c r="AN62" s="656">
        <v>157</v>
      </c>
      <c r="AO62" s="745">
        <v>7</v>
      </c>
      <c r="AP62" s="656">
        <v>15</v>
      </c>
      <c r="AQ62" s="656">
        <v>153</v>
      </c>
      <c r="AR62" s="656">
        <v>227</v>
      </c>
      <c r="AS62" s="656">
        <v>583</v>
      </c>
      <c r="AT62" s="656">
        <v>1286</v>
      </c>
      <c r="AU62" s="656">
        <v>105</v>
      </c>
      <c r="AV62" s="656">
        <v>1053</v>
      </c>
      <c r="AW62" s="656">
        <v>991</v>
      </c>
      <c r="AX62" s="656">
        <v>1517</v>
      </c>
      <c r="AY62" s="656">
        <v>2</v>
      </c>
      <c r="AZ62" s="745">
        <v>1231</v>
      </c>
      <c r="BA62" s="656">
        <v>2003</v>
      </c>
      <c r="BB62" s="656">
        <v>1530</v>
      </c>
      <c r="BC62" s="656">
        <v>864</v>
      </c>
      <c r="BD62" s="656">
        <v>484</v>
      </c>
      <c r="BE62" s="656">
        <v>1154</v>
      </c>
      <c r="BF62" s="745">
        <v>1128</v>
      </c>
      <c r="BG62" s="657">
        <v>3019</v>
      </c>
      <c r="BH62" s="753">
        <v>421.47145050956306</v>
      </c>
      <c r="BI62" s="656">
        <v>1605</v>
      </c>
      <c r="BJ62" s="657">
        <v>424</v>
      </c>
      <c r="BK62" s="753">
        <v>264.17445482866043</v>
      </c>
      <c r="BL62" s="656">
        <v>874</v>
      </c>
      <c r="BM62" s="656">
        <v>777</v>
      </c>
      <c r="BN62" s="656">
        <v>135</v>
      </c>
      <c r="BO62" s="656">
        <v>51</v>
      </c>
      <c r="BP62" s="656">
        <v>21</v>
      </c>
      <c r="BQ62" s="745">
        <v>0</v>
      </c>
      <c r="BR62" s="656">
        <v>8</v>
      </c>
      <c r="BS62" s="656">
        <v>38</v>
      </c>
      <c r="BT62" s="656">
        <v>426</v>
      </c>
      <c r="BU62" s="656">
        <v>300</v>
      </c>
      <c r="BV62" s="656">
        <v>173</v>
      </c>
      <c r="BW62" s="656">
        <v>188</v>
      </c>
      <c r="BX62" s="656">
        <v>170</v>
      </c>
      <c r="BY62" s="656">
        <v>142</v>
      </c>
      <c r="BZ62" s="656">
        <v>104</v>
      </c>
      <c r="CA62" s="656">
        <v>116</v>
      </c>
      <c r="CB62" s="656">
        <v>66</v>
      </c>
      <c r="CC62" s="750">
        <v>127</v>
      </c>
      <c r="CD62" s="754">
        <v>6073</v>
      </c>
      <c r="CE62" s="708">
        <v>37</v>
      </c>
      <c r="CF62" s="708">
        <v>0</v>
      </c>
      <c r="CG62" s="708">
        <v>3243</v>
      </c>
      <c r="CH62" s="708">
        <v>348</v>
      </c>
      <c r="CI62" s="749">
        <v>0</v>
      </c>
      <c r="CJ62" s="656">
        <v>1</v>
      </c>
      <c r="CK62" s="656">
        <v>46</v>
      </c>
      <c r="CL62" s="656">
        <v>208</v>
      </c>
      <c r="CM62" s="656">
        <v>93</v>
      </c>
      <c r="CN62" s="656">
        <v>0</v>
      </c>
      <c r="CO62" s="745">
        <v>0</v>
      </c>
      <c r="CP62" s="708">
        <v>2023</v>
      </c>
      <c r="CQ62" s="708">
        <v>48</v>
      </c>
      <c r="CR62" s="656">
        <v>525</v>
      </c>
      <c r="CS62" s="745">
        <v>5</v>
      </c>
      <c r="CT62" s="656">
        <v>116</v>
      </c>
      <c r="CU62" s="656">
        <v>21</v>
      </c>
      <c r="CV62" s="656">
        <v>420</v>
      </c>
      <c r="CW62" s="656">
        <v>322</v>
      </c>
      <c r="CX62" s="656">
        <v>371</v>
      </c>
      <c r="CY62" s="656">
        <v>466</v>
      </c>
      <c r="CZ62" s="656">
        <v>397</v>
      </c>
      <c r="DA62" s="656">
        <v>345</v>
      </c>
      <c r="DB62" s="656">
        <v>378</v>
      </c>
      <c r="DC62" s="656">
        <v>415</v>
      </c>
      <c r="DD62" s="755">
        <v>13</v>
      </c>
      <c r="DE62" s="745">
        <v>0</v>
      </c>
      <c r="DF62" s="756">
        <v>38.955257169287698</v>
      </c>
      <c r="DG62" s="656">
        <v>4</v>
      </c>
      <c r="DH62" s="656">
        <v>3</v>
      </c>
      <c r="DI62" s="656">
        <v>886</v>
      </c>
      <c r="DJ62" s="656">
        <v>6</v>
      </c>
      <c r="DK62" s="656">
        <v>50</v>
      </c>
      <c r="DL62" s="656">
        <v>1349</v>
      </c>
      <c r="DM62" s="656">
        <v>23</v>
      </c>
      <c r="DN62" s="656">
        <v>93</v>
      </c>
      <c r="DO62" s="656">
        <v>80</v>
      </c>
      <c r="DP62" s="656">
        <v>611</v>
      </c>
      <c r="DQ62" s="656">
        <v>28</v>
      </c>
      <c r="DR62" s="656">
        <v>35</v>
      </c>
      <c r="DS62" s="656">
        <v>69</v>
      </c>
      <c r="DT62" s="745">
        <v>6</v>
      </c>
      <c r="DU62" s="656">
        <v>7</v>
      </c>
      <c r="DV62" s="656">
        <v>91</v>
      </c>
      <c r="DW62" s="656">
        <v>87</v>
      </c>
      <c r="DX62" s="656">
        <v>436</v>
      </c>
      <c r="DY62" s="656">
        <v>889</v>
      </c>
      <c r="DZ62" s="656">
        <v>34</v>
      </c>
      <c r="EA62" s="656">
        <v>126</v>
      </c>
      <c r="EB62" s="656">
        <v>279</v>
      </c>
      <c r="EC62" s="656">
        <v>725</v>
      </c>
      <c r="ED62" s="656">
        <v>0</v>
      </c>
      <c r="EE62" s="745">
        <v>569</v>
      </c>
      <c r="EF62" s="656">
        <v>810</v>
      </c>
      <c r="EG62" s="656">
        <v>589</v>
      </c>
      <c r="EH62" s="656">
        <v>420</v>
      </c>
      <c r="EI62" s="656">
        <v>233</v>
      </c>
      <c r="EJ62" s="656">
        <v>566</v>
      </c>
      <c r="EK62" s="657">
        <v>625</v>
      </c>
      <c r="EL62" s="757">
        <v>1501</v>
      </c>
      <c r="EM62" s="753">
        <v>462.84304656182547</v>
      </c>
      <c r="EN62" s="657">
        <v>731</v>
      </c>
      <c r="EO62" s="656">
        <v>217</v>
      </c>
      <c r="EP62" s="753">
        <v>296.85362517099861</v>
      </c>
      <c r="EQ62" s="656">
        <v>349</v>
      </c>
      <c r="ER62" s="656">
        <v>272</v>
      </c>
      <c r="ES62" s="656">
        <v>62</v>
      </c>
      <c r="ET62" s="656">
        <v>17</v>
      </c>
      <c r="EU62" s="656">
        <v>13</v>
      </c>
      <c r="EV62" s="745">
        <v>0</v>
      </c>
      <c r="EW62" s="708">
        <v>3</v>
      </c>
      <c r="EX62" s="708">
        <v>22</v>
      </c>
      <c r="EY62" s="708">
        <v>138</v>
      </c>
      <c r="EZ62" s="708">
        <v>159</v>
      </c>
      <c r="FA62" s="708">
        <v>80</v>
      </c>
      <c r="FB62" s="708">
        <v>68</v>
      </c>
      <c r="FC62" s="708">
        <v>71</v>
      </c>
      <c r="FD62" s="708">
        <v>43</v>
      </c>
      <c r="FE62" s="708">
        <v>48</v>
      </c>
      <c r="FF62" s="656">
        <v>36</v>
      </c>
      <c r="FG62" s="657">
        <v>18</v>
      </c>
      <c r="FH62" s="753">
        <v>27</v>
      </c>
      <c r="FI62" s="753">
        <v>5674</v>
      </c>
      <c r="FJ62" s="656">
        <v>11</v>
      </c>
      <c r="FK62" s="666">
        <v>0</v>
      </c>
      <c r="FL62" s="656">
        <v>0</v>
      </c>
      <c r="FM62" s="656">
        <v>0</v>
      </c>
      <c r="FN62" s="656">
        <v>72</v>
      </c>
      <c r="FO62" s="656">
        <v>0</v>
      </c>
      <c r="FP62" s="656">
        <v>0</v>
      </c>
      <c r="FQ62" s="656">
        <v>122</v>
      </c>
      <c r="FR62" s="656">
        <v>0</v>
      </c>
      <c r="FS62" s="656">
        <v>8</v>
      </c>
      <c r="FT62" s="656">
        <v>3</v>
      </c>
      <c r="FU62" s="656">
        <v>71</v>
      </c>
      <c r="FV62" s="656">
        <v>1</v>
      </c>
      <c r="FW62" s="656">
        <v>1</v>
      </c>
      <c r="FX62" s="656">
        <v>14</v>
      </c>
      <c r="FY62" s="656">
        <v>1</v>
      </c>
      <c r="FZ62" s="745">
        <v>0</v>
      </c>
      <c r="GA62" s="656">
        <v>2</v>
      </c>
      <c r="GB62" s="656">
        <v>22</v>
      </c>
      <c r="GC62" s="656">
        <v>62</v>
      </c>
      <c r="GD62" s="656">
        <v>20</v>
      </c>
      <c r="GE62" s="656">
        <v>79</v>
      </c>
      <c r="GF62" s="656">
        <v>1</v>
      </c>
      <c r="GG62" s="656">
        <v>47</v>
      </c>
      <c r="GH62" s="656">
        <v>15</v>
      </c>
      <c r="GI62" s="656">
        <v>44</v>
      </c>
      <c r="GJ62" s="656">
        <v>0</v>
      </c>
      <c r="GK62" s="656">
        <v>1</v>
      </c>
      <c r="GL62" s="746">
        <v>0</v>
      </c>
      <c r="GM62" s="656">
        <v>0</v>
      </c>
      <c r="GN62" s="656">
        <v>82</v>
      </c>
      <c r="GO62" s="656">
        <v>2</v>
      </c>
      <c r="GP62" s="656">
        <v>5</v>
      </c>
      <c r="GQ62" s="656">
        <v>28</v>
      </c>
      <c r="GR62" s="656">
        <v>23</v>
      </c>
      <c r="GS62" s="656">
        <v>16</v>
      </c>
      <c r="GT62" s="656">
        <v>51</v>
      </c>
      <c r="GU62" s="656">
        <v>1</v>
      </c>
      <c r="GV62" s="656">
        <v>6</v>
      </c>
      <c r="GW62" s="656">
        <v>4</v>
      </c>
      <c r="GX62" s="656">
        <v>1</v>
      </c>
      <c r="GY62" s="656">
        <v>20</v>
      </c>
      <c r="GZ62" s="656">
        <v>0</v>
      </c>
      <c r="HA62" s="656">
        <v>9</v>
      </c>
      <c r="HB62" s="656">
        <v>21</v>
      </c>
      <c r="HC62" s="656">
        <v>2</v>
      </c>
      <c r="HD62" s="656">
        <v>6</v>
      </c>
      <c r="HE62" s="656">
        <v>0</v>
      </c>
      <c r="HF62" s="656">
        <v>0</v>
      </c>
      <c r="HG62" s="747">
        <v>16</v>
      </c>
    </row>
    <row r="63" spans="1:215" ht="14.25" thickTop="1" thickBot="1" x14ac:dyDescent="0.25">
      <c r="A63" s="715" t="s">
        <v>178</v>
      </c>
      <c r="B63" s="715">
        <v>27480</v>
      </c>
      <c r="C63" s="663">
        <v>2623</v>
      </c>
      <c r="D63" s="717">
        <v>1</v>
      </c>
      <c r="E63" s="663">
        <v>78</v>
      </c>
      <c r="F63" s="663">
        <v>358</v>
      </c>
      <c r="G63" s="663">
        <v>1427</v>
      </c>
      <c r="H63" s="663">
        <v>742</v>
      </c>
      <c r="I63" s="663">
        <v>4</v>
      </c>
      <c r="J63" s="663">
        <v>13</v>
      </c>
      <c r="K63" s="717">
        <v>14809</v>
      </c>
      <c r="L63" s="663">
        <v>113</v>
      </c>
      <c r="M63" s="663">
        <v>1606</v>
      </c>
      <c r="N63" s="718">
        <v>87</v>
      </c>
      <c r="O63" s="663">
        <v>1087</v>
      </c>
      <c r="P63" s="663">
        <v>217</v>
      </c>
      <c r="Q63" s="663">
        <v>4041</v>
      </c>
      <c r="R63" s="663">
        <v>3214</v>
      </c>
      <c r="S63" s="663">
        <v>2937</v>
      </c>
      <c r="T63" s="663">
        <v>3426</v>
      </c>
      <c r="U63" s="663">
        <v>2919</v>
      </c>
      <c r="V63" s="663">
        <v>2772</v>
      </c>
      <c r="W63" s="663">
        <v>2814</v>
      </c>
      <c r="X63" s="663">
        <v>3535</v>
      </c>
      <c r="Y63" s="663">
        <v>726</v>
      </c>
      <c r="Z63" s="719">
        <v>9</v>
      </c>
      <c r="AA63" s="720">
        <v>38.706251010085204</v>
      </c>
      <c r="AB63" s="663">
        <v>25</v>
      </c>
      <c r="AC63" s="663">
        <v>39</v>
      </c>
      <c r="AD63" s="663">
        <v>7192</v>
      </c>
      <c r="AE63" s="663">
        <v>28</v>
      </c>
      <c r="AF63" s="663">
        <v>388</v>
      </c>
      <c r="AG63" s="663">
        <v>11920</v>
      </c>
      <c r="AH63" s="663">
        <v>124</v>
      </c>
      <c r="AI63" s="663">
        <v>576</v>
      </c>
      <c r="AJ63" s="663">
        <v>780</v>
      </c>
      <c r="AK63" s="663">
        <v>4905</v>
      </c>
      <c r="AL63" s="663">
        <v>213</v>
      </c>
      <c r="AM63" s="663">
        <v>320</v>
      </c>
      <c r="AN63" s="663">
        <v>927</v>
      </c>
      <c r="AO63" s="721">
        <v>43</v>
      </c>
      <c r="AP63" s="663">
        <v>92</v>
      </c>
      <c r="AQ63" s="663">
        <v>679</v>
      </c>
      <c r="AR63" s="663">
        <v>996</v>
      </c>
      <c r="AS63" s="663">
        <v>2255</v>
      </c>
      <c r="AT63" s="663">
        <v>4101</v>
      </c>
      <c r="AU63" s="663">
        <v>358</v>
      </c>
      <c r="AV63" s="663">
        <v>3558</v>
      </c>
      <c r="AW63" s="663">
        <v>2788</v>
      </c>
      <c r="AX63" s="663">
        <v>5352</v>
      </c>
      <c r="AY63" s="663">
        <v>8</v>
      </c>
      <c r="AZ63" s="721">
        <v>7293</v>
      </c>
      <c r="BA63" s="663">
        <v>7869</v>
      </c>
      <c r="BB63" s="663">
        <v>6278</v>
      </c>
      <c r="BC63" s="663">
        <v>3601</v>
      </c>
      <c r="BD63" s="663">
        <v>1879</v>
      </c>
      <c r="BE63" s="663">
        <v>4168</v>
      </c>
      <c r="BF63" s="721">
        <v>3685</v>
      </c>
      <c r="BG63" s="722">
        <v>10165</v>
      </c>
      <c r="BH63" s="758">
        <v>369.90538573508007</v>
      </c>
      <c r="BI63" s="658">
        <v>6784</v>
      </c>
      <c r="BJ63" s="653">
        <v>1650</v>
      </c>
      <c r="BK63" s="724">
        <v>243.21933962264151</v>
      </c>
      <c r="BL63" s="663">
        <v>3278</v>
      </c>
      <c r="BM63" s="663">
        <v>3294</v>
      </c>
      <c r="BN63" s="663">
        <v>509</v>
      </c>
      <c r="BO63" s="663">
        <v>217</v>
      </c>
      <c r="BP63" s="663">
        <v>55</v>
      </c>
      <c r="BQ63" s="721">
        <v>2</v>
      </c>
      <c r="BR63" s="663">
        <v>32</v>
      </c>
      <c r="BS63" s="663">
        <v>151</v>
      </c>
      <c r="BT63" s="663">
        <v>1702</v>
      </c>
      <c r="BU63" s="663">
        <v>1223</v>
      </c>
      <c r="BV63" s="663">
        <v>767</v>
      </c>
      <c r="BW63" s="663">
        <v>777</v>
      </c>
      <c r="BX63" s="663">
        <v>748</v>
      </c>
      <c r="BY63" s="663">
        <v>588</v>
      </c>
      <c r="BZ63" s="663">
        <v>418</v>
      </c>
      <c r="CA63" s="663">
        <v>310</v>
      </c>
      <c r="CB63" s="663">
        <v>199</v>
      </c>
      <c r="CC63" s="719">
        <v>440</v>
      </c>
      <c r="CD63" s="759">
        <v>5887</v>
      </c>
      <c r="CE63" s="663">
        <v>152</v>
      </c>
      <c r="CF63" s="663">
        <v>0</v>
      </c>
      <c r="CG63" s="663">
        <v>12660</v>
      </c>
      <c r="CH63" s="663">
        <v>1286</v>
      </c>
      <c r="CI63" s="717">
        <v>0</v>
      </c>
      <c r="CJ63" s="663">
        <v>43</v>
      </c>
      <c r="CK63" s="663">
        <v>200</v>
      </c>
      <c r="CL63" s="663">
        <v>711</v>
      </c>
      <c r="CM63" s="663">
        <v>328</v>
      </c>
      <c r="CN63" s="663">
        <v>1</v>
      </c>
      <c r="CO63" s="721">
        <v>3</v>
      </c>
      <c r="CP63" s="663">
        <v>7771</v>
      </c>
      <c r="CQ63" s="663">
        <v>113</v>
      </c>
      <c r="CR63" s="663">
        <v>1538</v>
      </c>
      <c r="CS63" s="721">
        <v>32</v>
      </c>
      <c r="CT63" s="663">
        <v>467</v>
      </c>
      <c r="CU63" s="663">
        <v>93</v>
      </c>
      <c r="CV63" s="663">
        <v>1669</v>
      </c>
      <c r="CW63" s="663">
        <v>1403</v>
      </c>
      <c r="CX63" s="663">
        <v>1378</v>
      </c>
      <c r="CY63" s="663">
        <v>1778</v>
      </c>
      <c r="CZ63" s="663">
        <v>1552</v>
      </c>
      <c r="DA63" s="663">
        <v>1439</v>
      </c>
      <c r="DB63" s="663">
        <v>1413</v>
      </c>
      <c r="DC63" s="663">
        <v>1500</v>
      </c>
      <c r="DD63" s="726">
        <v>57</v>
      </c>
      <c r="DE63" s="721">
        <v>4</v>
      </c>
      <c r="DF63" s="727">
        <v>38.672691751817901</v>
      </c>
      <c r="DG63" s="663">
        <v>10</v>
      </c>
      <c r="DH63" s="663">
        <v>16</v>
      </c>
      <c r="DI63" s="663">
        <v>3458</v>
      </c>
      <c r="DJ63" s="663">
        <v>22</v>
      </c>
      <c r="DK63" s="663">
        <v>203</v>
      </c>
      <c r="DL63" s="663">
        <v>4659</v>
      </c>
      <c r="DM63" s="663">
        <v>100</v>
      </c>
      <c r="DN63" s="663">
        <v>335</v>
      </c>
      <c r="DO63" s="663">
        <v>373</v>
      </c>
      <c r="DP63" s="663">
        <v>2694</v>
      </c>
      <c r="DQ63" s="663">
        <v>142</v>
      </c>
      <c r="DR63" s="663">
        <v>202</v>
      </c>
      <c r="DS63" s="663">
        <v>423</v>
      </c>
      <c r="DT63" s="721">
        <v>23</v>
      </c>
      <c r="DU63" s="663">
        <v>16</v>
      </c>
      <c r="DV63" s="663">
        <v>371</v>
      </c>
      <c r="DW63" s="663">
        <v>378</v>
      </c>
      <c r="DX63" s="663">
        <v>1704</v>
      </c>
      <c r="DY63" s="663">
        <v>2901</v>
      </c>
      <c r="DZ63" s="663">
        <v>151</v>
      </c>
      <c r="EA63" s="663">
        <v>381</v>
      </c>
      <c r="EB63" s="663">
        <v>705</v>
      </c>
      <c r="EC63" s="663">
        <v>2814</v>
      </c>
      <c r="ED63" s="663">
        <v>1</v>
      </c>
      <c r="EE63" s="721">
        <v>3238</v>
      </c>
      <c r="EF63" s="663">
        <v>3259</v>
      </c>
      <c r="EG63" s="663">
        <v>2302</v>
      </c>
      <c r="EH63" s="663">
        <v>1834</v>
      </c>
      <c r="EI63" s="663">
        <v>958</v>
      </c>
      <c r="EJ63" s="663">
        <v>2182</v>
      </c>
      <c r="EK63" s="722">
        <v>2125</v>
      </c>
      <c r="EL63" s="728">
        <v>5348</v>
      </c>
      <c r="EM63" s="758">
        <v>422.43285939968405</v>
      </c>
      <c r="EN63" s="653">
        <v>2641</v>
      </c>
      <c r="EO63" s="658">
        <v>917</v>
      </c>
      <c r="EP63" s="729">
        <v>347.21696327148811</v>
      </c>
      <c r="EQ63" s="663">
        <v>1362</v>
      </c>
      <c r="ER63" s="663">
        <v>1119</v>
      </c>
      <c r="ES63" s="663">
        <v>260</v>
      </c>
      <c r="ET63" s="663">
        <v>94</v>
      </c>
      <c r="EU63" s="663">
        <v>34</v>
      </c>
      <c r="EV63" s="721">
        <v>0</v>
      </c>
      <c r="EW63" s="663">
        <v>14</v>
      </c>
      <c r="EX63" s="663">
        <v>86</v>
      </c>
      <c r="EY63" s="663">
        <v>581</v>
      </c>
      <c r="EZ63" s="663">
        <v>633</v>
      </c>
      <c r="FA63" s="663">
        <v>394</v>
      </c>
      <c r="FB63" s="663">
        <v>292</v>
      </c>
      <c r="FC63" s="663">
        <v>276</v>
      </c>
      <c r="FD63" s="663">
        <v>197</v>
      </c>
      <c r="FE63" s="663">
        <v>144</v>
      </c>
      <c r="FF63" s="663">
        <v>94</v>
      </c>
      <c r="FG63" s="722">
        <v>49</v>
      </c>
      <c r="FH63" s="723">
        <v>109</v>
      </c>
      <c r="FI63" s="723">
        <v>5468</v>
      </c>
      <c r="FJ63" s="663">
        <v>42</v>
      </c>
      <c r="FK63" s="664">
        <v>0</v>
      </c>
      <c r="FL63" s="663">
        <v>29</v>
      </c>
      <c r="FM63" s="663">
        <v>0</v>
      </c>
      <c r="FN63" s="663">
        <v>684</v>
      </c>
      <c r="FO63" s="663">
        <v>1</v>
      </c>
      <c r="FP63" s="663">
        <v>0</v>
      </c>
      <c r="FQ63" s="663">
        <v>443</v>
      </c>
      <c r="FR63" s="663">
        <v>0</v>
      </c>
      <c r="FS63" s="663">
        <v>25</v>
      </c>
      <c r="FT63" s="663">
        <v>51</v>
      </c>
      <c r="FU63" s="663">
        <v>213</v>
      </c>
      <c r="FV63" s="663">
        <v>11</v>
      </c>
      <c r="FW63" s="663">
        <v>1</v>
      </c>
      <c r="FX63" s="663">
        <v>39</v>
      </c>
      <c r="FY63" s="663">
        <v>3</v>
      </c>
      <c r="FZ63" s="721">
        <v>0</v>
      </c>
      <c r="GA63" s="663">
        <v>13</v>
      </c>
      <c r="GB63" s="663">
        <v>107</v>
      </c>
      <c r="GC63" s="663">
        <v>193</v>
      </c>
      <c r="GD63" s="663">
        <v>51</v>
      </c>
      <c r="GE63" s="663">
        <v>238</v>
      </c>
      <c r="GF63" s="663">
        <v>6</v>
      </c>
      <c r="GG63" s="663">
        <v>245</v>
      </c>
      <c r="GH63" s="663">
        <v>158</v>
      </c>
      <c r="GI63" s="760">
        <v>488</v>
      </c>
      <c r="GJ63" s="760">
        <v>0</v>
      </c>
      <c r="GK63" s="761">
        <v>1</v>
      </c>
      <c r="GL63" s="732">
        <v>0</v>
      </c>
      <c r="GM63" s="663">
        <v>0</v>
      </c>
      <c r="GN63" s="663">
        <v>360</v>
      </c>
      <c r="GO63" s="663">
        <v>10</v>
      </c>
      <c r="GP63" s="663">
        <v>102</v>
      </c>
      <c r="GQ63" s="663">
        <v>124</v>
      </c>
      <c r="GR63" s="663">
        <v>114</v>
      </c>
      <c r="GS63" s="663">
        <v>86</v>
      </c>
      <c r="GT63" s="663">
        <v>116</v>
      </c>
      <c r="GU63" s="663">
        <v>12</v>
      </c>
      <c r="GV63" s="663">
        <v>46</v>
      </c>
      <c r="GW63" s="663">
        <v>27</v>
      </c>
      <c r="GX63" s="663">
        <v>20</v>
      </c>
      <c r="GY63" s="663">
        <v>109</v>
      </c>
      <c r="GZ63" s="663">
        <v>207</v>
      </c>
      <c r="HA63" s="663">
        <v>16</v>
      </c>
      <c r="HB63" s="663">
        <v>56</v>
      </c>
      <c r="HC63" s="663">
        <v>10</v>
      </c>
      <c r="HD63" s="663">
        <v>16</v>
      </c>
      <c r="HE63" s="663">
        <v>0</v>
      </c>
      <c r="HF63" s="663">
        <v>0</v>
      </c>
      <c r="HG63" s="733">
        <v>69</v>
      </c>
    </row>
    <row r="64" spans="1:215" ht="13.5" thickTop="1" x14ac:dyDescent="0.2">
      <c r="A64" s="748" t="s">
        <v>105</v>
      </c>
      <c r="B64" s="748">
        <v>5851</v>
      </c>
      <c r="C64" s="708">
        <v>887</v>
      </c>
      <c r="D64" s="749">
        <v>0</v>
      </c>
      <c r="E64" s="656">
        <v>3</v>
      </c>
      <c r="F64" s="656">
        <v>66</v>
      </c>
      <c r="G64" s="656">
        <v>501</v>
      </c>
      <c r="H64" s="656">
        <v>311</v>
      </c>
      <c r="I64" s="656">
        <v>3</v>
      </c>
      <c r="J64" s="656">
        <v>3</v>
      </c>
      <c r="K64" s="749">
        <v>3112</v>
      </c>
      <c r="L64" s="708">
        <v>14</v>
      </c>
      <c r="M64" s="708">
        <v>513</v>
      </c>
      <c r="N64" s="750">
        <v>68</v>
      </c>
      <c r="O64" s="708">
        <v>241</v>
      </c>
      <c r="P64" s="708">
        <v>49</v>
      </c>
      <c r="Q64" s="708">
        <v>798</v>
      </c>
      <c r="R64" s="708">
        <v>664</v>
      </c>
      <c r="S64" s="708">
        <v>682</v>
      </c>
      <c r="T64" s="708">
        <v>730</v>
      </c>
      <c r="U64" s="708">
        <v>560</v>
      </c>
      <c r="V64" s="708">
        <v>618</v>
      </c>
      <c r="W64" s="708">
        <v>600</v>
      </c>
      <c r="X64" s="708">
        <v>809</v>
      </c>
      <c r="Y64" s="708">
        <v>147</v>
      </c>
      <c r="Z64" s="751">
        <v>2</v>
      </c>
      <c r="AA64" s="752">
        <v>38.984362002737385</v>
      </c>
      <c r="AB64" s="708">
        <v>2</v>
      </c>
      <c r="AC64" s="708">
        <v>35</v>
      </c>
      <c r="AD64" s="708">
        <v>1249</v>
      </c>
      <c r="AE64" s="708">
        <v>13</v>
      </c>
      <c r="AF64" s="708">
        <v>121</v>
      </c>
      <c r="AG64" s="708">
        <v>2896</v>
      </c>
      <c r="AH64" s="708">
        <v>20</v>
      </c>
      <c r="AI64" s="708">
        <v>111</v>
      </c>
      <c r="AJ64" s="708">
        <v>211</v>
      </c>
      <c r="AK64" s="708">
        <v>909</v>
      </c>
      <c r="AL64" s="708">
        <v>59</v>
      </c>
      <c r="AM64" s="708">
        <v>69</v>
      </c>
      <c r="AN64" s="656">
        <v>155</v>
      </c>
      <c r="AO64" s="745">
        <v>1</v>
      </c>
      <c r="AP64" s="656">
        <v>26</v>
      </c>
      <c r="AQ64" s="656">
        <v>224</v>
      </c>
      <c r="AR64" s="656">
        <v>308</v>
      </c>
      <c r="AS64" s="656">
        <v>607</v>
      </c>
      <c r="AT64" s="656">
        <v>1070</v>
      </c>
      <c r="AU64" s="656">
        <v>81</v>
      </c>
      <c r="AV64" s="656">
        <v>1377</v>
      </c>
      <c r="AW64" s="656">
        <v>671</v>
      </c>
      <c r="AX64" s="656">
        <v>1337</v>
      </c>
      <c r="AY64" s="656">
        <v>1</v>
      </c>
      <c r="AZ64" s="745">
        <v>149</v>
      </c>
      <c r="BA64" s="656">
        <v>1621</v>
      </c>
      <c r="BB64" s="656">
        <v>1405</v>
      </c>
      <c r="BC64" s="656">
        <v>705</v>
      </c>
      <c r="BD64" s="656">
        <v>366</v>
      </c>
      <c r="BE64" s="656">
        <v>843</v>
      </c>
      <c r="BF64" s="745">
        <v>911</v>
      </c>
      <c r="BG64" s="657">
        <v>2498</v>
      </c>
      <c r="BH64" s="753">
        <v>426.93556656981713</v>
      </c>
      <c r="BI64" s="656">
        <v>1729</v>
      </c>
      <c r="BJ64" s="657">
        <v>399</v>
      </c>
      <c r="BK64" s="753">
        <v>230.76923076923077</v>
      </c>
      <c r="BL64" s="656">
        <v>691</v>
      </c>
      <c r="BM64" s="656">
        <v>849</v>
      </c>
      <c r="BN64" s="656">
        <v>86</v>
      </c>
      <c r="BO64" s="656">
        <v>36</v>
      </c>
      <c r="BP64" s="656">
        <v>9</v>
      </c>
      <c r="BQ64" s="745">
        <v>0</v>
      </c>
      <c r="BR64" s="656">
        <v>4</v>
      </c>
      <c r="BS64" s="656">
        <v>21</v>
      </c>
      <c r="BT64" s="656">
        <v>424</v>
      </c>
      <c r="BU64" s="656">
        <v>288</v>
      </c>
      <c r="BV64" s="656">
        <v>186</v>
      </c>
      <c r="BW64" s="656">
        <v>184</v>
      </c>
      <c r="BX64" s="656">
        <v>176</v>
      </c>
      <c r="BY64" s="656">
        <v>125</v>
      </c>
      <c r="BZ64" s="656">
        <v>96</v>
      </c>
      <c r="CA64" s="656">
        <v>61</v>
      </c>
      <c r="CB64" s="656">
        <v>38</v>
      </c>
      <c r="CC64" s="750">
        <v>68</v>
      </c>
      <c r="CD64" s="754">
        <v>5647</v>
      </c>
      <c r="CE64" s="708">
        <v>21</v>
      </c>
      <c r="CF64" s="708">
        <v>0</v>
      </c>
      <c r="CG64" s="708">
        <v>2647</v>
      </c>
      <c r="CH64" s="708">
        <v>459</v>
      </c>
      <c r="CI64" s="749">
        <v>0</v>
      </c>
      <c r="CJ64" s="656">
        <v>3</v>
      </c>
      <c r="CK64" s="656">
        <v>47</v>
      </c>
      <c r="CL64" s="656">
        <v>266</v>
      </c>
      <c r="CM64" s="656">
        <v>141</v>
      </c>
      <c r="CN64" s="656">
        <v>1</v>
      </c>
      <c r="CO64" s="745">
        <v>1</v>
      </c>
      <c r="CP64" s="708">
        <v>1715</v>
      </c>
      <c r="CQ64" s="708">
        <v>14</v>
      </c>
      <c r="CR64" s="656">
        <v>506</v>
      </c>
      <c r="CS64" s="745">
        <v>22</v>
      </c>
      <c r="CT64" s="656">
        <v>104</v>
      </c>
      <c r="CU64" s="656">
        <v>24</v>
      </c>
      <c r="CV64" s="656">
        <v>340</v>
      </c>
      <c r="CW64" s="656">
        <v>275</v>
      </c>
      <c r="CX64" s="656">
        <v>316</v>
      </c>
      <c r="CY64" s="656">
        <v>373</v>
      </c>
      <c r="CZ64" s="656">
        <v>281</v>
      </c>
      <c r="DA64" s="656">
        <v>320</v>
      </c>
      <c r="DB64" s="656">
        <v>307</v>
      </c>
      <c r="DC64" s="656">
        <v>321</v>
      </c>
      <c r="DD64" s="755">
        <v>10</v>
      </c>
      <c r="DE64" s="745">
        <v>0</v>
      </c>
      <c r="DF64" s="756">
        <v>38.796253881195611</v>
      </c>
      <c r="DG64" s="656">
        <v>1</v>
      </c>
      <c r="DH64" s="656">
        <v>11</v>
      </c>
      <c r="DI64" s="656">
        <v>603</v>
      </c>
      <c r="DJ64" s="656">
        <v>8</v>
      </c>
      <c r="DK64" s="656">
        <v>58</v>
      </c>
      <c r="DL64" s="656">
        <v>1075</v>
      </c>
      <c r="DM64" s="656">
        <v>18</v>
      </c>
      <c r="DN64" s="656">
        <v>69</v>
      </c>
      <c r="DO64" s="656">
        <v>89</v>
      </c>
      <c r="DP64" s="656">
        <v>554</v>
      </c>
      <c r="DQ64" s="656">
        <v>42</v>
      </c>
      <c r="DR64" s="656">
        <v>37</v>
      </c>
      <c r="DS64" s="656">
        <v>81</v>
      </c>
      <c r="DT64" s="745">
        <v>1</v>
      </c>
      <c r="DU64" s="656">
        <v>6</v>
      </c>
      <c r="DV64" s="656">
        <v>128</v>
      </c>
      <c r="DW64" s="656">
        <v>127</v>
      </c>
      <c r="DX64" s="656">
        <v>473</v>
      </c>
      <c r="DY64" s="656">
        <v>770</v>
      </c>
      <c r="DZ64" s="656">
        <v>42</v>
      </c>
      <c r="EA64" s="656">
        <v>141</v>
      </c>
      <c r="EB64" s="656">
        <v>152</v>
      </c>
      <c r="EC64" s="656">
        <v>726</v>
      </c>
      <c r="ED64" s="656">
        <v>0</v>
      </c>
      <c r="EE64" s="745">
        <v>82</v>
      </c>
      <c r="EF64" s="656">
        <v>620</v>
      </c>
      <c r="EG64" s="656">
        <v>446</v>
      </c>
      <c r="EH64" s="656">
        <v>385</v>
      </c>
      <c r="EI64" s="656">
        <v>196</v>
      </c>
      <c r="EJ64" s="656">
        <v>474</v>
      </c>
      <c r="EK64" s="657">
        <v>526</v>
      </c>
      <c r="EL64" s="757">
        <v>1369</v>
      </c>
      <c r="EM64" s="753">
        <v>517.18927087268605</v>
      </c>
      <c r="EN64" s="657">
        <v>660</v>
      </c>
      <c r="EO64" s="656">
        <v>217</v>
      </c>
      <c r="EP64" s="753">
        <v>328.78787878787881</v>
      </c>
      <c r="EQ64" s="656">
        <v>248</v>
      </c>
      <c r="ER64" s="656">
        <v>231</v>
      </c>
      <c r="ES64" s="656">
        <v>54</v>
      </c>
      <c r="ET64" s="656">
        <v>14</v>
      </c>
      <c r="EU64" s="656">
        <v>7</v>
      </c>
      <c r="EV64" s="745">
        <v>0</v>
      </c>
      <c r="EW64" s="708">
        <v>2</v>
      </c>
      <c r="EX64" s="708">
        <v>16</v>
      </c>
      <c r="EY64" s="708">
        <v>115</v>
      </c>
      <c r="EZ64" s="708">
        <v>123</v>
      </c>
      <c r="FA64" s="708">
        <v>82</v>
      </c>
      <c r="FB64" s="708">
        <v>75</v>
      </c>
      <c r="FC64" s="708">
        <v>53</v>
      </c>
      <c r="FD64" s="708">
        <v>34</v>
      </c>
      <c r="FE64" s="708">
        <v>21</v>
      </c>
      <c r="FF64" s="656">
        <v>11</v>
      </c>
      <c r="FG64" s="657">
        <v>8</v>
      </c>
      <c r="FH64" s="753">
        <v>14</v>
      </c>
      <c r="FI64" s="753">
        <v>5265</v>
      </c>
      <c r="FJ64" s="656">
        <v>6</v>
      </c>
      <c r="FK64" s="666">
        <v>0</v>
      </c>
      <c r="FL64" s="656">
        <v>0</v>
      </c>
      <c r="FM64" s="656">
        <v>0</v>
      </c>
      <c r="FN64" s="656">
        <v>125</v>
      </c>
      <c r="FO64" s="656">
        <v>0</v>
      </c>
      <c r="FP64" s="656">
        <v>0</v>
      </c>
      <c r="FQ64" s="656">
        <v>159</v>
      </c>
      <c r="FR64" s="656">
        <v>0</v>
      </c>
      <c r="FS64" s="656">
        <v>5</v>
      </c>
      <c r="FT64" s="656">
        <v>24</v>
      </c>
      <c r="FU64" s="656">
        <v>33</v>
      </c>
      <c r="FV64" s="656">
        <v>3</v>
      </c>
      <c r="FW64" s="656">
        <v>0</v>
      </c>
      <c r="FX64" s="656">
        <v>6</v>
      </c>
      <c r="FY64" s="656">
        <v>0</v>
      </c>
      <c r="FZ64" s="745">
        <v>0</v>
      </c>
      <c r="GA64" s="656">
        <v>4</v>
      </c>
      <c r="GB64" s="656">
        <v>36</v>
      </c>
      <c r="GC64" s="656">
        <v>36</v>
      </c>
      <c r="GD64" s="656">
        <v>3</v>
      </c>
      <c r="GE64" s="656">
        <v>25</v>
      </c>
      <c r="GF64" s="656">
        <v>1</v>
      </c>
      <c r="GG64" s="656">
        <v>65</v>
      </c>
      <c r="GH64" s="656">
        <v>66</v>
      </c>
      <c r="GI64" s="656">
        <v>119</v>
      </c>
      <c r="GJ64" s="656">
        <v>0</v>
      </c>
      <c r="GK64" s="656">
        <v>0</v>
      </c>
      <c r="GL64" s="746">
        <v>0</v>
      </c>
      <c r="GM64" s="656">
        <v>0</v>
      </c>
      <c r="GN64" s="656">
        <v>139</v>
      </c>
      <c r="GO64" s="656">
        <v>0</v>
      </c>
      <c r="GP64" s="656">
        <v>0</v>
      </c>
      <c r="GQ64" s="656">
        <v>36</v>
      </c>
      <c r="GR64" s="656">
        <v>38</v>
      </c>
      <c r="GS64" s="656">
        <v>16</v>
      </c>
      <c r="GT64" s="656">
        <v>17</v>
      </c>
      <c r="GU64" s="656">
        <v>0</v>
      </c>
      <c r="GV64" s="656">
        <v>15</v>
      </c>
      <c r="GW64" s="656">
        <v>0</v>
      </c>
      <c r="GX64" s="656">
        <v>2</v>
      </c>
      <c r="GY64" s="656">
        <v>28</v>
      </c>
      <c r="GZ64" s="656">
        <v>0</v>
      </c>
      <c r="HA64" s="656">
        <v>4</v>
      </c>
      <c r="HB64" s="656">
        <v>5</v>
      </c>
      <c r="HC64" s="656">
        <v>2</v>
      </c>
      <c r="HD64" s="656">
        <v>0</v>
      </c>
      <c r="HE64" s="656">
        <v>0</v>
      </c>
      <c r="HF64" s="656">
        <v>0</v>
      </c>
      <c r="HG64" s="747">
        <v>53</v>
      </c>
    </row>
    <row r="65" spans="1:215" x14ac:dyDescent="0.2">
      <c r="A65" s="748" t="s">
        <v>108</v>
      </c>
      <c r="B65" s="748">
        <v>7213</v>
      </c>
      <c r="C65" s="708">
        <v>664</v>
      </c>
      <c r="D65" s="749">
        <v>0</v>
      </c>
      <c r="E65" s="656">
        <v>6</v>
      </c>
      <c r="F65" s="656">
        <v>127</v>
      </c>
      <c r="G65" s="656">
        <v>356</v>
      </c>
      <c r="H65" s="656">
        <v>171</v>
      </c>
      <c r="I65" s="656">
        <v>2</v>
      </c>
      <c r="J65" s="656">
        <v>2</v>
      </c>
      <c r="K65" s="749">
        <v>3627</v>
      </c>
      <c r="L65" s="708">
        <v>7</v>
      </c>
      <c r="M65" s="708">
        <v>334</v>
      </c>
      <c r="N65" s="750">
        <v>35</v>
      </c>
      <c r="O65" s="708">
        <v>276</v>
      </c>
      <c r="P65" s="708">
        <v>68</v>
      </c>
      <c r="Q65" s="708">
        <v>982</v>
      </c>
      <c r="R65" s="708">
        <v>812</v>
      </c>
      <c r="S65" s="708">
        <v>792</v>
      </c>
      <c r="T65" s="708">
        <v>972</v>
      </c>
      <c r="U65" s="708">
        <v>764</v>
      </c>
      <c r="V65" s="708">
        <v>735</v>
      </c>
      <c r="W65" s="708">
        <v>714</v>
      </c>
      <c r="X65" s="708">
        <v>969</v>
      </c>
      <c r="Y65" s="708">
        <v>194</v>
      </c>
      <c r="Z65" s="751">
        <v>3</v>
      </c>
      <c r="AA65" s="752">
        <v>38.979988737718564</v>
      </c>
      <c r="AB65" s="708">
        <v>5</v>
      </c>
      <c r="AC65" s="708">
        <v>5</v>
      </c>
      <c r="AD65" s="708">
        <v>1951</v>
      </c>
      <c r="AE65" s="708">
        <v>12</v>
      </c>
      <c r="AF65" s="708">
        <v>97</v>
      </c>
      <c r="AG65" s="708">
        <v>2786</v>
      </c>
      <c r="AH65" s="708">
        <v>45</v>
      </c>
      <c r="AI65" s="708">
        <v>131</v>
      </c>
      <c r="AJ65" s="708">
        <v>239</v>
      </c>
      <c r="AK65" s="708">
        <v>1420</v>
      </c>
      <c r="AL65" s="708">
        <v>56</v>
      </c>
      <c r="AM65" s="708">
        <v>106</v>
      </c>
      <c r="AN65" s="656">
        <v>343</v>
      </c>
      <c r="AO65" s="745">
        <v>17</v>
      </c>
      <c r="AP65" s="656">
        <v>54</v>
      </c>
      <c r="AQ65" s="656">
        <v>178</v>
      </c>
      <c r="AR65" s="656">
        <v>348</v>
      </c>
      <c r="AS65" s="656">
        <v>579</v>
      </c>
      <c r="AT65" s="656">
        <v>847</v>
      </c>
      <c r="AU65" s="656">
        <v>52</v>
      </c>
      <c r="AV65" s="656">
        <v>702</v>
      </c>
      <c r="AW65" s="656">
        <v>572</v>
      </c>
      <c r="AX65" s="656">
        <v>795</v>
      </c>
      <c r="AY65" s="656">
        <v>3</v>
      </c>
      <c r="AZ65" s="745">
        <v>3083</v>
      </c>
      <c r="BA65" s="656">
        <v>2338</v>
      </c>
      <c r="BB65" s="656">
        <v>1656</v>
      </c>
      <c r="BC65" s="656">
        <v>975</v>
      </c>
      <c r="BD65" s="656">
        <v>529</v>
      </c>
      <c r="BE65" s="656">
        <v>1005</v>
      </c>
      <c r="BF65" s="745">
        <v>710</v>
      </c>
      <c r="BG65" s="657">
        <v>2291</v>
      </c>
      <c r="BH65" s="753">
        <v>317.6209621516706</v>
      </c>
      <c r="BI65" s="656">
        <v>2130</v>
      </c>
      <c r="BJ65" s="657">
        <v>520</v>
      </c>
      <c r="BK65" s="753">
        <v>244.13145539906102</v>
      </c>
      <c r="BL65" s="656">
        <v>942</v>
      </c>
      <c r="BM65" s="656">
        <v>857</v>
      </c>
      <c r="BN65" s="656">
        <v>154</v>
      </c>
      <c r="BO65" s="656">
        <v>73</v>
      </c>
      <c r="BP65" s="656">
        <v>15</v>
      </c>
      <c r="BQ65" s="745">
        <v>0</v>
      </c>
      <c r="BR65" s="656">
        <v>10</v>
      </c>
      <c r="BS65" s="656">
        <v>36</v>
      </c>
      <c r="BT65" s="656">
        <v>446</v>
      </c>
      <c r="BU65" s="656">
        <v>335</v>
      </c>
      <c r="BV65" s="656">
        <v>201</v>
      </c>
      <c r="BW65" s="656">
        <v>231</v>
      </c>
      <c r="BX65" s="656">
        <v>186</v>
      </c>
      <c r="BY65" s="656">
        <v>161</v>
      </c>
      <c r="BZ65" s="656">
        <v>122</v>
      </c>
      <c r="CA65" s="656">
        <v>87</v>
      </c>
      <c r="CB65" s="656">
        <v>55</v>
      </c>
      <c r="CC65" s="750">
        <v>171</v>
      </c>
      <c r="CD65" s="754">
        <v>6139</v>
      </c>
      <c r="CE65" s="708">
        <v>73</v>
      </c>
      <c r="CF65" s="708">
        <v>1</v>
      </c>
      <c r="CG65" s="708">
        <v>3398</v>
      </c>
      <c r="CH65" s="708">
        <v>346</v>
      </c>
      <c r="CI65" s="749">
        <v>0</v>
      </c>
      <c r="CJ65" s="656">
        <v>3</v>
      </c>
      <c r="CK65" s="656">
        <v>72</v>
      </c>
      <c r="CL65" s="656">
        <v>182</v>
      </c>
      <c r="CM65" s="656">
        <v>88</v>
      </c>
      <c r="CN65" s="656">
        <v>1</v>
      </c>
      <c r="CO65" s="745">
        <v>0</v>
      </c>
      <c r="CP65" s="708">
        <v>1984</v>
      </c>
      <c r="CQ65" s="708">
        <v>7</v>
      </c>
      <c r="CR65" s="656">
        <v>329</v>
      </c>
      <c r="CS65" s="745">
        <v>15</v>
      </c>
      <c r="CT65" s="656">
        <v>138</v>
      </c>
      <c r="CU65" s="656">
        <v>40</v>
      </c>
      <c r="CV65" s="656">
        <v>409</v>
      </c>
      <c r="CW65" s="656">
        <v>339</v>
      </c>
      <c r="CX65" s="656">
        <v>385</v>
      </c>
      <c r="CY65" s="656">
        <v>529</v>
      </c>
      <c r="CZ65" s="656">
        <v>392</v>
      </c>
      <c r="DA65" s="656">
        <v>395</v>
      </c>
      <c r="DB65" s="656">
        <v>373</v>
      </c>
      <c r="DC65" s="656">
        <v>419</v>
      </c>
      <c r="DD65" s="755">
        <v>18</v>
      </c>
      <c r="DE65" s="745">
        <v>1</v>
      </c>
      <c r="DF65" s="756">
        <v>38.917251335889119</v>
      </c>
      <c r="DG65" s="656">
        <v>4</v>
      </c>
      <c r="DH65" s="656">
        <v>3</v>
      </c>
      <c r="DI65" s="656">
        <v>943</v>
      </c>
      <c r="DJ65" s="656">
        <v>6</v>
      </c>
      <c r="DK65" s="656">
        <v>52</v>
      </c>
      <c r="DL65" s="656">
        <v>1115</v>
      </c>
      <c r="DM65" s="656">
        <v>36</v>
      </c>
      <c r="DN65" s="656">
        <v>76</v>
      </c>
      <c r="DO65" s="656">
        <v>108</v>
      </c>
      <c r="DP65" s="656">
        <v>780</v>
      </c>
      <c r="DQ65" s="656">
        <v>38</v>
      </c>
      <c r="DR65" s="656">
        <v>64</v>
      </c>
      <c r="DS65" s="656">
        <v>166</v>
      </c>
      <c r="DT65" s="745">
        <v>7</v>
      </c>
      <c r="DU65" s="656">
        <v>11</v>
      </c>
      <c r="DV65" s="656">
        <v>101</v>
      </c>
      <c r="DW65" s="656">
        <v>150</v>
      </c>
      <c r="DX65" s="656">
        <v>460</v>
      </c>
      <c r="DY65" s="656">
        <v>609</v>
      </c>
      <c r="DZ65" s="656">
        <v>35</v>
      </c>
      <c r="EA65" s="656">
        <v>78</v>
      </c>
      <c r="EB65" s="656">
        <v>129</v>
      </c>
      <c r="EC65" s="656">
        <v>424</v>
      </c>
      <c r="ED65" s="656">
        <v>0</v>
      </c>
      <c r="EE65" s="745">
        <v>1401</v>
      </c>
      <c r="EF65" s="656">
        <v>989</v>
      </c>
      <c r="EG65" s="656">
        <v>633</v>
      </c>
      <c r="EH65" s="656">
        <v>524</v>
      </c>
      <c r="EI65" s="656">
        <v>281</v>
      </c>
      <c r="EJ65" s="656">
        <v>554</v>
      </c>
      <c r="EK65" s="657">
        <v>417</v>
      </c>
      <c r="EL65" s="757">
        <v>1242</v>
      </c>
      <c r="EM65" s="753">
        <v>365.50912301353736</v>
      </c>
      <c r="EN65" s="657">
        <v>711</v>
      </c>
      <c r="EO65" s="656">
        <v>282</v>
      </c>
      <c r="EP65" s="753">
        <v>396.62447257383963</v>
      </c>
      <c r="EQ65" s="656">
        <v>412</v>
      </c>
      <c r="ER65" s="656">
        <v>311</v>
      </c>
      <c r="ES65" s="656">
        <v>75</v>
      </c>
      <c r="ET65" s="656">
        <v>29</v>
      </c>
      <c r="EU65" s="656">
        <v>7</v>
      </c>
      <c r="EV65" s="745">
        <v>0</v>
      </c>
      <c r="EW65" s="708">
        <v>6</v>
      </c>
      <c r="EX65" s="708">
        <v>26</v>
      </c>
      <c r="EY65" s="708">
        <v>169</v>
      </c>
      <c r="EZ65" s="708">
        <v>158</v>
      </c>
      <c r="FA65" s="708">
        <v>109</v>
      </c>
      <c r="FB65" s="708">
        <v>98</v>
      </c>
      <c r="FC65" s="708">
        <v>71</v>
      </c>
      <c r="FD65" s="708">
        <v>59</v>
      </c>
      <c r="FE65" s="708">
        <v>45</v>
      </c>
      <c r="FF65" s="656">
        <v>27</v>
      </c>
      <c r="FG65" s="657">
        <v>18</v>
      </c>
      <c r="FH65" s="753">
        <v>48</v>
      </c>
      <c r="FI65" s="753">
        <v>5731</v>
      </c>
      <c r="FJ65" s="656">
        <v>26</v>
      </c>
      <c r="FK65" s="666">
        <v>1</v>
      </c>
      <c r="FL65" s="656">
        <v>0</v>
      </c>
      <c r="FM65" s="656">
        <v>1</v>
      </c>
      <c r="FN65" s="656">
        <v>240</v>
      </c>
      <c r="FO65" s="656">
        <v>31</v>
      </c>
      <c r="FP65" s="656">
        <v>1</v>
      </c>
      <c r="FQ65" s="656">
        <v>231</v>
      </c>
      <c r="FR65" s="656">
        <v>3</v>
      </c>
      <c r="FS65" s="656">
        <v>25</v>
      </c>
      <c r="FT65" s="656">
        <v>48</v>
      </c>
      <c r="FU65" s="656">
        <v>100</v>
      </c>
      <c r="FV65" s="656">
        <v>6</v>
      </c>
      <c r="FW65" s="656">
        <v>7</v>
      </c>
      <c r="FX65" s="656">
        <v>20</v>
      </c>
      <c r="FY65" s="656">
        <v>0</v>
      </c>
      <c r="FZ65" s="745">
        <v>0</v>
      </c>
      <c r="GA65" s="656">
        <v>16</v>
      </c>
      <c r="GB65" s="656">
        <v>59</v>
      </c>
      <c r="GC65" s="656">
        <v>116</v>
      </c>
      <c r="GD65" s="656">
        <v>131</v>
      </c>
      <c r="GE65" s="656">
        <v>111</v>
      </c>
      <c r="GF65" s="656">
        <v>3</v>
      </c>
      <c r="GG65" s="656">
        <v>79</v>
      </c>
      <c r="GH65" s="656">
        <v>38</v>
      </c>
      <c r="GI65" s="656">
        <v>156</v>
      </c>
      <c r="GJ65" s="656">
        <v>0</v>
      </c>
      <c r="GK65" s="656">
        <v>4</v>
      </c>
      <c r="GL65" s="746">
        <v>0</v>
      </c>
      <c r="GM65" s="656">
        <v>0</v>
      </c>
      <c r="GN65" s="656">
        <v>162</v>
      </c>
      <c r="GO65" s="656">
        <v>0</v>
      </c>
      <c r="GP65" s="656">
        <v>4</v>
      </c>
      <c r="GQ65" s="656">
        <v>62</v>
      </c>
      <c r="GR65" s="656">
        <v>116</v>
      </c>
      <c r="GS65" s="656">
        <v>17</v>
      </c>
      <c r="GT65" s="656">
        <v>27</v>
      </c>
      <c r="GU65" s="656">
        <v>10</v>
      </c>
      <c r="GV65" s="656">
        <v>31</v>
      </c>
      <c r="GW65" s="656">
        <v>6</v>
      </c>
      <c r="GX65" s="656">
        <v>44</v>
      </c>
      <c r="GY65" s="656">
        <v>51</v>
      </c>
      <c r="GZ65" s="656">
        <v>47</v>
      </c>
      <c r="HA65" s="656">
        <v>38</v>
      </c>
      <c r="HB65" s="656">
        <v>19</v>
      </c>
      <c r="HC65" s="656">
        <v>0</v>
      </c>
      <c r="HD65" s="656">
        <v>17</v>
      </c>
      <c r="HE65" s="656">
        <v>0</v>
      </c>
      <c r="HF65" s="656">
        <v>0</v>
      </c>
      <c r="HG65" s="747">
        <v>62</v>
      </c>
    </row>
    <row r="66" spans="1:215" x14ac:dyDescent="0.2">
      <c r="A66" s="748" t="s">
        <v>111</v>
      </c>
      <c r="B66" s="748">
        <v>6821</v>
      </c>
      <c r="C66" s="708">
        <v>906</v>
      </c>
      <c r="D66" s="749">
        <v>0</v>
      </c>
      <c r="E66" s="656">
        <v>65</v>
      </c>
      <c r="F66" s="656">
        <v>70</v>
      </c>
      <c r="G66" s="656">
        <v>504</v>
      </c>
      <c r="H66" s="656">
        <v>259</v>
      </c>
      <c r="I66" s="656">
        <v>6</v>
      </c>
      <c r="J66" s="656">
        <v>2</v>
      </c>
      <c r="K66" s="749">
        <v>3896</v>
      </c>
      <c r="L66" s="708">
        <v>37</v>
      </c>
      <c r="M66" s="708">
        <v>598</v>
      </c>
      <c r="N66" s="750">
        <v>34</v>
      </c>
      <c r="O66" s="708">
        <v>291</v>
      </c>
      <c r="P66" s="708">
        <v>51</v>
      </c>
      <c r="Q66" s="708">
        <v>969</v>
      </c>
      <c r="R66" s="708">
        <v>672</v>
      </c>
      <c r="S66" s="708">
        <v>691</v>
      </c>
      <c r="T66" s="708">
        <v>881</v>
      </c>
      <c r="U66" s="708">
        <v>733</v>
      </c>
      <c r="V66" s="708">
        <v>687</v>
      </c>
      <c r="W66" s="708">
        <v>777</v>
      </c>
      <c r="X66" s="708">
        <v>913</v>
      </c>
      <c r="Y66" s="708">
        <v>203</v>
      </c>
      <c r="Z66" s="751">
        <v>4</v>
      </c>
      <c r="AA66" s="752">
        <v>39.365030584190421</v>
      </c>
      <c r="AB66" s="708">
        <v>0</v>
      </c>
      <c r="AC66" s="708">
        <v>4</v>
      </c>
      <c r="AD66" s="708">
        <v>1627</v>
      </c>
      <c r="AE66" s="708">
        <v>5</v>
      </c>
      <c r="AF66" s="708">
        <v>131</v>
      </c>
      <c r="AG66" s="708">
        <v>3367</v>
      </c>
      <c r="AH66" s="708">
        <v>23</v>
      </c>
      <c r="AI66" s="708">
        <v>149</v>
      </c>
      <c r="AJ66" s="708">
        <v>255</v>
      </c>
      <c r="AK66" s="708">
        <v>947</v>
      </c>
      <c r="AL66" s="708">
        <v>72</v>
      </c>
      <c r="AM66" s="708">
        <v>70</v>
      </c>
      <c r="AN66" s="656">
        <v>166</v>
      </c>
      <c r="AO66" s="745">
        <v>5</v>
      </c>
      <c r="AP66" s="656">
        <v>17</v>
      </c>
      <c r="AQ66" s="656">
        <v>179</v>
      </c>
      <c r="AR66" s="656">
        <v>328</v>
      </c>
      <c r="AS66" s="656">
        <v>556</v>
      </c>
      <c r="AT66" s="656">
        <v>1141</v>
      </c>
      <c r="AU66" s="656">
        <v>149</v>
      </c>
      <c r="AV66" s="656">
        <v>1287</v>
      </c>
      <c r="AW66" s="656">
        <v>1031</v>
      </c>
      <c r="AX66" s="656">
        <v>1775</v>
      </c>
      <c r="AY66" s="656">
        <v>1</v>
      </c>
      <c r="AZ66" s="745">
        <v>357</v>
      </c>
      <c r="BA66" s="656">
        <v>1632</v>
      </c>
      <c r="BB66" s="656">
        <v>1564</v>
      </c>
      <c r="BC66" s="656">
        <v>819</v>
      </c>
      <c r="BD66" s="656">
        <v>378</v>
      </c>
      <c r="BE66" s="656">
        <v>904</v>
      </c>
      <c r="BF66" s="745">
        <v>1524</v>
      </c>
      <c r="BG66" s="657">
        <v>4128</v>
      </c>
      <c r="BH66" s="753">
        <v>605.18985485999121</v>
      </c>
      <c r="BI66" s="656">
        <v>1389</v>
      </c>
      <c r="BJ66" s="657">
        <v>446</v>
      </c>
      <c r="BK66" s="753">
        <v>321.0943124550036</v>
      </c>
      <c r="BL66" s="656">
        <v>738</v>
      </c>
      <c r="BM66" s="656">
        <v>873</v>
      </c>
      <c r="BN66" s="656">
        <v>99</v>
      </c>
      <c r="BO66" s="656">
        <v>34</v>
      </c>
      <c r="BP66" s="656">
        <v>18</v>
      </c>
      <c r="BQ66" s="745">
        <v>1</v>
      </c>
      <c r="BR66" s="656">
        <v>7</v>
      </c>
      <c r="BS66" s="656">
        <v>31</v>
      </c>
      <c r="BT66" s="656">
        <v>351</v>
      </c>
      <c r="BU66" s="656">
        <v>287</v>
      </c>
      <c r="BV66" s="656">
        <v>231</v>
      </c>
      <c r="BW66" s="656">
        <v>231</v>
      </c>
      <c r="BX66" s="656">
        <v>217</v>
      </c>
      <c r="BY66" s="656">
        <v>135</v>
      </c>
      <c r="BZ66" s="656">
        <v>97</v>
      </c>
      <c r="CA66" s="656">
        <v>68</v>
      </c>
      <c r="CB66" s="656">
        <v>40</v>
      </c>
      <c r="CC66" s="750">
        <v>68</v>
      </c>
      <c r="CD66" s="754">
        <v>5823</v>
      </c>
      <c r="CE66" s="708">
        <v>24</v>
      </c>
      <c r="CF66" s="708">
        <v>0</v>
      </c>
      <c r="CG66" s="708">
        <v>3027</v>
      </c>
      <c r="CH66" s="708">
        <v>432</v>
      </c>
      <c r="CI66" s="749">
        <v>0</v>
      </c>
      <c r="CJ66" s="656">
        <v>29</v>
      </c>
      <c r="CK66" s="656">
        <v>33</v>
      </c>
      <c r="CL66" s="656">
        <v>237</v>
      </c>
      <c r="CM66" s="656">
        <v>132</v>
      </c>
      <c r="CN66" s="656">
        <v>1</v>
      </c>
      <c r="CO66" s="745">
        <v>0</v>
      </c>
      <c r="CP66" s="708">
        <v>2027</v>
      </c>
      <c r="CQ66" s="708">
        <v>37</v>
      </c>
      <c r="CR66" s="656">
        <v>587</v>
      </c>
      <c r="CS66" s="745">
        <v>6</v>
      </c>
      <c r="CT66" s="656">
        <v>118</v>
      </c>
      <c r="CU66" s="656">
        <v>20</v>
      </c>
      <c r="CV66" s="656">
        <v>437</v>
      </c>
      <c r="CW66" s="656">
        <v>274</v>
      </c>
      <c r="CX66" s="656">
        <v>331</v>
      </c>
      <c r="CY66" s="656">
        <v>424</v>
      </c>
      <c r="CZ66" s="656">
        <v>352</v>
      </c>
      <c r="DA66" s="656">
        <v>328</v>
      </c>
      <c r="DB66" s="656">
        <v>379</v>
      </c>
      <c r="DC66" s="656">
        <v>369</v>
      </c>
      <c r="DD66" s="755">
        <v>13</v>
      </c>
      <c r="DE66" s="745">
        <v>2</v>
      </c>
      <c r="DF66" s="756">
        <v>38.896126736842106</v>
      </c>
      <c r="DG66" s="656">
        <v>0</v>
      </c>
      <c r="DH66" s="656">
        <v>2</v>
      </c>
      <c r="DI66" s="656">
        <v>733</v>
      </c>
      <c r="DJ66" s="656">
        <v>3</v>
      </c>
      <c r="DK66" s="656">
        <v>62</v>
      </c>
      <c r="DL66" s="656">
        <v>1278</v>
      </c>
      <c r="DM66" s="656">
        <v>20</v>
      </c>
      <c r="DN66" s="656">
        <v>88</v>
      </c>
      <c r="DO66" s="656">
        <v>115</v>
      </c>
      <c r="DP66" s="656">
        <v>562</v>
      </c>
      <c r="DQ66" s="656">
        <v>48</v>
      </c>
      <c r="DR66" s="656">
        <v>40</v>
      </c>
      <c r="DS66" s="656">
        <v>76</v>
      </c>
      <c r="DT66" s="745">
        <v>0</v>
      </c>
      <c r="DU66" s="656">
        <v>1</v>
      </c>
      <c r="DV66" s="656">
        <v>114</v>
      </c>
      <c r="DW66" s="656">
        <v>122</v>
      </c>
      <c r="DX66" s="656">
        <v>448</v>
      </c>
      <c r="DY66" s="656">
        <v>823</v>
      </c>
      <c r="DZ66" s="656">
        <v>65</v>
      </c>
      <c r="EA66" s="656">
        <v>118</v>
      </c>
      <c r="EB66" s="656">
        <v>346</v>
      </c>
      <c r="EC66" s="656">
        <v>857</v>
      </c>
      <c r="ED66" s="656">
        <v>0</v>
      </c>
      <c r="EE66" s="745">
        <v>133</v>
      </c>
      <c r="EF66" s="656">
        <v>626</v>
      </c>
      <c r="EG66" s="656">
        <v>492</v>
      </c>
      <c r="EH66" s="656">
        <v>404</v>
      </c>
      <c r="EI66" s="656">
        <v>210</v>
      </c>
      <c r="EJ66" s="656">
        <v>491</v>
      </c>
      <c r="EK66" s="657">
        <v>804</v>
      </c>
      <c r="EL66" s="757">
        <v>2169</v>
      </c>
      <c r="EM66" s="753">
        <v>716.55104063429144</v>
      </c>
      <c r="EN66" s="657">
        <v>541</v>
      </c>
      <c r="EO66" s="656">
        <v>259</v>
      </c>
      <c r="EP66" s="753">
        <v>478.74306839186693</v>
      </c>
      <c r="EQ66" s="656">
        <v>259</v>
      </c>
      <c r="ER66" s="656">
        <v>259</v>
      </c>
      <c r="ES66" s="656">
        <v>56</v>
      </c>
      <c r="ET66" s="656">
        <v>14</v>
      </c>
      <c r="EU66" s="656">
        <v>13</v>
      </c>
      <c r="EV66" s="745">
        <v>1</v>
      </c>
      <c r="EW66" s="708">
        <v>3</v>
      </c>
      <c r="EX66" s="708">
        <v>16</v>
      </c>
      <c r="EY66" s="708">
        <v>111</v>
      </c>
      <c r="EZ66" s="708">
        <v>110</v>
      </c>
      <c r="FA66" s="708">
        <v>107</v>
      </c>
      <c r="FB66" s="708">
        <v>78</v>
      </c>
      <c r="FC66" s="708">
        <v>85</v>
      </c>
      <c r="FD66" s="708">
        <v>33</v>
      </c>
      <c r="FE66" s="708">
        <v>23</v>
      </c>
      <c r="FF66" s="656">
        <v>10</v>
      </c>
      <c r="FG66" s="657">
        <v>7</v>
      </c>
      <c r="FH66" s="753">
        <v>19</v>
      </c>
      <c r="FI66" s="753">
        <v>5421</v>
      </c>
      <c r="FJ66" s="656">
        <v>9</v>
      </c>
      <c r="FK66" s="666">
        <v>0</v>
      </c>
      <c r="FL66" s="656">
        <v>0</v>
      </c>
      <c r="FM66" s="656">
        <v>0</v>
      </c>
      <c r="FN66" s="656">
        <v>265</v>
      </c>
      <c r="FO66" s="656">
        <v>2</v>
      </c>
      <c r="FP66" s="656">
        <v>6</v>
      </c>
      <c r="FQ66" s="656">
        <v>92</v>
      </c>
      <c r="FR66" s="656">
        <v>3</v>
      </c>
      <c r="FS66" s="656">
        <v>7</v>
      </c>
      <c r="FT66" s="656">
        <v>14</v>
      </c>
      <c r="FU66" s="656">
        <v>53</v>
      </c>
      <c r="FV66" s="656">
        <v>3</v>
      </c>
      <c r="FW66" s="656">
        <v>4</v>
      </c>
      <c r="FX66" s="656">
        <v>17</v>
      </c>
      <c r="FY66" s="656">
        <v>0</v>
      </c>
      <c r="FZ66" s="745">
        <v>0</v>
      </c>
      <c r="GA66" s="656">
        <v>4</v>
      </c>
      <c r="GB66" s="656">
        <v>34</v>
      </c>
      <c r="GC66" s="656">
        <v>68</v>
      </c>
      <c r="GD66" s="656">
        <v>12</v>
      </c>
      <c r="GE66" s="656">
        <v>38</v>
      </c>
      <c r="GF66" s="656">
        <v>4</v>
      </c>
      <c r="GG66" s="656">
        <v>28</v>
      </c>
      <c r="GH66" s="656">
        <v>19</v>
      </c>
      <c r="GI66" s="656">
        <v>259</v>
      </c>
      <c r="GJ66" s="656">
        <v>0</v>
      </c>
      <c r="GK66" s="656">
        <v>0</v>
      </c>
      <c r="GL66" s="746">
        <v>0</v>
      </c>
      <c r="GM66" s="656">
        <v>0</v>
      </c>
      <c r="GN66" s="656">
        <v>36</v>
      </c>
      <c r="GO66" s="656">
        <v>0</v>
      </c>
      <c r="GP66" s="656">
        <v>2</v>
      </c>
      <c r="GQ66" s="656">
        <v>8</v>
      </c>
      <c r="GR66" s="656">
        <v>43</v>
      </c>
      <c r="GS66" s="656">
        <v>3</v>
      </c>
      <c r="GT66" s="656">
        <v>9</v>
      </c>
      <c r="GU66" s="656">
        <v>0</v>
      </c>
      <c r="GV66" s="656">
        <v>38</v>
      </c>
      <c r="GW66" s="656">
        <v>7</v>
      </c>
      <c r="GX66" s="656">
        <v>17</v>
      </c>
      <c r="GY66" s="656">
        <v>78</v>
      </c>
      <c r="GZ66" s="656">
        <v>175</v>
      </c>
      <c r="HA66" s="656">
        <v>5</v>
      </c>
      <c r="HB66" s="656">
        <v>10</v>
      </c>
      <c r="HC66" s="656">
        <v>9</v>
      </c>
      <c r="HD66" s="656">
        <v>10</v>
      </c>
      <c r="HE66" s="656">
        <v>0</v>
      </c>
      <c r="HF66" s="656">
        <v>0</v>
      </c>
      <c r="HG66" s="747">
        <v>16</v>
      </c>
    </row>
    <row r="67" spans="1:215" ht="13.5" thickBot="1" x14ac:dyDescent="0.25">
      <c r="A67" s="765" t="s">
        <v>113</v>
      </c>
      <c r="B67" s="765">
        <v>7494</v>
      </c>
      <c r="C67" s="659">
        <v>972</v>
      </c>
      <c r="D67" s="766">
        <v>0</v>
      </c>
      <c r="E67" s="659">
        <v>8</v>
      </c>
      <c r="F67" s="659">
        <v>61</v>
      </c>
      <c r="G67" s="659">
        <v>617</v>
      </c>
      <c r="H67" s="659">
        <v>282</v>
      </c>
      <c r="I67" s="659">
        <v>1</v>
      </c>
      <c r="J67" s="659">
        <v>3</v>
      </c>
      <c r="K67" s="766">
        <v>4256</v>
      </c>
      <c r="L67" s="659">
        <v>23</v>
      </c>
      <c r="M67" s="659">
        <v>1260</v>
      </c>
      <c r="N67" s="767">
        <v>16</v>
      </c>
      <c r="O67" s="659">
        <v>286</v>
      </c>
      <c r="P67" s="659">
        <v>64</v>
      </c>
      <c r="Q67" s="659">
        <v>1058</v>
      </c>
      <c r="R67" s="659">
        <v>778</v>
      </c>
      <c r="S67" s="659">
        <v>839</v>
      </c>
      <c r="T67" s="659">
        <v>872</v>
      </c>
      <c r="U67" s="659">
        <v>782</v>
      </c>
      <c r="V67" s="659">
        <v>822</v>
      </c>
      <c r="W67" s="659">
        <v>806</v>
      </c>
      <c r="X67" s="659">
        <v>1036</v>
      </c>
      <c r="Y67" s="659">
        <v>213</v>
      </c>
      <c r="Z67" s="768">
        <v>2</v>
      </c>
      <c r="AA67" s="769">
        <v>39.350641324425446</v>
      </c>
      <c r="AB67" s="659">
        <v>5</v>
      </c>
      <c r="AC67" s="659">
        <v>1</v>
      </c>
      <c r="AD67" s="659">
        <v>2041</v>
      </c>
      <c r="AE67" s="659">
        <v>8</v>
      </c>
      <c r="AF67" s="659">
        <v>176</v>
      </c>
      <c r="AG67" s="659">
        <v>3230</v>
      </c>
      <c r="AH67" s="659">
        <v>23</v>
      </c>
      <c r="AI67" s="659">
        <v>115</v>
      </c>
      <c r="AJ67" s="659">
        <v>266</v>
      </c>
      <c r="AK67" s="659">
        <v>1239</v>
      </c>
      <c r="AL67" s="659">
        <v>71</v>
      </c>
      <c r="AM67" s="659">
        <v>69</v>
      </c>
      <c r="AN67" s="659">
        <v>243</v>
      </c>
      <c r="AO67" s="770">
        <v>7</v>
      </c>
      <c r="AP67" s="659">
        <v>26</v>
      </c>
      <c r="AQ67" s="659">
        <v>209</v>
      </c>
      <c r="AR67" s="659">
        <v>247</v>
      </c>
      <c r="AS67" s="659">
        <v>635</v>
      </c>
      <c r="AT67" s="659">
        <v>1070</v>
      </c>
      <c r="AU67" s="659">
        <v>98</v>
      </c>
      <c r="AV67" s="659">
        <v>1232</v>
      </c>
      <c r="AW67" s="659">
        <v>927</v>
      </c>
      <c r="AX67" s="659">
        <v>1653</v>
      </c>
      <c r="AY67" s="659">
        <v>2</v>
      </c>
      <c r="AZ67" s="770">
        <v>1395</v>
      </c>
      <c r="BA67" s="659">
        <v>1995</v>
      </c>
      <c r="BB67" s="659">
        <v>1634</v>
      </c>
      <c r="BC67" s="659">
        <v>850</v>
      </c>
      <c r="BD67" s="659">
        <v>485</v>
      </c>
      <c r="BE67" s="659">
        <v>1088</v>
      </c>
      <c r="BF67" s="770">
        <v>1442</v>
      </c>
      <c r="BG67" s="660">
        <v>3698</v>
      </c>
      <c r="BH67" s="771">
        <v>493.46143581531891</v>
      </c>
      <c r="BI67" s="659">
        <v>1620</v>
      </c>
      <c r="BJ67" s="660">
        <v>488</v>
      </c>
      <c r="BK67" s="771">
        <v>301.23456790123458</v>
      </c>
      <c r="BL67" s="659">
        <v>886</v>
      </c>
      <c r="BM67" s="659">
        <v>864</v>
      </c>
      <c r="BN67" s="659">
        <v>123</v>
      </c>
      <c r="BO67" s="659">
        <v>57</v>
      </c>
      <c r="BP67" s="659">
        <v>18</v>
      </c>
      <c r="BQ67" s="770">
        <v>0</v>
      </c>
      <c r="BR67" s="659">
        <v>8</v>
      </c>
      <c r="BS67" s="659">
        <v>24</v>
      </c>
      <c r="BT67" s="659">
        <v>355</v>
      </c>
      <c r="BU67" s="659">
        <v>329</v>
      </c>
      <c r="BV67" s="659">
        <v>286</v>
      </c>
      <c r="BW67" s="659">
        <v>264</v>
      </c>
      <c r="BX67" s="659">
        <v>214</v>
      </c>
      <c r="BY67" s="659">
        <v>154</v>
      </c>
      <c r="BZ67" s="659">
        <v>115</v>
      </c>
      <c r="CA67" s="659">
        <v>65</v>
      </c>
      <c r="CB67" s="659">
        <v>44</v>
      </c>
      <c r="CC67" s="768">
        <v>90</v>
      </c>
      <c r="CD67" s="772">
        <v>5903</v>
      </c>
      <c r="CE67" s="659">
        <v>20</v>
      </c>
      <c r="CF67" s="659">
        <v>0</v>
      </c>
      <c r="CG67" s="659">
        <v>3315</v>
      </c>
      <c r="CH67" s="659">
        <v>496</v>
      </c>
      <c r="CI67" s="766">
        <v>0</v>
      </c>
      <c r="CJ67" s="659">
        <v>4</v>
      </c>
      <c r="CK67" s="659">
        <v>35</v>
      </c>
      <c r="CL67" s="659">
        <v>334</v>
      </c>
      <c r="CM67" s="659">
        <v>123</v>
      </c>
      <c r="CN67" s="659">
        <v>0</v>
      </c>
      <c r="CO67" s="770">
        <v>0</v>
      </c>
      <c r="CP67" s="659">
        <v>2224</v>
      </c>
      <c r="CQ67" s="659">
        <v>23</v>
      </c>
      <c r="CR67" s="659">
        <v>857</v>
      </c>
      <c r="CS67" s="770">
        <v>10</v>
      </c>
      <c r="CT67" s="659">
        <v>122</v>
      </c>
      <c r="CU67" s="659">
        <v>33</v>
      </c>
      <c r="CV67" s="659">
        <v>425</v>
      </c>
      <c r="CW67" s="659">
        <v>319</v>
      </c>
      <c r="CX67" s="659">
        <v>386</v>
      </c>
      <c r="CY67" s="659">
        <v>419</v>
      </c>
      <c r="CZ67" s="659">
        <v>361</v>
      </c>
      <c r="DA67" s="659">
        <v>422</v>
      </c>
      <c r="DB67" s="659">
        <v>396</v>
      </c>
      <c r="DC67" s="659">
        <v>453</v>
      </c>
      <c r="DD67" s="773">
        <v>11</v>
      </c>
      <c r="DE67" s="770">
        <v>1</v>
      </c>
      <c r="DF67" s="774">
        <v>39.371181817961897</v>
      </c>
      <c r="DG67" s="659">
        <v>3</v>
      </c>
      <c r="DH67" s="659">
        <v>1</v>
      </c>
      <c r="DI67" s="659">
        <v>891</v>
      </c>
      <c r="DJ67" s="659">
        <v>5</v>
      </c>
      <c r="DK67" s="659">
        <v>68</v>
      </c>
      <c r="DL67" s="659">
        <v>1183</v>
      </c>
      <c r="DM67" s="659">
        <v>19</v>
      </c>
      <c r="DN67" s="659">
        <v>60</v>
      </c>
      <c r="DO67" s="659">
        <v>135</v>
      </c>
      <c r="DP67" s="659">
        <v>723</v>
      </c>
      <c r="DQ67" s="659">
        <v>52</v>
      </c>
      <c r="DR67" s="659">
        <v>46</v>
      </c>
      <c r="DS67" s="659">
        <v>126</v>
      </c>
      <c r="DT67" s="770">
        <v>3</v>
      </c>
      <c r="DU67" s="659">
        <v>4</v>
      </c>
      <c r="DV67" s="659">
        <v>128</v>
      </c>
      <c r="DW67" s="659">
        <v>80</v>
      </c>
      <c r="DX67" s="659">
        <v>506</v>
      </c>
      <c r="DY67" s="659">
        <v>754</v>
      </c>
      <c r="DZ67" s="659">
        <v>43</v>
      </c>
      <c r="EA67" s="659">
        <v>89</v>
      </c>
      <c r="EB67" s="659">
        <v>300</v>
      </c>
      <c r="EC67" s="659">
        <v>789</v>
      </c>
      <c r="ED67" s="659">
        <v>0</v>
      </c>
      <c r="EE67" s="770">
        <v>622</v>
      </c>
      <c r="EF67" s="659">
        <v>735</v>
      </c>
      <c r="EG67" s="659">
        <v>563</v>
      </c>
      <c r="EH67" s="659">
        <v>425</v>
      </c>
      <c r="EI67" s="659">
        <v>253</v>
      </c>
      <c r="EJ67" s="659">
        <v>558</v>
      </c>
      <c r="EK67" s="660">
        <v>781</v>
      </c>
      <c r="EL67" s="775">
        <v>1954</v>
      </c>
      <c r="EM67" s="771">
        <v>589.44193061840122</v>
      </c>
      <c r="EN67" s="660">
        <v>713</v>
      </c>
      <c r="EO67" s="659">
        <v>280</v>
      </c>
      <c r="EP67" s="771">
        <v>392.70687237026647</v>
      </c>
      <c r="EQ67" s="659">
        <v>308</v>
      </c>
      <c r="ER67" s="659">
        <v>266</v>
      </c>
      <c r="ES67" s="659">
        <v>64</v>
      </c>
      <c r="ET67" s="659">
        <v>37</v>
      </c>
      <c r="EU67" s="659">
        <v>12</v>
      </c>
      <c r="EV67" s="770">
        <v>0</v>
      </c>
      <c r="EW67" s="659">
        <v>4</v>
      </c>
      <c r="EX67" s="659">
        <v>18</v>
      </c>
      <c r="EY67" s="659">
        <v>121</v>
      </c>
      <c r="EZ67" s="659">
        <v>142</v>
      </c>
      <c r="FA67" s="659">
        <v>107</v>
      </c>
      <c r="FB67" s="659">
        <v>100</v>
      </c>
      <c r="FC67" s="659">
        <v>64</v>
      </c>
      <c r="FD67" s="659">
        <v>42</v>
      </c>
      <c r="FE67" s="659">
        <v>29</v>
      </c>
      <c r="FF67" s="659">
        <v>24</v>
      </c>
      <c r="FG67" s="660">
        <v>14</v>
      </c>
      <c r="FH67" s="771">
        <v>22</v>
      </c>
      <c r="FI67" s="771">
        <v>5533</v>
      </c>
      <c r="FJ67" s="659">
        <v>2</v>
      </c>
      <c r="FK67" s="667">
        <v>0</v>
      </c>
      <c r="FL67" s="659">
        <v>3</v>
      </c>
      <c r="FM67" s="659">
        <v>0</v>
      </c>
      <c r="FN67" s="659">
        <v>320</v>
      </c>
      <c r="FO67" s="659">
        <v>0</v>
      </c>
      <c r="FP67" s="659">
        <v>0</v>
      </c>
      <c r="FQ67" s="659">
        <v>202</v>
      </c>
      <c r="FR67" s="659">
        <v>2</v>
      </c>
      <c r="FS67" s="659">
        <v>21</v>
      </c>
      <c r="FT67" s="659">
        <v>69</v>
      </c>
      <c r="FU67" s="659">
        <v>99</v>
      </c>
      <c r="FV67" s="659">
        <v>0</v>
      </c>
      <c r="FW67" s="659">
        <v>1</v>
      </c>
      <c r="FX67" s="659">
        <v>23</v>
      </c>
      <c r="FY67" s="659">
        <v>1</v>
      </c>
      <c r="FZ67" s="770">
        <v>0</v>
      </c>
      <c r="GA67" s="659">
        <v>19</v>
      </c>
      <c r="GB67" s="659">
        <v>62</v>
      </c>
      <c r="GC67" s="659">
        <v>128</v>
      </c>
      <c r="GD67" s="659">
        <v>60</v>
      </c>
      <c r="GE67" s="659">
        <v>87</v>
      </c>
      <c r="GF67" s="659">
        <v>10</v>
      </c>
      <c r="GG67" s="659">
        <v>120</v>
      </c>
      <c r="GH67" s="656">
        <v>56</v>
      </c>
      <c r="GI67" s="656">
        <v>181</v>
      </c>
      <c r="GJ67" s="656">
        <v>0</v>
      </c>
      <c r="GK67" s="656">
        <v>18</v>
      </c>
      <c r="GL67" s="776">
        <v>0</v>
      </c>
      <c r="GM67" s="659">
        <v>0</v>
      </c>
      <c r="GN67" s="659">
        <v>178</v>
      </c>
      <c r="GO67" s="659">
        <v>3</v>
      </c>
      <c r="GP67" s="659">
        <v>76</v>
      </c>
      <c r="GQ67" s="659">
        <v>30</v>
      </c>
      <c r="GR67" s="659">
        <v>28</v>
      </c>
      <c r="GS67" s="659">
        <v>39</v>
      </c>
      <c r="GT67" s="659">
        <v>37</v>
      </c>
      <c r="GU67" s="659">
        <v>2</v>
      </c>
      <c r="GV67" s="659">
        <v>27</v>
      </c>
      <c r="GW67" s="659">
        <v>12</v>
      </c>
      <c r="GX67" s="659">
        <v>79</v>
      </c>
      <c r="GY67" s="659">
        <v>44</v>
      </c>
      <c r="GZ67" s="659">
        <v>85</v>
      </c>
      <c r="HA67" s="659">
        <v>13</v>
      </c>
      <c r="HB67" s="659">
        <v>8</v>
      </c>
      <c r="HC67" s="659">
        <v>2</v>
      </c>
      <c r="HD67" s="659">
        <v>15</v>
      </c>
      <c r="HE67" s="659">
        <v>0</v>
      </c>
      <c r="HF67" s="659">
        <v>0</v>
      </c>
      <c r="HG67" s="777">
        <v>63</v>
      </c>
    </row>
    <row r="68" spans="1:215" ht="14.25" thickTop="1" thickBot="1" x14ac:dyDescent="0.25">
      <c r="A68" s="715" t="s">
        <v>179</v>
      </c>
      <c r="B68" s="715">
        <v>27379</v>
      </c>
      <c r="C68" s="663">
        <v>3429</v>
      </c>
      <c r="D68" s="717">
        <v>0</v>
      </c>
      <c r="E68" s="663">
        <v>82</v>
      </c>
      <c r="F68" s="663">
        <v>324</v>
      </c>
      <c r="G68" s="663">
        <v>1978</v>
      </c>
      <c r="H68" s="663">
        <v>1023</v>
      </c>
      <c r="I68" s="663">
        <v>12</v>
      </c>
      <c r="J68" s="663">
        <v>10</v>
      </c>
      <c r="K68" s="717">
        <v>14891</v>
      </c>
      <c r="L68" s="663">
        <v>81</v>
      </c>
      <c r="M68" s="663">
        <v>2705</v>
      </c>
      <c r="N68" s="718">
        <v>153</v>
      </c>
      <c r="O68" s="663">
        <v>1094</v>
      </c>
      <c r="P68" s="663">
        <v>232</v>
      </c>
      <c r="Q68" s="663">
        <v>3807</v>
      </c>
      <c r="R68" s="663">
        <v>2926</v>
      </c>
      <c r="S68" s="663">
        <v>3004</v>
      </c>
      <c r="T68" s="663">
        <v>3455</v>
      </c>
      <c r="U68" s="663">
        <v>2839</v>
      </c>
      <c r="V68" s="663">
        <v>2862</v>
      </c>
      <c r="W68" s="663">
        <v>2897</v>
      </c>
      <c r="X68" s="663">
        <v>3727</v>
      </c>
      <c r="Y68" s="663">
        <v>757</v>
      </c>
      <c r="Z68" s="719">
        <v>11</v>
      </c>
      <c r="AA68" s="720">
        <v>39.178230224863761</v>
      </c>
      <c r="AB68" s="663">
        <v>12</v>
      </c>
      <c r="AC68" s="663">
        <v>45</v>
      </c>
      <c r="AD68" s="663">
        <v>6868</v>
      </c>
      <c r="AE68" s="663">
        <v>38</v>
      </c>
      <c r="AF68" s="663">
        <v>525</v>
      </c>
      <c r="AG68" s="663">
        <v>12279</v>
      </c>
      <c r="AH68" s="663">
        <v>111</v>
      </c>
      <c r="AI68" s="663">
        <v>506</v>
      </c>
      <c r="AJ68" s="663">
        <v>971</v>
      </c>
      <c r="AK68" s="663">
        <v>4515</v>
      </c>
      <c r="AL68" s="663">
        <v>258</v>
      </c>
      <c r="AM68" s="663">
        <v>314</v>
      </c>
      <c r="AN68" s="663">
        <v>907</v>
      </c>
      <c r="AO68" s="721">
        <v>30</v>
      </c>
      <c r="AP68" s="663">
        <v>123</v>
      </c>
      <c r="AQ68" s="663">
        <v>790</v>
      </c>
      <c r="AR68" s="663">
        <v>1231</v>
      </c>
      <c r="AS68" s="663">
        <v>2377</v>
      </c>
      <c r="AT68" s="663">
        <v>4128</v>
      </c>
      <c r="AU68" s="663">
        <v>380</v>
      </c>
      <c r="AV68" s="663">
        <v>4598</v>
      </c>
      <c r="AW68" s="663">
        <v>3201</v>
      </c>
      <c r="AX68" s="663">
        <v>5560</v>
      </c>
      <c r="AY68" s="663">
        <v>7</v>
      </c>
      <c r="AZ68" s="721">
        <v>4984</v>
      </c>
      <c r="BA68" s="663">
        <v>7586</v>
      </c>
      <c r="BB68" s="663">
        <v>6259</v>
      </c>
      <c r="BC68" s="663">
        <v>3349</v>
      </c>
      <c r="BD68" s="663">
        <v>1758</v>
      </c>
      <c r="BE68" s="663">
        <v>3840</v>
      </c>
      <c r="BF68" s="721">
        <v>4587</v>
      </c>
      <c r="BG68" s="722">
        <v>12615</v>
      </c>
      <c r="BH68" s="758">
        <v>460.75459293619195</v>
      </c>
      <c r="BI68" s="658">
        <v>6868</v>
      </c>
      <c r="BJ68" s="653">
        <v>1853</v>
      </c>
      <c r="BK68" s="724">
        <v>269.80198019801981</v>
      </c>
      <c r="BL68" s="663">
        <v>3257</v>
      </c>
      <c r="BM68" s="663">
        <v>3443</v>
      </c>
      <c r="BN68" s="663">
        <v>462</v>
      </c>
      <c r="BO68" s="663">
        <v>200</v>
      </c>
      <c r="BP68" s="663">
        <v>60</v>
      </c>
      <c r="BQ68" s="721">
        <v>1</v>
      </c>
      <c r="BR68" s="663">
        <v>29</v>
      </c>
      <c r="BS68" s="663">
        <v>112</v>
      </c>
      <c r="BT68" s="663">
        <v>1576</v>
      </c>
      <c r="BU68" s="663">
        <v>1239</v>
      </c>
      <c r="BV68" s="663">
        <v>904</v>
      </c>
      <c r="BW68" s="663">
        <v>910</v>
      </c>
      <c r="BX68" s="663">
        <v>793</v>
      </c>
      <c r="BY68" s="663">
        <v>575</v>
      </c>
      <c r="BZ68" s="663">
        <v>430</v>
      </c>
      <c r="CA68" s="663">
        <v>281</v>
      </c>
      <c r="CB68" s="663">
        <v>177</v>
      </c>
      <c r="CC68" s="719">
        <v>397</v>
      </c>
      <c r="CD68" s="759">
        <v>5882</v>
      </c>
      <c r="CE68" s="663">
        <v>138</v>
      </c>
      <c r="CF68" s="663">
        <v>1</v>
      </c>
      <c r="CG68" s="663">
        <v>12387</v>
      </c>
      <c r="CH68" s="663">
        <v>1733</v>
      </c>
      <c r="CI68" s="717">
        <v>0</v>
      </c>
      <c r="CJ68" s="663">
        <v>39</v>
      </c>
      <c r="CK68" s="663">
        <v>187</v>
      </c>
      <c r="CL68" s="663">
        <v>1019</v>
      </c>
      <c r="CM68" s="663">
        <v>484</v>
      </c>
      <c r="CN68" s="663">
        <v>3</v>
      </c>
      <c r="CO68" s="721">
        <v>1</v>
      </c>
      <c r="CP68" s="663">
        <v>7950</v>
      </c>
      <c r="CQ68" s="663">
        <v>81</v>
      </c>
      <c r="CR68" s="663">
        <v>2279</v>
      </c>
      <c r="CS68" s="721">
        <v>53</v>
      </c>
      <c r="CT68" s="663">
        <v>482</v>
      </c>
      <c r="CU68" s="663">
        <v>117</v>
      </c>
      <c r="CV68" s="663">
        <v>1611</v>
      </c>
      <c r="CW68" s="663">
        <v>1207</v>
      </c>
      <c r="CX68" s="663">
        <v>1418</v>
      </c>
      <c r="CY68" s="663">
        <v>1745</v>
      </c>
      <c r="CZ68" s="663">
        <v>1386</v>
      </c>
      <c r="DA68" s="663">
        <v>1465</v>
      </c>
      <c r="DB68" s="663">
        <v>1455</v>
      </c>
      <c r="DC68" s="663">
        <v>1562</v>
      </c>
      <c r="DD68" s="726">
        <v>52</v>
      </c>
      <c r="DE68" s="721">
        <v>4</v>
      </c>
      <c r="DF68" s="727">
        <v>39.007652113897429</v>
      </c>
      <c r="DG68" s="663">
        <v>8</v>
      </c>
      <c r="DH68" s="663">
        <v>17</v>
      </c>
      <c r="DI68" s="663">
        <v>3170</v>
      </c>
      <c r="DJ68" s="663">
        <v>22</v>
      </c>
      <c r="DK68" s="663">
        <v>240</v>
      </c>
      <c r="DL68" s="663">
        <v>4651</v>
      </c>
      <c r="DM68" s="663">
        <v>93</v>
      </c>
      <c r="DN68" s="663">
        <v>293</v>
      </c>
      <c r="DO68" s="663">
        <v>447</v>
      </c>
      <c r="DP68" s="663">
        <v>2619</v>
      </c>
      <c r="DQ68" s="663">
        <v>180</v>
      </c>
      <c r="DR68" s="663">
        <v>187</v>
      </c>
      <c r="DS68" s="663">
        <v>449</v>
      </c>
      <c r="DT68" s="721">
        <v>11</v>
      </c>
      <c r="DU68" s="663">
        <v>22</v>
      </c>
      <c r="DV68" s="663">
        <v>471</v>
      </c>
      <c r="DW68" s="663">
        <v>479</v>
      </c>
      <c r="DX68" s="663">
        <v>1887</v>
      </c>
      <c r="DY68" s="663">
        <v>2956</v>
      </c>
      <c r="DZ68" s="663">
        <v>185</v>
      </c>
      <c r="EA68" s="663">
        <v>426</v>
      </c>
      <c r="EB68" s="663">
        <v>927</v>
      </c>
      <c r="EC68" s="663">
        <v>2796</v>
      </c>
      <c r="ED68" s="663">
        <v>0</v>
      </c>
      <c r="EE68" s="721">
        <v>2238</v>
      </c>
      <c r="EF68" s="663">
        <v>2970</v>
      </c>
      <c r="EG68" s="663">
        <v>2134</v>
      </c>
      <c r="EH68" s="663">
        <v>1738</v>
      </c>
      <c r="EI68" s="663">
        <v>940</v>
      </c>
      <c r="EJ68" s="663">
        <v>2077</v>
      </c>
      <c r="EK68" s="722">
        <v>2528</v>
      </c>
      <c r="EL68" s="728">
        <v>6734</v>
      </c>
      <c r="EM68" s="758">
        <v>543.63445547751678</v>
      </c>
      <c r="EN68" s="653">
        <v>2625</v>
      </c>
      <c r="EO68" s="658">
        <v>1038</v>
      </c>
      <c r="EP68" s="729">
        <v>395.42857142857139</v>
      </c>
      <c r="EQ68" s="663">
        <v>1227</v>
      </c>
      <c r="ER68" s="663">
        <v>1067</v>
      </c>
      <c r="ES68" s="663">
        <v>249</v>
      </c>
      <c r="ET68" s="663">
        <v>94</v>
      </c>
      <c r="EU68" s="663">
        <v>39</v>
      </c>
      <c r="EV68" s="721">
        <v>1</v>
      </c>
      <c r="EW68" s="663">
        <v>15</v>
      </c>
      <c r="EX68" s="663">
        <v>76</v>
      </c>
      <c r="EY68" s="663">
        <v>516</v>
      </c>
      <c r="EZ68" s="663">
        <v>533</v>
      </c>
      <c r="FA68" s="663">
        <v>405</v>
      </c>
      <c r="FB68" s="663">
        <v>351</v>
      </c>
      <c r="FC68" s="663">
        <v>273</v>
      </c>
      <c r="FD68" s="663">
        <v>168</v>
      </c>
      <c r="FE68" s="663">
        <v>118</v>
      </c>
      <c r="FF68" s="663">
        <v>72</v>
      </c>
      <c r="FG68" s="722">
        <v>47</v>
      </c>
      <c r="FH68" s="723">
        <v>103</v>
      </c>
      <c r="FI68" s="723">
        <v>5509</v>
      </c>
      <c r="FJ68" s="663">
        <v>43</v>
      </c>
      <c r="FK68" s="664">
        <v>1</v>
      </c>
      <c r="FL68" s="663">
        <v>3</v>
      </c>
      <c r="FM68" s="663">
        <v>1</v>
      </c>
      <c r="FN68" s="663">
        <v>950</v>
      </c>
      <c r="FO68" s="663">
        <v>33</v>
      </c>
      <c r="FP68" s="663">
        <v>7</v>
      </c>
      <c r="FQ68" s="663">
        <v>684</v>
      </c>
      <c r="FR68" s="663">
        <v>8</v>
      </c>
      <c r="FS68" s="663">
        <v>58</v>
      </c>
      <c r="FT68" s="663">
        <v>155</v>
      </c>
      <c r="FU68" s="663">
        <v>285</v>
      </c>
      <c r="FV68" s="663">
        <v>12</v>
      </c>
      <c r="FW68" s="663">
        <v>12</v>
      </c>
      <c r="FX68" s="663">
        <v>66</v>
      </c>
      <c r="FY68" s="663">
        <v>1</v>
      </c>
      <c r="FZ68" s="721">
        <v>0</v>
      </c>
      <c r="GA68" s="663">
        <v>43</v>
      </c>
      <c r="GB68" s="663">
        <v>191</v>
      </c>
      <c r="GC68" s="663">
        <v>348</v>
      </c>
      <c r="GD68" s="663">
        <v>206</v>
      </c>
      <c r="GE68" s="663">
        <v>261</v>
      </c>
      <c r="GF68" s="663">
        <v>18</v>
      </c>
      <c r="GG68" s="663">
        <v>292</v>
      </c>
      <c r="GH68" s="760">
        <v>179</v>
      </c>
      <c r="GI68" s="760">
        <v>715</v>
      </c>
      <c r="GJ68" s="760">
        <v>0</v>
      </c>
      <c r="GK68" s="761">
        <v>22</v>
      </c>
      <c r="GL68" s="732">
        <v>0</v>
      </c>
      <c r="GM68" s="663">
        <v>0</v>
      </c>
      <c r="GN68" s="663">
        <v>515</v>
      </c>
      <c r="GO68" s="663">
        <v>3</v>
      </c>
      <c r="GP68" s="663">
        <v>82</v>
      </c>
      <c r="GQ68" s="663">
        <v>136</v>
      </c>
      <c r="GR68" s="663">
        <v>225</v>
      </c>
      <c r="GS68" s="663">
        <v>75</v>
      </c>
      <c r="GT68" s="663">
        <v>90</v>
      </c>
      <c r="GU68" s="663">
        <v>12</v>
      </c>
      <c r="GV68" s="663">
        <v>111</v>
      </c>
      <c r="GW68" s="663">
        <v>25</v>
      </c>
      <c r="GX68" s="663">
        <v>142</v>
      </c>
      <c r="GY68" s="663">
        <v>201</v>
      </c>
      <c r="GZ68" s="663">
        <v>307</v>
      </c>
      <c r="HA68" s="663">
        <v>60</v>
      </c>
      <c r="HB68" s="663">
        <v>42</v>
      </c>
      <c r="HC68" s="663">
        <v>13</v>
      </c>
      <c r="HD68" s="663">
        <v>42</v>
      </c>
      <c r="HE68" s="663">
        <v>0</v>
      </c>
      <c r="HF68" s="663">
        <v>0</v>
      </c>
      <c r="HG68" s="733">
        <v>194</v>
      </c>
    </row>
    <row r="69" spans="1:215" ht="13.5" thickTop="1" x14ac:dyDescent="0.2">
      <c r="A69" s="748" t="s">
        <v>103</v>
      </c>
      <c r="B69" s="748">
        <v>4745</v>
      </c>
      <c r="C69" s="708">
        <v>727</v>
      </c>
      <c r="D69" s="749">
        <v>0</v>
      </c>
      <c r="E69" s="656">
        <v>3</v>
      </c>
      <c r="F69" s="656">
        <v>31</v>
      </c>
      <c r="G69" s="656">
        <v>391</v>
      </c>
      <c r="H69" s="656">
        <v>297</v>
      </c>
      <c r="I69" s="656">
        <v>2</v>
      </c>
      <c r="J69" s="656">
        <v>3</v>
      </c>
      <c r="K69" s="749">
        <v>2761</v>
      </c>
      <c r="L69" s="708">
        <v>30</v>
      </c>
      <c r="M69" s="708">
        <v>440</v>
      </c>
      <c r="N69" s="750">
        <v>5</v>
      </c>
      <c r="O69" s="708">
        <v>166</v>
      </c>
      <c r="P69" s="708">
        <v>23</v>
      </c>
      <c r="Q69" s="708">
        <v>660</v>
      </c>
      <c r="R69" s="708">
        <v>480</v>
      </c>
      <c r="S69" s="708">
        <v>484</v>
      </c>
      <c r="T69" s="708">
        <v>591</v>
      </c>
      <c r="U69" s="708">
        <v>488</v>
      </c>
      <c r="V69" s="708">
        <v>451</v>
      </c>
      <c r="W69" s="708">
        <v>555</v>
      </c>
      <c r="X69" s="708">
        <v>722</v>
      </c>
      <c r="Y69" s="708">
        <v>145</v>
      </c>
      <c r="Z69" s="751">
        <v>3</v>
      </c>
      <c r="AA69" s="752">
        <v>39.852274885714287</v>
      </c>
      <c r="AB69" s="708">
        <v>3</v>
      </c>
      <c r="AC69" s="708">
        <v>1</v>
      </c>
      <c r="AD69" s="708">
        <v>838</v>
      </c>
      <c r="AE69" s="708">
        <v>1</v>
      </c>
      <c r="AF69" s="708">
        <v>36</v>
      </c>
      <c r="AG69" s="708">
        <v>2329</v>
      </c>
      <c r="AH69" s="708">
        <v>19</v>
      </c>
      <c r="AI69" s="708">
        <v>129</v>
      </c>
      <c r="AJ69" s="708">
        <v>197</v>
      </c>
      <c r="AK69" s="708">
        <v>910</v>
      </c>
      <c r="AL69" s="708">
        <v>46</v>
      </c>
      <c r="AM69" s="708">
        <v>70</v>
      </c>
      <c r="AN69" s="656">
        <v>162</v>
      </c>
      <c r="AO69" s="745">
        <v>4</v>
      </c>
      <c r="AP69" s="656">
        <v>21</v>
      </c>
      <c r="AQ69" s="656">
        <v>175</v>
      </c>
      <c r="AR69" s="656">
        <v>270</v>
      </c>
      <c r="AS69" s="656">
        <v>456</v>
      </c>
      <c r="AT69" s="656">
        <v>908</v>
      </c>
      <c r="AU69" s="656">
        <v>136</v>
      </c>
      <c r="AV69" s="656">
        <v>868</v>
      </c>
      <c r="AW69" s="656">
        <v>463</v>
      </c>
      <c r="AX69" s="656">
        <v>881</v>
      </c>
      <c r="AY69" s="656">
        <v>7</v>
      </c>
      <c r="AZ69" s="745">
        <v>560</v>
      </c>
      <c r="BA69" s="656">
        <v>1161</v>
      </c>
      <c r="BB69" s="656">
        <v>1055</v>
      </c>
      <c r="BC69" s="656">
        <v>596</v>
      </c>
      <c r="BD69" s="656">
        <v>290</v>
      </c>
      <c r="BE69" s="656">
        <v>679</v>
      </c>
      <c r="BF69" s="745">
        <v>964</v>
      </c>
      <c r="BG69" s="657">
        <v>2470</v>
      </c>
      <c r="BH69" s="753">
        <v>520.54794520547944</v>
      </c>
      <c r="BI69" s="656">
        <v>1202</v>
      </c>
      <c r="BJ69" s="657">
        <v>323</v>
      </c>
      <c r="BK69" s="753">
        <v>268.7188019966722</v>
      </c>
      <c r="BL69" s="656">
        <v>503</v>
      </c>
      <c r="BM69" s="656">
        <v>635</v>
      </c>
      <c r="BN69" s="656">
        <v>96</v>
      </c>
      <c r="BO69" s="656">
        <v>32</v>
      </c>
      <c r="BP69" s="656">
        <v>11</v>
      </c>
      <c r="BQ69" s="745">
        <v>1</v>
      </c>
      <c r="BR69" s="656">
        <v>3</v>
      </c>
      <c r="BS69" s="656">
        <v>15</v>
      </c>
      <c r="BT69" s="656">
        <v>286</v>
      </c>
      <c r="BU69" s="656">
        <v>186</v>
      </c>
      <c r="BV69" s="656">
        <v>149</v>
      </c>
      <c r="BW69" s="656">
        <v>158</v>
      </c>
      <c r="BX69" s="656">
        <v>116</v>
      </c>
      <c r="BY69" s="656">
        <v>129</v>
      </c>
      <c r="BZ69" s="656">
        <v>69</v>
      </c>
      <c r="CA69" s="656">
        <v>79</v>
      </c>
      <c r="CB69" s="656">
        <v>26</v>
      </c>
      <c r="CC69" s="750">
        <v>62</v>
      </c>
      <c r="CD69" s="754">
        <v>5969</v>
      </c>
      <c r="CE69" s="708">
        <v>16</v>
      </c>
      <c r="CF69" s="708">
        <v>1</v>
      </c>
      <c r="CG69" s="708">
        <v>2284</v>
      </c>
      <c r="CH69" s="708">
        <v>401</v>
      </c>
      <c r="CI69" s="749">
        <v>0</v>
      </c>
      <c r="CJ69" s="656">
        <v>1</v>
      </c>
      <c r="CK69" s="656">
        <v>20</v>
      </c>
      <c r="CL69" s="656">
        <v>225</v>
      </c>
      <c r="CM69" s="656">
        <v>153</v>
      </c>
      <c r="CN69" s="656">
        <v>1</v>
      </c>
      <c r="CO69" s="745">
        <v>1</v>
      </c>
      <c r="CP69" s="708">
        <v>1561</v>
      </c>
      <c r="CQ69" s="708">
        <v>30</v>
      </c>
      <c r="CR69" s="656">
        <v>436</v>
      </c>
      <c r="CS69" s="745">
        <v>3</v>
      </c>
      <c r="CT69" s="656">
        <v>64</v>
      </c>
      <c r="CU69" s="656">
        <v>9</v>
      </c>
      <c r="CV69" s="656">
        <v>275</v>
      </c>
      <c r="CW69" s="656">
        <v>216</v>
      </c>
      <c r="CX69" s="656">
        <v>250</v>
      </c>
      <c r="CY69" s="656">
        <v>339</v>
      </c>
      <c r="CZ69" s="656">
        <v>284</v>
      </c>
      <c r="DA69" s="656">
        <v>239</v>
      </c>
      <c r="DB69" s="656">
        <v>279</v>
      </c>
      <c r="DC69" s="656">
        <v>327</v>
      </c>
      <c r="DD69" s="755">
        <v>10</v>
      </c>
      <c r="DE69" s="745">
        <v>1</v>
      </c>
      <c r="DF69" s="756">
        <v>39.796702957362641</v>
      </c>
      <c r="DG69" s="656">
        <v>0</v>
      </c>
      <c r="DH69" s="656">
        <v>1</v>
      </c>
      <c r="DI69" s="656">
        <v>448</v>
      </c>
      <c r="DJ69" s="656">
        <v>1</v>
      </c>
      <c r="DK69" s="656">
        <v>20</v>
      </c>
      <c r="DL69" s="656">
        <v>975</v>
      </c>
      <c r="DM69" s="656">
        <v>16</v>
      </c>
      <c r="DN69" s="656">
        <v>70</v>
      </c>
      <c r="DO69" s="656">
        <v>85</v>
      </c>
      <c r="DP69" s="656">
        <v>519</v>
      </c>
      <c r="DQ69" s="656">
        <v>29</v>
      </c>
      <c r="DR69" s="656">
        <v>43</v>
      </c>
      <c r="DS69" s="656">
        <v>77</v>
      </c>
      <c r="DT69" s="745">
        <v>0</v>
      </c>
      <c r="DU69" s="656">
        <v>8</v>
      </c>
      <c r="DV69" s="656">
        <v>97</v>
      </c>
      <c r="DW69" s="656">
        <v>110</v>
      </c>
      <c r="DX69" s="656">
        <v>354</v>
      </c>
      <c r="DY69" s="656">
        <v>644</v>
      </c>
      <c r="DZ69" s="656">
        <v>70</v>
      </c>
      <c r="EA69" s="656">
        <v>126</v>
      </c>
      <c r="EB69" s="656">
        <v>104</v>
      </c>
      <c r="EC69" s="656">
        <v>508</v>
      </c>
      <c r="ED69" s="656">
        <v>0</v>
      </c>
      <c r="EE69" s="745">
        <v>263</v>
      </c>
      <c r="EF69" s="656">
        <v>465</v>
      </c>
      <c r="EG69" s="656">
        <v>365</v>
      </c>
      <c r="EH69" s="656">
        <v>314</v>
      </c>
      <c r="EI69" s="656">
        <v>151</v>
      </c>
      <c r="EJ69" s="656">
        <v>371</v>
      </c>
      <c r="EK69" s="657">
        <v>618</v>
      </c>
      <c r="EL69" s="757">
        <v>1483</v>
      </c>
      <c r="EM69" s="753">
        <v>649.29947460595452</v>
      </c>
      <c r="EN69" s="657">
        <v>412</v>
      </c>
      <c r="EO69" s="656">
        <v>189</v>
      </c>
      <c r="EP69" s="753">
        <v>458.73786407766994</v>
      </c>
      <c r="EQ69" s="656">
        <v>182</v>
      </c>
      <c r="ER69" s="656">
        <v>178</v>
      </c>
      <c r="ES69" s="656">
        <v>53</v>
      </c>
      <c r="ET69" s="656">
        <v>13</v>
      </c>
      <c r="EU69" s="656">
        <v>7</v>
      </c>
      <c r="EV69" s="745">
        <v>0</v>
      </c>
      <c r="EW69" s="708">
        <v>2</v>
      </c>
      <c r="EX69" s="708">
        <v>10</v>
      </c>
      <c r="EY69" s="708">
        <v>81</v>
      </c>
      <c r="EZ69" s="708">
        <v>101</v>
      </c>
      <c r="FA69" s="708">
        <v>82</v>
      </c>
      <c r="FB69" s="708">
        <v>49</v>
      </c>
      <c r="FC69" s="708">
        <v>34</v>
      </c>
      <c r="FD69" s="708">
        <v>22</v>
      </c>
      <c r="FE69" s="708">
        <v>14</v>
      </c>
      <c r="FF69" s="656">
        <v>17</v>
      </c>
      <c r="FG69" s="657">
        <v>6</v>
      </c>
      <c r="FH69" s="753">
        <v>15</v>
      </c>
      <c r="FI69" s="753">
        <v>5349</v>
      </c>
      <c r="FJ69" s="656">
        <v>2</v>
      </c>
      <c r="FK69" s="666">
        <v>0</v>
      </c>
      <c r="FL69" s="656">
        <v>2</v>
      </c>
      <c r="FM69" s="656">
        <v>0</v>
      </c>
      <c r="FN69" s="656">
        <v>17</v>
      </c>
      <c r="FO69" s="656">
        <v>1</v>
      </c>
      <c r="FP69" s="656">
        <v>0</v>
      </c>
      <c r="FQ69" s="656">
        <v>39</v>
      </c>
      <c r="FR69" s="656">
        <v>2</v>
      </c>
      <c r="FS69" s="656">
        <v>0</v>
      </c>
      <c r="FT69" s="656">
        <v>11</v>
      </c>
      <c r="FU69" s="656">
        <v>18</v>
      </c>
      <c r="FV69" s="656">
        <v>3</v>
      </c>
      <c r="FW69" s="656">
        <v>0</v>
      </c>
      <c r="FX69" s="656">
        <v>2</v>
      </c>
      <c r="FY69" s="656">
        <v>0</v>
      </c>
      <c r="FZ69" s="745">
        <v>0</v>
      </c>
      <c r="GA69" s="656">
        <v>0</v>
      </c>
      <c r="GB69" s="656">
        <v>10</v>
      </c>
      <c r="GC69" s="656">
        <v>24</v>
      </c>
      <c r="GD69" s="656">
        <v>3</v>
      </c>
      <c r="GE69" s="656">
        <v>22</v>
      </c>
      <c r="GF69" s="656">
        <v>2</v>
      </c>
      <c r="GG69" s="656">
        <v>22</v>
      </c>
      <c r="GH69" s="656">
        <v>3</v>
      </c>
      <c r="GI69" s="656">
        <v>9</v>
      </c>
      <c r="GJ69" s="656">
        <v>0</v>
      </c>
      <c r="GK69" s="656">
        <v>0</v>
      </c>
      <c r="GL69" s="746">
        <v>0</v>
      </c>
      <c r="GM69" s="656">
        <v>0</v>
      </c>
      <c r="GN69" s="656">
        <v>21</v>
      </c>
      <c r="GO69" s="656">
        <v>0</v>
      </c>
      <c r="GP69" s="656">
        <v>0</v>
      </c>
      <c r="GQ69" s="656">
        <v>12</v>
      </c>
      <c r="GR69" s="656">
        <v>14</v>
      </c>
      <c r="GS69" s="656">
        <v>2</v>
      </c>
      <c r="GT69" s="656">
        <v>3</v>
      </c>
      <c r="GU69" s="656">
        <v>2</v>
      </c>
      <c r="GV69" s="656">
        <v>5</v>
      </c>
      <c r="GW69" s="656">
        <v>4</v>
      </c>
      <c r="GX69" s="656">
        <v>5</v>
      </c>
      <c r="GY69" s="656">
        <v>10</v>
      </c>
      <c r="GZ69" s="656">
        <v>1</v>
      </c>
      <c r="HA69" s="656">
        <v>1</v>
      </c>
      <c r="HB69" s="656">
        <v>5</v>
      </c>
      <c r="HC69" s="656">
        <v>1</v>
      </c>
      <c r="HD69" s="656">
        <v>1</v>
      </c>
      <c r="HE69" s="656">
        <v>0</v>
      </c>
      <c r="HF69" s="656">
        <v>0</v>
      </c>
      <c r="HG69" s="747">
        <v>8</v>
      </c>
    </row>
    <row r="70" spans="1:215" x14ac:dyDescent="0.2">
      <c r="A70" s="748" t="s">
        <v>120</v>
      </c>
      <c r="B70" s="748">
        <v>6353</v>
      </c>
      <c r="C70" s="708">
        <v>619</v>
      </c>
      <c r="D70" s="749">
        <v>0</v>
      </c>
      <c r="E70" s="656">
        <v>29</v>
      </c>
      <c r="F70" s="656">
        <v>44</v>
      </c>
      <c r="G70" s="656">
        <v>387</v>
      </c>
      <c r="H70" s="656">
        <v>157</v>
      </c>
      <c r="I70" s="656">
        <v>0</v>
      </c>
      <c r="J70" s="656">
        <v>2</v>
      </c>
      <c r="K70" s="749">
        <v>3488</v>
      </c>
      <c r="L70" s="708">
        <v>29</v>
      </c>
      <c r="M70" s="708">
        <v>473</v>
      </c>
      <c r="N70" s="750">
        <v>64</v>
      </c>
      <c r="O70" s="708">
        <v>280</v>
      </c>
      <c r="P70" s="708">
        <v>44</v>
      </c>
      <c r="Q70" s="708">
        <v>955</v>
      </c>
      <c r="R70" s="708">
        <v>712</v>
      </c>
      <c r="S70" s="708">
        <v>695</v>
      </c>
      <c r="T70" s="708">
        <v>792</v>
      </c>
      <c r="U70" s="708">
        <v>670</v>
      </c>
      <c r="V70" s="708">
        <v>641</v>
      </c>
      <c r="W70" s="708">
        <v>679</v>
      </c>
      <c r="X70" s="708">
        <v>773</v>
      </c>
      <c r="Y70" s="708">
        <v>156</v>
      </c>
      <c r="Z70" s="751">
        <v>0</v>
      </c>
      <c r="AA70" s="752">
        <v>38.500283751382085</v>
      </c>
      <c r="AB70" s="708">
        <v>0</v>
      </c>
      <c r="AC70" s="708">
        <v>5</v>
      </c>
      <c r="AD70" s="708">
        <v>1527</v>
      </c>
      <c r="AE70" s="708">
        <v>3</v>
      </c>
      <c r="AF70" s="708">
        <v>102</v>
      </c>
      <c r="AG70" s="708">
        <v>2838</v>
      </c>
      <c r="AH70" s="708">
        <v>10</v>
      </c>
      <c r="AI70" s="708">
        <v>155</v>
      </c>
      <c r="AJ70" s="708">
        <v>208</v>
      </c>
      <c r="AK70" s="708">
        <v>1090</v>
      </c>
      <c r="AL70" s="708">
        <v>52</v>
      </c>
      <c r="AM70" s="708">
        <v>101</v>
      </c>
      <c r="AN70" s="656">
        <v>255</v>
      </c>
      <c r="AO70" s="745">
        <v>7</v>
      </c>
      <c r="AP70" s="656">
        <v>23</v>
      </c>
      <c r="AQ70" s="656">
        <v>169</v>
      </c>
      <c r="AR70" s="656">
        <v>299</v>
      </c>
      <c r="AS70" s="656">
        <v>407</v>
      </c>
      <c r="AT70" s="656">
        <v>791</v>
      </c>
      <c r="AU70" s="656">
        <v>48</v>
      </c>
      <c r="AV70" s="656">
        <v>865</v>
      </c>
      <c r="AW70" s="656">
        <v>553</v>
      </c>
      <c r="AX70" s="656">
        <v>857</v>
      </c>
      <c r="AY70" s="656">
        <v>1</v>
      </c>
      <c r="AZ70" s="745">
        <v>2340</v>
      </c>
      <c r="BA70" s="656">
        <v>1688</v>
      </c>
      <c r="BB70" s="656">
        <v>1507</v>
      </c>
      <c r="BC70" s="656">
        <v>879</v>
      </c>
      <c r="BD70" s="656">
        <v>386</v>
      </c>
      <c r="BE70" s="656">
        <v>854</v>
      </c>
      <c r="BF70" s="745">
        <v>1039</v>
      </c>
      <c r="BG70" s="657">
        <v>2668</v>
      </c>
      <c r="BH70" s="753">
        <v>419.95907445301435</v>
      </c>
      <c r="BI70" s="656">
        <v>1623</v>
      </c>
      <c r="BJ70" s="657">
        <v>420</v>
      </c>
      <c r="BK70" s="753">
        <v>258.78003696857672</v>
      </c>
      <c r="BL70" s="656">
        <v>719</v>
      </c>
      <c r="BM70" s="656">
        <v>868</v>
      </c>
      <c r="BN70" s="656">
        <v>125</v>
      </c>
      <c r="BO70" s="656">
        <v>48</v>
      </c>
      <c r="BP70" s="656">
        <v>13</v>
      </c>
      <c r="BQ70" s="745">
        <v>0</v>
      </c>
      <c r="BR70" s="656">
        <v>4</v>
      </c>
      <c r="BS70" s="656">
        <v>21</v>
      </c>
      <c r="BT70" s="656">
        <v>379</v>
      </c>
      <c r="BU70" s="656">
        <v>244</v>
      </c>
      <c r="BV70" s="656">
        <v>209</v>
      </c>
      <c r="BW70" s="656">
        <v>201</v>
      </c>
      <c r="BX70" s="656">
        <v>159</v>
      </c>
      <c r="BY70" s="656">
        <v>142</v>
      </c>
      <c r="BZ70" s="656">
        <v>120</v>
      </c>
      <c r="CA70" s="656">
        <v>88</v>
      </c>
      <c r="CB70" s="656">
        <v>62</v>
      </c>
      <c r="CC70" s="750">
        <v>144</v>
      </c>
      <c r="CD70" s="754">
        <v>6284</v>
      </c>
      <c r="CE70" s="708">
        <v>46</v>
      </c>
      <c r="CF70" s="708">
        <v>0</v>
      </c>
      <c r="CG70" s="708">
        <v>2852</v>
      </c>
      <c r="CH70" s="708">
        <v>317</v>
      </c>
      <c r="CI70" s="749">
        <v>0</v>
      </c>
      <c r="CJ70" s="656">
        <v>15</v>
      </c>
      <c r="CK70" s="656">
        <v>22</v>
      </c>
      <c r="CL70" s="656">
        <v>207</v>
      </c>
      <c r="CM70" s="656">
        <v>72</v>
      </c>
      <c r="CN70" s="656">
        <v>0</v>
      </c>
      <c r="CO70" s="745">
        <v>1</v>
      </c>
      <c r="CP70" s="708">
        <v>1791</v>
      </c>
      <c r="CQ70" s="708">
        <v>29</v>
      </c>
      <c r="CR70" s="656">
        <v>467</v>
      </c>
      <c r="CS70" s="745">
        <v>20</v>
      </c>
      <c r="CT70" s="656">
        <v>117</v>
      </c>
      <c r="CU70" s="656">
        <v>21</v>
      </c>
      <c r="CV70" s="656">
        <v>428</v>
      </c>
      <c r="CW70" s="656">
        <v>303</v>
      </c>
      <c r="CX70" s="656">
        <v>319</v>
      </c>
      <c r="CY70" s="656">
        <v>425</v>
      </c>
      <c r="CZ70" s="656">
        <v>339</v>
      </c>
      <c r="DA70" s="656">
        <v>292</v>
      </c>
      <c r="DB70" s="656">
        <v>299</v>
      </c>
      <c r="DC70" s="656">
        <v>322</v>
      </c>
      <c r="DD70" s="755">
        <v>8</v>
      </c>
      <c r="DE70" s="745">
        <v>0</v>
      </c>
      <c r="DF70" s="756">
        <v>37.960499325360537</v>
      </c>
      <c r="DG70" s="656">
        <v>0</v>
      </c>
      <c r="DH70" s="656">
        <v>4</v>
      </c>
      <c r="DI70" s="656">
        <v>696</v>
      </c>
      <c r="DJ70" s="656">
        <v>3</v>
      </c>
      <c r="DK70" s="656">
        <v>36</v>
      </c>
      <c r="DL70" s="656">
        <v>1029</v>
      </c>
      <c r="DM70" s="656">
        <v>7</v>
      </c>
      <c r="DN70" s="656">
        <v>99</v>
      </c>
      <c r="DO70" s="656">
        <v>97</v>
      </c>
      <c r="DP70" s="656">
        <v>651</v>
      </c>
      <c r="DQ70" s="656">
        <v>40</v>
      </c>
      <c r="DR70" s="656">
        <v>74</v>
      </c>
      <c r="DS70" s="656">
        <v>114</v>
      </c>
      <c r="DT70" s="745">
        <v>2</v>
      </c>
      <c r="DU70" s="656">
        <v>5</v>
      </c>
      <c r="DV70" s="656">
        <v>86</v>
      </c>
      <c r="DW70" s="656">
        <v>140</v>
      </c>
      <c r="DX70" s="656">
        <v>321</v>
      </c>
      <c r="DY70" s="656">
        <v>576</v>
      </c>
      <c r="DZ70" s="656">
        <v>27</v>
      </c>
      <c r="EA70" s="656">
        <v>97</v>
      </c>
      <c r="EB70" s="656">
        <v>156</v>
      </c>
      <c r="EC70" s="656">
        <v>415</v>
      </c>
      <c r="ED70" s="656">
        <v>1</v>
      </c>
      <c r="EE70" s="745">
        <v>1028</v>
      </c>
      <c r="EF70" s="656">
        <v>705</v>
      </c>
      <c r="EG70" s="656">
        <v>498</v>
      </c>
      <c r="EH70" s="656">
        <v>470</v>
      </c>
      <c r="EI70" s="656">
        <v>202</v>
      </c>
      <c r="EJ70" s="656">
        <v>421</v>
      </c>
      <c r="EK70" s="657">
        <v>556</v>
      </c>
      <c r="EL70" s="757">
        <v>1362</v>
      </c>
      <c r="EM70" s="753">
        <v>477.55960729312761</v>
      </c>
      <c r="EN70" s="657">
        <v>586</v>
      </c>
      <c r="EO70" s="656">
        <v>224</v>
      </c>
      <c r="EP70" s="753">
        <v>382.25255972696249</v>
      </c>
      <c r="EQ70" s="656">
        <v>287</v>
      </c>
      <c r="ER70" s="656">
        <v>268</v>
      </c>
      <c r="ES70" s="656">
        <v>71</v>
      </c>
      <c r="ET70" s="656">
        <v>24</v>
      </c>
      <c r="EU70" s="656">
        <v>8</v>
      </c>
      <c r="EV70" s="745">
        <v>0</v>
      </c>
      <c r="EW70" s="708">
        <v>2</v>
      </c>
      <c r="EX70" s="708">
        <v>15</v>
      </c>
      <c r="EY70" s="708">
        <v>151</v>
      </c>
      <c r="EZ70" s="708">
        <v>143</v>
      </c>
      <c r="FA70" s="708">
        <v>100</v>
      </c>
      <c r="FB70" s="708">
        <v>68</v>
      </c>
      <c r="FC70" s="708">
        <v>45</v>
      </c>
      <c r="FD70" s="708">
        <v>36</v>
      </c>
      <c r="FE70" s="708">
        <v>29</v>
      </c>
      <c r="FF70" s="656">
        <v>16</v>
      </c>
      <c r="FG70" s="657">
        <v>16</v>
      </c>
      <c r="FH70" s="753">
        <v>37</v>
      </c>
      <c r="FI70" s="753">
        <v>5490</v>
      </c>
      <c r="FJ70" s="656">
        <v>14</v>
      </c>
      <c r="FK70" s="666">
        <v>0</v>
      </c>
      <c r="FL70" s="656">
        <v>21</v>
      </c>
      <c r="FM70" s="656">
        <v>0</v>
      </c>
      <c r="FN70" s="656">
        <v>22</v>
      </c>
      <c r="FO70" s="656">
        <v>7</v>
      </c>
      <c r="FP70" s="656">
        <v>0</v>
      </c>
      <c r="FQ70" s="656">
        <v>60</v>
      </c>
      <c r="FR70" s="656">
        <v>7</v>
      </c>
      <c r="FS70" s="656">
        <v>5</v>
      </c>
      <c r="FT70" s="656">
        <v>46</v>
      </c>
      <c r="FU70" s="656">
        <v>29</v>
      </c>
      <c r="FV70" s="656">
        <v>0</v>
      </c>
      <c r="FW70" s="656">
        <v>0</v>
      </c>
      <c r="FX70" s="656">
        <v>6</v>
      </c>
      <c r="FY70" s="656">
        <v>0</v>
      </c>
      <c r="FZ70" s="745">
        <v>0</v>
      </c>
      <c r="GA70" s="656">
        <v>7</v>
      </c>
      <c r="GB70" s="656">
        <v>35</v>
      </c>
      <c r="GC70" s="656">
        <v>52</v>
      </c>
      <c r="GD70" s="656">
        <v>9</v>
      </c>
      <c r="GE70" s="656">
        <v>25</v>
      </c>
      <c r="GF70" s="656">
        <v>3</v>
      </c>
      <c r="GG70" s="656">
        <v>22</v>
      </c>
      <c r="GH70" s="656">
        <v>22</v>
      </c>
      <c r="GI70" s="656">
        <v>28</v>
      </c>
      <c r="GJ70" s="656">
        <v>0</v>
      </c>
      <c r="GK70" s="656">
        <v>0</v>
      </c>
      <c r="GL70" s="746">
        <v>0</v>
      </c>
      <c r="GM70" s="656">
        <v>0</v>
      </c>
      <c r="GN70" s="656">
        <v>45</v>
      </c>
      <c r="GO70" s="656">
        <v>0</v>
      </c>
      <c r="GP70" s="656">
        <v>14</v>
      </c>
      <c r="GQ70" s="656">
        <v>5</v>
      </c>
      <c r="GR70" s="656">
        <v>36</v>
      </c>
      <c r="GS70" s="656">
        <v>16</v>
      </c>
      <c r="GT70" s="656">
        <v>6</v>
      </c>
      <c r="GU70" s="656">
        <v>5</v>
      </c>
      <c r="GV70" s="656">
        <v>20</v>
      </c>
      <c r="GW70" s="656">
        <v>9</v>
      </c>
      <c r="GX70" s="656">
        <v>10</v>
      </c>
      <c r="GY70" s="656">
        <v>16</v>
      </c>
      <c r="GZ70" s="656">
        <v>4</v>
      </c>
      <c r="HA70" s="656">
        <v>3</v>
      </c>
      <c r="HB70" s="656">
        <v>2</v>
      </c>
      <c r="HC70" s="656">
        <v>7</v>
      </c>
      <c r="HD70" s="656">
        <v>0</v>
      </c>
      <c r="HE70" s="656">
        <v>0</v>
      </c>
      <c r="HF70" s="656">
        <v>0</v>
      </c>
      <c r="HG70" s="747">
        <v>5</v>
      </c>
    </row>
    <row r="71" spans="1:215" x14ac:dyDescent="0.2">
      <c r="A71" s="748" t="s">
        <v>75</v>
      </c>
      <c r="B71" s="748">
        <v>2862</v>
      </c>
      <c r="C71" s="708">
        <v>464</v>
      </c>
      <c r="D71" s="749">
        <v>0</v>
      </c>
      <c r="E71" s="656">
        <v>58</v>
      </c>
      <c r="F71" s="656">
        <v>19</v>
      </c>
      <c r="G71" s="656">
        <v>210</v>
      </c>
      <c r="H71" s="656">
        <v>174</v>
      </c>
      <c r="I71" s="656">
        <v>1</v>
      </c>
      <c r="J71" s="656">
        <v>2</v>
      </c>
      <c r="K71" s="749">
        <v>1272</v>
      </c>
      <c r="L71" s="708">
        <v>17</v>
      </c>
      <c r="M71" s="708">
        <v>180</v>
      </c>
      <c r="N71" s="750">
        <v>14</v>
      </c>
      <c r="O71" s="708">
        <v>79</v>
      </c>
      <c r="P71" s="708">
        <v>6</v>
      </c>
      <c r="Q71" s="708">
        <v>389</v>
      </c>
      <c r="R71" s="708">
        <v>289</v>
      </c>
      <c r="S71" s="708">
        <v>314</v>
      </c>
      <c r="T71" s="708">
        <v>367</v>
      </c>
      <c r="U71" s="708">
        <v>315</v>
      </c>
      <c r="V71" s="708">
        <v>300</v>
      </c>
      <c r="W71" s="708">
        <v>320</v>
      </c>
      <c r="X71" s="708">
        <v>405</v>
      </c>
      <c r="Y71" s="708">
        <v>83</v>
      </c>
      <c r="Z71" s="751">
        <v>1</v>
      </c>
      <c r="AA71" s="752">
        <v>39.755605836019619</v>
      </c>
      <c r="AB71" s="708">
        <v>3</v>
      </c>
      <c r="AC71" s="708">
        <v>1</v>
      </c>
      <c r="AD71" s="708">
        <v>486</v>
      </c>
      <c r="AE71" s="708">
        <v>1</v>
      </c>
      <c r="AF71" s="708">
        <v>25</v>
      </c>
      <c r="AG71" s="708">
        <v>1460</v>
      </c>
      <c r="AH71" s="708">
        <v>12</v>
      </c>
      <c r="AI71" s="708">
        <v>57</v>
      </c>
      <c r="AJ71" s="708">
        <v>119</v>
      </c>
      <c r="AK71" s="708">
        <v>506</v>
      </c>
      <c r="AL71" s="708">
        <v>26</v>
      </c>
      <c r="AM71" s="708">
        <v>44</v>
      </c>
      <c r="AN71" s="656">
        <v>111</v>
      </c>
      <c r="AO71" s="745">
        <v>11</v>
      </c>
      <c r="AP71" s="656">
        <v>9</v>
      </c>
      <c r="AQ71" s="656">
        <v>88</v>
      </c>
      <c r="AR71" s="656">
        <v>153</v>
      </c>
      <c r="AS71" s="656">
        <v>252</v>
      </c>
      <c r="AT71" s="656">
        <v>371</v>
      </c>
      <c r="AU71" s="656">
        <v>72</v>
      </c>
      <c r="AV71" s="656">
        <v>697</v>
      </c>
      <c r="AW71" s="656">
        <v>305</v>
      </c>
      <c r="AX71" s="656">
        <v>560</v>
      </c>
      <c r="AY71" s="656">
        <v>0</v>
      </c>
      <c r="AZ71" s="745">
        <v>355</v>
      </c>
      <c r="BA71" s="656">
        <v>947</v>
      </c>
      <c r="BB71" s="656">
        <v>817</v>
      </c>
      <c r="BC71" s="656">
        <v>318</v>
      </c>
      <c r="BD71" s="656">
        <v>168</v>
      </c>
      <c r="BE71" s="656">
        <v>323</v>
      </c>
      <c r="BF71" s="745">
        <v>289</v>
      </c>
      <c r="BG71" s="657">
        <v>885</v>
      </c>
      <c r="BH71" s="753">
        <v>309.22431865828094</v>
      </c>
      <c r="BI71" s="656">
        <v>868</v>
      </c>
      <c r="BJ71" s="657">
        <v>201</v>
      </c>
      <c r="BK71" s="753">
        <v>231.56682027649768</v>
      </c>
      <c r="BL71" s="656">
        <v>471</v>
      </c>
      <c r="BM71" s="656">
        <v>465</v>
      </c>
      <c r="BN71" s="656">
        <v>59</v>
      </c>
      <c r="BO71" s="656">
        <v>20</v>
      </c>
      <c r="BP71" s="656">
        <v>8</v>
      </c>
      <c r="BQ71" s="745">
        <v>0</v>
      </c>
      <c r="BR71" s="656">
        <v>5</v>
      </c>
      <c r="BS71" s="656">
        <v>8</v>
      </c>
      <c r="BT71" s="656">
        <v>268</v>
      </c>
      <c r="BU71" s="656">
        <v>179</v>
      </c>
      <c r="BV71" s="656">
        <v>94</v>
      </c>
      <c r="BW71" s="656">
        <v>94</v>
      </c>
      <c r="BX71" s="656">
        <v>115</v>
      </c>
      <c r="BY71" s="656">
        <v>71</v>
      </c>
      <c r="BZ71" s="656">
        <v>43</v>
      </c>
      <c r="CA71" s="656">
        <v>37</v>
      </c>
      <c r="CB71" s="656">
        <v>42</v>
      </c>
      <c r="CC71" s="750">
        <v>67</v>
      </c>
      <c r="CD71" s="754">
        <v>5840</v>
      </c>
      <c r="CE71" s="708">
        <v>12</v>
      </c>
      <c r="CF71" s="708">
        <v>0</v>
      </c>
      <c r="CG71" s="708">
        <v>1305</v>
      </c>
      <c r="CH71" s="708">
        <v>241</v>
      </c>
      <c r="CI71" s="749">
        <v>0</v>
      </c>
      <c r="CJ71" s="656">
        <v>33</v>
      </c>
      <c r="CK71" s="656">
        <v>14</v>
      </c>
      <c r="CL71" s="656">
        <v>117</v>
      </c>
      <c r="CM71" s="656">
        <v>75</v>
      </c>
      <c r="CN71" s="656">
        <v>1</v>
      </c>
      <c r="CO71" s="745">
        <v>1</v>
      </c>
      <c r="CP71" s="708">
        <v>746</v>
      </c>
      <c r="CQ71" s="708">
        <v>17</v>
      </c>
      <c r="CR71" s="656">
        <v>179</v>
      </c>
      <c r="CS71" s="745">
        <v>9</v>
      </c>
      <c r="CT71" s="656">
        <v>47</v>
      </c>
      <c r="CU71" s="656">
        <v>3</v>
      </c>
      <c r="CV71" s="656">
        <v>174</v>
      </c>
      <c r="CW71" s="656">
        <v>122</v>
      </c>
      <c r="CX71" s="656">
        <v>148</v>
      </c>
      <c r="CY71" s="656">
        <v>170</v>
      </c>
      <c r="CZ71" s="656">
        <v>152</v>
      </c>
      <c r="DA71" s="656">
        <v>153</v>
      </c>
      <c r="DB71" s="656">
        <v>155</v>
      </c>
      <c r="DC71" s="656">
        <v>174</v>
      </c>
      <c r="DD71" s="755">
        <v>9</v>
      </c>
      <c r="DE71" s="745">
        <v>1</v>
      </c>
      <c r="DF71" s="756">
        <v>39.21384608615385</v>
      </c>
      <c r="DG71" s="656">
        <v>3</v>
      </c>
      <c r="DH71" s="656">
        <v>0</v>
      </c>
      <c r="DI71" s="656">
        <v>258</v>
      </c>
      <c r="DJ71" s="656">
        <v>0</v>
      </c>
      <c r="DK71" s="656">
        <v>13</v>
      </c>
      <c r="DL71" s="656">
        <v>520</v>
      </c>
      <c r="DM71" s="656">
        <v>8</v>
      </c>
      <c r="DN71" s="656">
        <v>39</v>
      </c>
      <c r="DO71" s="656">
        <v>63</v>
      </c>
      <c r="DP71" s="656">
        <v>298</v>
      </c>
      <c r="DQ71" s="656">
        <v>13</v>
      </c>
      <c r="DR71" s="656">
        <v>32</v>
      </c>
      <c r="DS71" s="656">
        <v>51</v>
      </c>
      <c r="DT71" s="745">
        <v>7</v>
      </c>
      <c r="DU71" s="656">
        <v>5</v>
      </c>
      <c r="DV71" s="656">
        <v>58</v>
      </c>
      <c r="DW71" s="656">
        <v>54</v>
      </c>
      <c r="DX71" s="656">
        <v>198</v>
      </c>
      <c r="DY71" s="656">
        <v>284</v>
      </c>
      <c r="DZ71" s="656">
        <v>35</v>
      </c>
      <c r="EA71" s="656">
        <v>74</v>
      </c>
      <c r="EB71" s="656">
        <v>96</v>
      </c>
      <c r="EC71" s="656">
        <v>316</v>
      </c>
      <c r="ED71" s="656">
        <v>0</v>
      </c>
      <c r="EE71" s="745">
        <v>185</v>
      </c>
      <c r="EF71" s="656">
        <v>375</v>
      </c>
      <c r="EG71" s="656">
        <v>274</v>
      </c>
      <c r="EH71" s="656">
        <v>197</v>
      </c>
      <c r="EI71" s="656">
        <v>98</v>
      </c>
      <c r="EJ71" s="656">
        <v>192</v>
      </c>
      <c r="EK71" s="657">
        <v>169</v>
      </c>
      <c r="EL71" s="757">
        <v>486</v>
      </c>
      <c r="EM71" s="753">
        <v>372.41379310344831</v>
      </c>
      <c r="EN71" s="657">
        <v>383</v>
      </c>
      <c r="EO71" s="656">
        <v>111</v>
      </c>
      <c r="EP71" s="753">
        <v>289.81723237597913</v>
      </c>
      <c r="EQ71" s="656">
        <v>170</v>
      </c>
      <c r="ER71" s="656">
        <v>115</v>
      </c>
      <c r="ES71" s="656">
        <v>29</v>
      </c>
      <c r="ET71" s="656">
        <v>7</v>
      </c>
      <c r="EU71" s="656">
        <v>5</v>
      </c>
      <c r="EV71" s="745">
        <v>0</v>
      </c>
      <c r="EW71" s="708">
        <v>2</v>
      </c>
      <c r="EX71" s="708">
        <v>3</v>
      </c>
      <c r="EY71" s="708">
        <v>68</v>
      </c>
      <c r="EZ71" s="708">
        <v>83</v>
      </c>
      <c r="FA71" s="708">
        <v>49</v>
      </c>
      <c r="FB71" s="708">
        <v>44</v>
      </c>
      <c r="FC71" s="708">
        <v>26</v>
      </c>
      <c r="FD71" s="708">
        <v>15</v>
      </c>
      <c r="FE71" s="708">
        <v>9</v>
      </c>
      <c r="FF71" s="656">
        <v>7</v>
      </c>
      <c r="FG71" s="657">
        <v>6</v>
      </c>
      <c r="FH71" s="753">
        <v>14</v>
      </c>
      <c r="FI71" s="753">
        <v>5280</v>
      </c>
      <c r="FJ71" s="656">
        <v>1</v>
      </c>
      <c r="FK71" s="666">
        <v>0</v>
      </c>
      <c r="FL71" s="656">
        <v>0</v>
      </c>
      <c r="FM71" s="656">
        <v>0</v>
      </c>
      <c r="FN71" s="656">
        <v>58</v>
      </c>
      <c r="FO71" s="656">
        <v>0</v>
      </c>
      <c r="FP71" s="656">
        <v>0</v>
      </c>
      <c r="FQ71" s="656">
        <v>92</v>
      </c>
      <c r="FR71" s="656">
        <v>1</v>
      </c>
      <c r="FS71" s="656">
        <v>1</v>
      </c>
      <c r="FT71" s="656">
        <v>8</v>
      </c>
      <c r="FU71" s="656">
        <v>23</v>
      </c>
      <c r="FV71" s="656">
        <v>2</v>
      </c>
      <c r="FW71" s="656">
        <v>0</v>
      </c>
      <c r="FX71" s="656">
        <v>4</v>
      </c>
      <c r="FY71" s="656">
        <v>0</v>
      </c>
      <c r="FZ71" s="745">
        <v>0</v>
      </c>
      <c r="GA71" s="656">
        <v>0</v>
      </c>
      <c r="GB71" s="656">
        <v>10</v>
      </c>
      <c r="GC71" s="656">
        <v>30</v>
      </c>
      <c r="GD71" s="656">
        <v>6</v>
      </c>
      <c r="GE71" s="656">
        <v>21</v>
      </c>
      <c r="GF71" s="656">
        <v>2</v>
      </c>
      <c r="GG71" s="656">
        <v>45</v>
      </c>
      <c r="GH71" s="656">
        <v>52</v>
      </c>
      <c r="GI71" s="656">
        <v>23</v>
      </c>
      <c r="GJ71" s="656">
        <v>0</v>
      </c>
      <c r="GK71" s="656">
        <v>0</v>
      </c>
      <c r="GL71" s="746">
        <v>0</v>
      </c>
      <c r="GM71" s="656">
        <v>0</v>
      </c>
      <c r="GN71" s="656">
        <v>82</v>
      </c>
      <c r="GO71" s="656">
        <v>0</v>
      </c>
      <c r="GP71" s="656">
        <v>10</v>
      </c>
      <c r="GQ71" s="656">
        <v>3</v>
      </c>
      <c r="GR71" s="656">
        <v>21</v>
      </c>
      <c r="GS71" s="656">
        <v>9</v>
      </c>
      <c r="GT71" s="656">
        <v>6</v>
      </c>
      <c r="GU71" s="656">
        <v>0</v>
      </c>
      <c r="GV71" s="656">
        <v>4</v>
      </c>
      <c r="GW71" s="656">
        <v>1</v>
      </c>
      <c r="GX71" s="656">
        <v>3</v>
      </c>
      <c r="GY71" s="656">
        <v>31</v>
      </c>
      <c r="GZ71" s="656">
        <v>6</v>
      </c>
      <c r="HA71" s="656">
        <v>1</v>
      </c>
      <c r="HB71" s="656">
        <v>6</v>
      </c>
      <c r="HC71" s="656">
        <v>0</v>
      </c>
      <c r="HD71" s="656">
        <v>1</v>
      </c>
      <c r="HE71" s="656">
        <v>0</v>
      </c>
      <c r="HF71" s="656">
        <v>0</v>
      </c>
      <c r="HG71" s="747">
        <v>5</v>
      </c>
    </row>
    <row r="72" spans="1:215" x14ac:dyDescent="0.2">
      <c r="A72" s="748" t="s">
        <v>123</v>
      </c>
      <c r="B72" s="748">
        <v>7897</v>
      </c>
      <c r="C72" s="708">
        <v>801</v>
      </c>
      <c r="D72" s="749">
        <v>0</v>
      </c>
      <c r="E72" s="656">
        <v>68</v>
      </c>
      <c r="F72" s="656">
        <v>94</v>
      </c>
      <c r="G72" s="656">
        <v>437</v>
      </c>
      <c r="H72" s="656">
        <v>195</v>
      </c>
      <c r="I72" s="656">
        <v>3</v>
      </c>
      <c r="J72" s="656">
        <v>4</v>
      </c>
      <c r="K72" s="749">
        <v>4723</v>
      </c>
      <c r="L72" s="708">
        <v>32</v>
      </c>
      <c r="M72" s="708">
        <v>580</v>
      </c>
      <c r="N72" s="750">
        <v>39</v>
      </c>
      <c r="O72" s="708">
        <v>238</v>
      </c>
      <c r="P72" s="708">
        <v>26</v>
      </c>
      <c r="Q72" s="708">
        <v>1145</v>
      </c>
      <c r="R72" s="708">
        <v>871</v>
      </c>
      <c r="S72" s="708">
        <v>800</v>
      </c>
      <c r="T72" s="708">
        <v>995</v>
      </c>
      <c r="U72" s="708">
        <v>874</v>
      </c>
      <c r="V72" s="708">
        <v>889</v>
      </c>
      <c r="W72" s="708">
        <v>940</v>
      </c>
      <c r="X72" s="708">
        <v>994</v>
      </c>
      <c r="Y72" s="708">
        <v>148</v>
      </c>
      <c r="Z72" s="751">
        <v>3</v>
      </c>
      <c r="AA72" s="752">
        <v>39.265781975513327</v>
      </c>
      <c r="AB72" s="708">
        <v>0</v>
      </c>
      <c r="AC72" s="708">
        <v>6</v>
      </c>
      <c r="AD72" s="708">
        <v>1343</v>
      </c>
      <c r="AE72" s="708">
        <v>6</v>
      </c>
      <c r="AF72" s="708">
        <v>119</v>
      </c>
      <c r="AG72" s="708">
        <v>4052</v>
      </c>
      <c r="AH72" s="708">
        <v>31</v>
      </c>
      <c r="AI72" s="708">
        <v>130</v>
      </c>
      <c r="AJ72" s="708">
        <v>321</v>
      </c>
      <c r="AK72" s="708">
        <v>1445</v>
      </c>
      <c r="AL72" s="708">
        <v>60</v>
      </c>
      <c r="AM72" s="708">
        <v>127</v>
      </c>
      <c r="AN72" s="656">
        <v>244</v>
      </c>
      <c r="AO72" s="745">
        <v>13</v>
      </c>
      <c r="AP72" s="656">
        <v>23</v>
      </c>
      <c r="AQ72" s="656">
        <v>255</v>
      </c>
      <c r="AR72" s="656">
        <v>451</v>
      </c>
      <c r="AS72" s="656">
        <v>786</v>
      </c>
      <c r="AT72" s="656">
        <v>1531</v>
      </c>
      <c r="AU72" s="656">
        <v>258</v>
      </c>
      <c r="AV72" s="656">
        <v>1717</v>
      </c>
      <c r="AW72" s="656">
        <v>816</v>
      </c>
      <c r="AX72" s="656">
        <v>1531</v>
      </c>
      <c r="AY72" s="656">
        <v>3</v>
      </c>
      <c r="AZ72" s="745">
        <v>526</v>
      </c>
      <c r="BA72" s="656">
        <v>1593</v>
      </c>
      <c r="BB72" s="656">
        <v>1918</v>
      </c>
      <c r="BC72" s="656">
        <v>873</v>
      </c>
      <c r="BD72" s="656">
        <v>431</v>
      </c>
      <c r="BE72" s="656">
        <v>1196</v>
      </c>
      <c r="BF72" s="745">
        <v>1886</v>
      </c>
      <c r="BG72" s="657">
        <v>4588</v>
      </c>
      <c r="BH72" s="753">
        <v>580.98011903254394</v>
      </c>
      <c r="BI72" s="656">
        <v>1867</v>
      </c>
      <c r="BJ72" s="657">
        <v>545</v>
      </c>
      <c r="BK72" s="753">
        <v>291.9121585431173</v>
      </c>
      <c r="BL72" s="656">
        <v>790</v>
      </c>
      <c r="BM72" s="656">
        <v>1092</v>
      </c>
      <c r="BN72" s="656">
        <v>88</v>
      </c>
      <c r="BO72" s="656">
        <v>34</v>
      </c>
      <c r="BP72" s="656">
        <v>14</v>
      </c>
      <c r="BQ72" s="745">
        <v>1</v>
      </c>
      <c r="BR72" s="656">
        <v>8</v>
      </c>
      <c r="BS72" s="656">
        <v>27</v>
      </c>
      <c r="BT72" s="656">
        <v>529</v>
      </c>
      <c r="BU72" s="656">
        <v>407</v>
      </c>
      <c r="BV72" s="656">
        <v>225</v>
      </c>
      <c r="BW72" s="656">
        <v>227</v>
      </c>
      <c r="BX72" s="656">
        <v>160</v>
      </c>
      <c r="BY72" s="656">
        <v>131</v>
      </c>
      <c r="BZ72" s="656">
        <v>100</v>
      </c>
      <c r="CA72" s="656">
        <v>77</v>
      </c>
      <c r="CB72" s="656">
        <v>38</v>
      </c>
      <c r="CC72" s="750">
        <v>90</v>
      </c>
      <c r="CD72" s="754">
        <v>5501</v>
      </c>
      <c r="CE72" s="708">
        <v>33</v>
      </c>
      <c r="CF72" s="708">
        <v>1</v>
      </c>
      <c r="CG72" s="708">
        <v>3835</v>
      </c>
      <c r="CH72" s="708">
        <v>391</v>
      </c>
      <c r="CI72" s="749">
        <v>0</v>
      </c>
      <c r="CJ72" s="656">
        <v>33</v>
      </c>
      <c r="CK72" s="656">
        <v>58</v>
      </c>
      <c r="CL72" s="656">
        <v>215</v>
      </c>
      <c r="CM72" s="656">
        <v>84</v>
      </c>
      <c r="CN72" s="656">
        <v>0</v>
      </c>
      <c r="CO72" s="745">
        <v>1</v>
      </c>
      <c r="CP72" s="708">
        <v>2664</v>
      </c>
      <c r="CQ72" s="708">
        <v>32</v>
      </c>
      <c r="CR72" s="656">
        <v>552</v>
      </c>
      <c r="CS72" s="745">
        <v>10</v>
      </c>
      <c r="CT72" s="656">
        <v>107</v>
      </c>
      <c r="CU72" s="656">
        <v>15</v>
      </c>
      <c r="CV72" s="656">
        <v>490</v>
      </c>
      <c r="CW72" s="656">
        <v>389</v>
      </c>
      <c r="CX72" s="656">
        <v>398</v>
      </c>
      <c r="CY72" s="656">
        <v>563</v>
      </c>
      <c r="CZ72" s="656">
        <v>488</v>
      </c>
      <c r="DA72" s="656">
        <v>484</v>
      </c>
      <c r="DB72" s="656">
        <v>491</v>
      </c>
      <c r="DC72" s="656">
        <v>417</v>
      </c>
      <c r="DD72" s="755">
        <v>7</v>
      </c>
      <c r="DE72" s="745">
        <v>1</v>
      </c>
      <c r="DF72" s="756">
        <v>39.256751476704395</v>
      </c>
      <c r="DG72" s="656">
        <v>0</v>
      </c>
      <c r="DH72" s="656">
        <v>4</v>
      </c>
      <c r="DI72" s="656">
        <v>687</v>
      </c>
      <c r="DJ72" s="656">
        <v>3</v>
      </c>
      <c r="DK72" s="656">
        <v>75</v>
      </c>
      <c r="DL72" s="656">
        <v>1692</v>
      </c>
      <c r="DM72" s="656">
        <v>28</v>
      </c>
      <c r="DN72" s="656">
        <v>86</v>
      </c>
      <c r="DO72" s="656">
        <v>138</v>
      </c>
      <c r="DP72" s="656">
        <v>874</v>
      </c>
      <c r="DQ72" s="656">
        <v>48</v>
      </c>
      <c r="DR72" s="656">
        <v>84</v>
      </c>
      <c r="DS72" s="656">
        <v>113</v>
      </c>
      <c r="DT72" s="745">
        <v>3</v>
      </c>
      <c r="DU72" s="656">
        <v>5</v>
      </c>
      <c r="DV72" s="656">
        <v>148</v>
      </c>
      <c r="DW72" s="656">
        <v>185</v>
      </c>
      <c r="DX72" s="656">
        <v>614</v>
      </c>
      <c r="DY72" s="656">
        <v>1193</v>
      </c>
      <c r="DZ72" s="656">
        <v>122</v>
      </c>
      <c r="EA72" s="656">
        <v>174</v>
      </c>
      <c r="EB72" s="656">
        <v>232</v>
      </c>
      <c r="EC72" s="656">
        <v>894</v>
      </c>
      <c r="ED72" s="656">
        <v>0</v>
      </c>
      <c r="EE72" s="745">
        <v>268</v>
      </c>
      <c r="EF72" s="656">
        <v>644</v>
      </c>
      <c r="EG72" s="656">
        <v>711</v>
      </c>
      <c r="EH72" s="656">
        <v>485</v>
      </c>
      <c r="EI72" s="656">
        <v>223</v>
      </c>
      <c r="EJ72" s="656">
        <v>681</v>
      </c>
      <c r="EK72" s="657">
        <v>1091</v>
      </c>
      <c r="EL72" s="757">
        <v>2613</v>
      </c>
      <c r="EM72" s="753">
        <v>681.3559322033899</v>
      </c>
      <c r="EN72" s="657">
        <v>652</v>
      </c>
      <c r="EO72" s="656">
        <v>324</v>
      </c>
      <c r="EP72" s="753">
        <v>496.93251533742335</v>
      </c>
      <c r="EQ72" s="656">
        <v>292</v>
      </c>
      <c r="ER72" s="656">
        <v>345</v>
      </c>
      <c r="ES72" s="656">
        <v>48</v>
      </c>
      <c r="ET72" s="656">
        <v>11</v>
      </c>
      <c r="EU72" s="656">
        <v>7</v>
      </c>
      <c r="EV72" s="745">
        <v>1</v>
      </c>
      <c r="EW72" s="708">
        <v>5</v>
      </c>
      <c r="EX72" s="708">
        <v>14</v>
      </c>
      <c r="EY72" s="708">
        <v>159</v>
      </c>
      <c r="EZ72" s="708">
        <v>196</v>
      </c>
      <c r="FA72" s="708">
        <v>118</v>
      </c>
      <c r="FB72" s="708">
        <v>73</v>
      </c>
      <c r="FC72" s="708">
        <v>50</v>
      </c>
      <c r="FD72" s="708">
        <v>27</v>
      </c>
      <c r="FE72" s="708">
        <v>20</v>
      </c>
      <c r="FF72" s="656">
        <v>17</v>
      </c>
      <c r="FG72" s="657">
        <v>6</v>
      </c>
      <c r="FH72" s="753">
        <v>19</v>
      </c>
      <c r="FI72" s="753">
        <v>4959</v>
      </c>
      <c r="FJ72" s="656">
        <v>4</v>
      </c>
      <c r="FK72" s="666">
        <v>0</v>
      </c>
      <c r="FL72" s="656">
        <v>0</v>
      </c>
      <c r="FM72" s="656">
        <v>0</v>
      </c>
      <c r="FN72" s="656">
        <v>276</v>
      </c>
      <c r="FO72" s="656">
        <v>0</v>
      </c>
      <c r="FP72" s="656">
        <v>0</v>
      </c>
      <c r="FQ72" s="656">
        <v>47</v>
      </c>
      <c r="FR72" s="656">
        <v>0</v>
      </c>
      <c r="FS72" s="656">
        <v>23</v>
      </c>
      <c r="FT72" s="656">
        <v>12</v>
      </c>
      <c r="FU72" s="656">
        <v>34</v>
      </c>
      <c r="FV72" s="656">
        <v>3</v>
      </c>
      <c r="FW72" s="656">
        <v>1</v>
      </c>
      <c r="FX72" s="656">
        <v>8</v>
      </c>
      <c r="FY72" s="656">
        <v>0</v>
      </c>
      <c r="FZ72" s="745">
        <v>0</v>
      </c>
      <c r="GA72" s="656">
        <v>2</v>
      </c>
      <c r="GB72" s="656">
        <v>17</v>
      </c>
      <c r="GC72" s="656">
        <v>41</v>
      </c>
      <c r="GD72" s="656">
        <v>12</v>
      </c>
      <c r="GE72" s="656">
        <v>22</v>
      </c>
      <c r="GF72" s="656">
        <v>0</v>
      </c>
      <c r="GG72" s="656">
        <v>32</v>
      </c>
      <c r="GH72" s="656">
        <v>12</v>
      </c>
      <c r="GI72" s="656">
        <v>266</v>
      </c>
      <c r="GJ72" s="656">
        <v>0</v>
      </c>
      <c r="GK72" s="656">
        <v>0</v>
      </c>
      <c r="GL72" s="746">
        <v>0</v>
      </c>
      <c r="GM72" s="656">
        <v>0</v>
      </c>
      <c r="GN72" s="656">
        <v>51</v>
      </c>
      <c r="GO72" s="656">
        <v>0</v>
      </c>
      <c r="GP72" s="656">
        <v>3</v>
      </c>
      <c r="GQ72" s="656">
        <v>25</v>
      </c>
      <c r="GR72" s="656">
        <v>9</v>
      </c>
      <c r="GS72" s="656">
        <v>6</v>
      </c>
      <c r="GT72" s="656">
        <v>7</v>
      </c>
      <c r="GU72" s="656">
        <v>6</v>
      </c>
      <c r="GV72" s="656">
        <v>5</v>
      </c>
      <c r="GW72" s="656">
        <v>12</v>
      </c>
      <c r="GX72" s="656">
        <v>6</v>
      </c>
      <c r="GY72" s="656">
        <v>24</v>
      </c>
      <c r="GZ72" s="656">
        <v>225</v>
      </c>
      <c r="HA72" s="656">
        <v>0</v>
      </c>
      <c r="HB72" s="656">
        <v>6</v>
      </c>
      <c r="HC72" s="656">
        <v>2</v>
      </c>
      <c r="HD72" s="656">
        <v>10</v>
      </c>
      <c r="HE72" s="656">
        <v>0</v>
      </c>
      <c r="HF72" s="656">
        <v>0</v>
      </c>
      <c r="HG72" s="747">
        <v>7</v>
      </c>
    </row>
    <row r="73" spans="1:215" ht="13.5" thickBot="1" x14ac:dyDescent="0.25">
      <c r="A73" s="748" t="s">
        <v>128</v>
      </c>
      <c r="B73" s="748">
        <v>6701</v>
      </c>
      <c r="C73" s="708">
        <v>1174</v>
      </c>
      <c r="D73" s="749">
        <v>0</v>
      </c>
      <c r="E73" s="656">
        <v>6</v>
      </c>
      <c r="F73" s="656">
        <v>27</v>
      </c>
      <c r="G73" s="656">
        <v>781</v>
      </c>
      <c r="H73" s="656">
        <v>349</v>
      </c>
      <c r="I73" s="656">
        <v>4</v>
      </c>
      <c r="J73" s="656">
        <v>7</v>
      </c>
      <c r="K73" s="749">
        <v>3911</v>
      </c>
      <c r="L73" s="708">
        <v>20</v>
      </c>
      <c r="M73" s="708">
        <v>422</v>
      </c>
      <c r="N73" s="750">
        <v>55</v>
      </c>
      <c r="O73" s="708">
        <v>195</v>
      </c>
      <c r="P73" s="708">
        <v>21</v>
      </c>
      <c r="Q73" s="708">
        <v>1022</v>
      </c>
      <c r="R73" s="708">
        <v>767</v>
      </c>
      <c r="S73" s="708">
        <v>736</v>
      </c>
      <c r="T73" s="708">
        <v>876</v>
      </c>
      <c r="U73" s="708">
        <v>673</v>
      </c>
      <c r="V73" s="708">
        <v>704</v>
      </c>
      <c r="W73" s="708">
        <v>766</v>
      </c>
      <c r="X73" s="708">
        <v>804</v>
      </c>
      <c r="Y73" s="708">
        <v>155</v>
      </c>
      <c r="Z73" s="751">
        <v>3</v>
      </c>
      <c r="AA73" s="752">
        <v>38.885488479999999</v>
      </c>
      <c r="AB73" s="708">
        <v>8</v>
      </c>
      <c r="AC73" s="708">
        <v>0</v>
      </c>
      <c r="AD73" s="708">
        <v>1013</v>
      </c>
      <c r="AE73" s="708">
        <v>3</v>
      </c>
      <c r="AF73" s="708">
        <v>80</v>
      </c>
      <c r="AG73" s="708">
        <v>3419</v>
      </c>
      <c r="AH73" s="708">
        <v>40</v>
      </c>
      <c r="AI73" s="708">
        <v>166</v>
      </c>
      <c r="AJ73" s="708">
        <v>289</v>
      </c>
      <c r="AK73" s="708">
        <v>1194</v>
      </c>
      <c r="AL73" s="708">
        <v>98</v>
      </c>
      <c r="AM73" s="708">
        <v>125</v>
      </c>
      <c r="AN73" s="656">
        <v>257</v>
      </c>
      <c r="AO73" s="745">
        <v>9</v>
      </c>
      <c r="AP73" s="656">
        <v>21</v>
      </c>
      <c r="AQ73" s="656">
        <v>280</v>
      </c>
      <c r="AR73" s="656">
        <v>376</v>
      </c>
      <c r="AS73" s="656">
        <v>547</v>
      </c>
      <c r="AT73" s="656">
        <v>1072</v>
      </c>
      <c r="AU73" s="656">
        <v>131</v>
      </c>
      <c r="AV73" s="656">
        <v>1204</v>
      </c>
      <c r="AW73" s="656">
        <v>1032</v>
      </c>
      <c r="AX73" s="656">
        <v>754</v>
      </c>
      <c r="AY73" s="656">
        <v>0</v>
      </c>
      <c r="AZ73" s="745">
        <v>1284</v>
      </c>
      <c r="BA73" s="656">
        <v>1653</v>
      </c>
      <c r="BB73" s="656">
        <v>1438</v>
      </c>
      <c r="BC73" s="656">
        <v>759</v>
      </c>
      <c r="BD73" s="656">
        <v>373</v>
      </c>
      <c r="BE73" s="656">
        <v>952</v>
      </c>
      <c r="BF73" s="745">
        <v>1526</v>
      </c>
      <c r="BG73" s="657">
        <v>4116</v>
      </c>
      <c r="BH73" s="753">
        <v>614.23668109237428</v>
      </c>
      <c r="BI73" s="656">
        <v>1542</v>
      </c>
      <c r="BJ73" s="657">
        <v>492</v>
      </c>
      <c r="BK73" s="753">
        <v>319.06614785992218</v>
      </c>
      <c r="BL73" s="656">
        <v>804</v>
      </c>
      <c r="BM73" s="656">
        <v>839</v>
      </c>
      <c r="BN73" s="656">
        <v>80</v>
      </c>
      <c r="BO73" s="656">
        <v>40</v>
      </c>
      <c r="BP73" s="656">
        <v>16</v>
      </c>
      <c r="BQ73" s="745">
        <v>1</v>
      </c>
      <c r="BR73" s="656">
        <v>6</v>
      </c>
      <c r="BS73" s="656">
        <v>22</v>
      </c>
      <c r="BT73" s="656">
        <v>408</v>
      </c>
      <c r="BU73" s="656">
        <v>272</v>
      </c>
      <c r="BV73" s="656">
        <v>187</v>
      </c>
      <c r="BW73" s="656">
        <v>216</v>
      </c>
      <c r="BX73" s="656">
        <v>174</v>
      </c>
      <c r="BY73" s="656">
        <v>128</v>
      </c>
      <c r="BZ73" s="656">
        <v>116</v>
      </c>
      <c r="CA73" s="656">
        <v>88</v>
      </c>
      <c r="CB73" s="656">
        <v>52</v>
      </c>
      <c r="CC73" s="750">
        <v>111</v>
      </c>
      <c r="CD73" s="754">
        <v>6016</v>
      </c>
      <c r="CE73" s="708">
        <v>43</v>
      </c>
      <c r="CF73" s="708">
        <v>3</v>
      </c>
      <c r="CG73" s="708">
        <v>3138</v>
      </c>
      <c r="CH73" s="708">
        <v>582</v>
      </c>
      <c r="CI73" s="749">
        <v>0</v>
      </c>
      <c r="CJ73" s="656">
        <v>1</v>
      </c>
      <c r="CK73" s="656">
        <v>12</v>
      </c>
      <c r="CL73" s="656">
        <v>419</v>
      </c>
      <c r="CM73" s="656">
        <v>145</v>
      </c>
      <c r="CN73" s="656">
        <v>1</v>
      </c>
      <c r="CO73" s="745">
        <v>4</v>
      </c>
      <c r="CP73" s="708">
        <v>2128</v>
      </c>
      <c r="CQ73" s="708">
        <v>20</v>
      </c>
      <c r="CR73" s="656">
        <v>354</v>
      </c>
      <c r="CS73" s="745">
        <v>17</v>
      </c>
      <c r="CT73" s="656">
        <v>83</v>
      </c>
      <c r="CU73" s="656">
        <v>7</v>
      </c>
      <c r="CV73" s="656">
        <v>443</v>
      </c>
      <c r="CW73" s="656">
        <v>326</v>
      </c>
      <c r="CX73" s="656">
        <v>361</v>
      </c>
      <c r="CY73" s="656">
        <v>463</v>
      </c>
      <c r="CZ73" s="656">
        <v>308</v>
      </c>
      <c r="DA73" s="656">
        <v>347</v>
      </c>
      <c r="DB73" s="656">
        <v>414</v>
      </c>
      <c r="DC73" s="656">
        <v>385</v>
      </c>
      <c r="DD73" s="755">
        <v>7</v>
      </c>
      <c r="DE73" s="745">
        <v>1</v>
      </c>
      <c r="DF73" s="756">
        <v>39.036785514036787</v>
      </c>
      <c r="DG73" s="656">
        <v>4</v>
      </c>
      <c r="DH73" s="656">
        <v>0</v>
      </c>
      <c r="DI73" s="656">
        <v>521</v>
      </c>
      <c r="DJ73" s="656">
        <v>0</v>
      </c>
      <c r="DK73" s="656">
        <v>38</v>
      </c>
      <c r="DL73" s="656">
        <v>1305</v>
      </c>
      <c r="DM73" s="656">
        <v>26</v>
      </c>
      <c r="DN73" s="656">
        <v>101</v>
      </c>
      <c r="DO73" s="656">
        <v>141</v>
      </c>
      <c r="DP73" s="656">
        <v>711</v>
      </c>
      <c r="DQ73" s="656">
        <v>70</v>
      </c>
      <c r="DR73" s="656">
        <v>89</v>
      </c>
      <c r="DS73" s="656">
        <v>129</v>
      </c>
      <c r="DT73" s="745">
        <v>3</v>
      </c>
      <c r="DU73" s="656">
        <v>9</v>
      </c>
      <c r="DV73" s="656">
        <v>170</v>
      </c>
      <c r="DW73" s="656">
        <v>182</v>
      </c>
      <c r="DX73" s="656">
        <v>456</v>
      </c>
      <c r="DY73" s="656">
        <v>775</v>
      </c>
      <c r="DZ73" s="656">
        <v>59</v>
      </c>
      <c r="EA73" s="656">
        <v>148</v>
      </c>
      <c r="EB73" s="656">
        <v>373</v>
      </c>
      <c r="EC73" s="656">
        <v>422</v>
      </c>
      <c r="ED73" s="656">
        <v>0</v>
      </c>
      <c r="EE73" s="745">
        <v>544</v>
      </c>
      <c r="EF73" s="656">
        <v>678</v>
      </c>
      <c r="EG73" s="656">
        <v>487</v>
      </c>
      <c r="EH73" s="656">
        <v>421</v>
      </c>
      <c r="EI73" s="656">
        <v>214</v>
      </c>
      <c r="EJ73" s="656">
        <v>480</v>
      </c>
      <c r="EK73" s="657">
        <v>858</v>
      </c>
      <c r="EL73" s="757">
        <v>2125</v>
      </c>
      <c r="EM73" s="753">
        <v>677.18291905672402</v>
      </c>
      <c r="EN73" s="657">
        <v>554</v>
      </c>
      <c r="EO73" s="656">
        <v>278</v>
      </c>
      <c r="EP73" s="753">
        <v>501.80505415162457</v>
      </c>
      <c r="EQ73" s="656">
        <v>296</v>
      </c>
      <c r="ER73" s="656">
        <v>237</v>
      </c>
      <c r="ES73" s="656">
        <v>43</v>
      </c>
      <c r="ET73" s="656">
        <v>25</v>
      </c>
      <c r="EU73" s="656">
        <v>8</v>
      </c>
      <c r="EV73" s="745">
        <v>1</v>
      </c>
      <c r="EW73" s="708">
        <v>4</v>
      </c>
      <c r="EX73" s="708">
        <v>13</v>
      </c>
      <c r="EY73" s="708">
        <v>118</v>
      </c>
      <c r="EZ73" s="708">
        <v>144</v>
      </c>
      <c r="FA73" s="708">
        <v>78</v>
      </c>
      <c r="FB73" s="708">
        <v>82</v>
      </c>
      <c r="FC73" s="708">
        <v>51</v>
      </c>
      <c r="FD73" s="708">
        <v>39</v>
      </c>
      <c r="FE73" s="708">
        <v>26</v>
      </c>
      <c r="FF73" s="656">
        <v>16</v>
      </c>
      <c r="FG73" s="657">
        <v>10</v>
      </c>
      <c r="FH73" s="753">
        <v>29</v>
      </c>
      <c r="FI73" s="753">
        <v>5487</v>
      </c>
      <c r="FJ73" s="656">
        <v>14</v>
      </c>
      <c r="FK73" s="666">
        <v>2</v>
      </c>
      <c r="FL73" s="656">
        <v>54</v>
      </c>
      <c r="FM73" s="656">
        <v>0</v>
      </c>
      <c r="FN73" s="656">
        <v>65</v>
      </c>
      <c r="FO73" s="656">
        <v>7</v>
      </c>
      <c r="FP73" s="656">
        <v>0</v>
      </c>
      <c r="FQ73" s="656">
        <v>121</v>
      </c>
      <c r="FR73" s="656">
        <v>0</v>
      </c>
      <c r="FS73" s="656">
        <v>6</v>
      </c>
      <c r="FT73" s="656">
        <v>33</v>
      </c>
      <c r="FU73" s="656">
        <v>31</v>
      </c>
      <c r="FV73" s="656">
        <v>0</v>
      </c>
      <c r="FW73" s="656">
        <v>0</v>
      </c>
      <c r="FX73" s="656">
        <v>7</v>
      </c>
      <c r="FY73" s="656">
        <v>0</v>
      </c>
      <c r="FZ73" s="745">
        <v>0</v>
      </c>
      <c r="GA73" s="656">
        <v>4</v>
      </c>
      <c r="GB73" s="656">
        <v>15</v>
      </c>
      <c r="GC73" s="656">
        <v>85</v>
      </c>
      <c r="GD73" s="656">
        <v>8</v>
      </c>
      <c r="GE73" s="656">
        <v>39</v>
      </c>
      <c r="GF73" s="656">
        <v>5</v>
      </c>
      <c r="GG73" s="656">
        <v>39</v>
      </c>
      <c r="GH73" s="656">
        <v>28</v>
      </c>
      <c r="GI73" s="656">
        <v>101</v>
      </c>
      <c r="GJ73" s="656">
        <v>0</v>
      </c>
      <c r="GK73" s="656">
        <v>0</v>
      </c>
      <c r="GL73" s="746">
        <v>0</v>
      </c>
      <c r="GM73" s="656">
        <v>0</v>
      </c>
      <c r="GN73" s="656">
        <v>99</v>
      </c>
      <c r="GO73" s="656">
        <v>0</v>
      </c>
      <c r="GP73" s="656">
        <v>5</v>
      </c>
      <c r="GQ73" s="656">
        <v>4</v>
      </c>
      <c r="GR73" s="656">
        <v>21</v>
      </c>
      <c r="GS73" s="656">
        <v>10</v>
      </c>
      <c r="GT73" s="656">
        <v>14</v>
      </c>
      <c r="GU73" s="656">
        <v>4</v>
      </c>
      <c r="GV73" s="656">
        <v>23</v>
      </c>
      <c r="GW73" s="656">
        <v>6</v>
      </c>
      <c r="GX73" s="656">
        <v>5</v>
      </c>
      <c r="GY73" s="656">
        <v>14</v>
      </c>
      <c r="GZ73" s="656">
        <v>79</v>
      </c>
      <c r="HA73" s="656">
        <v>0</v>
      </c>
      <c r="HB73" s="656">
        <v>2</v>
      </c>
      <c r="HC73" s="656">
        <v>30</v>
      </c>
      <c r="HD73" s="656">
        <v>1</v>
      </c>
      <c r="HE73" s="656">
        <v>0</v>
      </c>
      <c r="HF73" s="656">
        <v>0</v>
      </c>
      <c r="HG73" s="747">
        <v>7</v>
      </c>
    </row>
    <row r="74" spans="1:215" ht="14.25" thickTop="1" thickBot="1" x14ac:dyDescent="0.25">
      <c r="A74" s="715" t="s">
        <v>403</v>
      </c>
      <c r="B74" s="715">
        <v>28558</v>
      </c>
      <c r="C74" s="663">
        <v>3785</v>
      </c>
      <c r="D74" s="717">
        <v>0</v>
      </c>
      <c r="E74" s="663">
        <v>164</v>
      </c>
      <c r="F74" s="663">
        <v>215</v>
      </c>
      <c r="G74" s="663">
        <v>2206</v>
      </c>
      <c r="H74" s="663">
        <v>1172</v>
      </c>
      <c r="I74" s="663">
        <v>10</v>
      </c>
      <c r="J74" s="663">
        <v>18</v>
      </c>
      <c r="K74" s="717">
        <v>16155</v>
      </c>
      <c r="L74" s="663">
        <v>128</v>
      </c>
      <c r="M74" s="663">
        <v>2095</v>
      </c>
      <c r="N74" s="718">
        <v>177</v>
      </c>
      <c r="O74" s="663">
        <v>958</v>
      </c>
      <c r="P74" s="663">
        <v>120</v>
      </c>
      <c r="Q74" s="663">
        <v>4171</v>
      </c>
      <c r="R74" s="663">
        <v>3119</v>
      </c>
      <c r="S74" s="663">
        <v>3029</v>
      </c>
      <c r="T74" s="663">
        <v>3621</v>
      </c>
      <c r="U74" s="663">
        <v>3020</v>
      </c>
      <c r="V74" s="663">
        <v>2985</v>
      </c>
      <c r="W74" s="663">
        <v>3260</v>
      </c>
      <c r="X74" s="663">
        <v>3698</v>
      </c>
      <c r="Y74" s="663">
        <v>687</v>
      </c>
      <c r="Z74" s="719">
        <v>10</v>
      </c>
      <c r="AA74" s="720">
        <v>39.152892122918203</v>
      </c>
      <c r="AB74" s="663">
        <v>14</v>
      </c>
      <c r="AC74" s="663">
        <v>13</v>
      </c>
      <c r="AD74" s="663">
        <v>5207</v>
      </c>
      <c r="AE74" s="663">
        <v>14</v>
      </c>
      <c r="AF74" s="663">
        <v>362</v>
      </c>
      <c r="AG74" s="663">
        <v>14098</v>
      </c>
      <c r="AH74" s="663">
        <v>112</v>
      </c>
      <c r="AI74" s="663">
        <v>637</v>
      </c>
      <c r="AJ74" s="663">
        <v>1134</v>
      </c>
      <c r="AK74" s="663">
        <v>5145</v>
      </c>
      <c r="AL74" s="663">
        <v>282</v>
      </c>
      <c r="AM74" s="663">
        <v>467</v>
      </c>
      <c r="AN74" s="663">
        <v>1029</v>
      </c>
      <c r="AO74" s="721">
        <v>44</v>
      </c>
      <c r="AP74" s="663">
        <v>97</v>
      </c>
      <c r="AQ74" s="663">
        <v>967</v>
      </c>
      <c r="AR74" s="663">
        <v>1549</v>
      </c>
      <c r="AS74" s="663">
        <v>2448</v>
      </c>
      <c r="AT74" s="663">
        <v>4673</v>
      </c>
      <c r="AU74" s="663">
        <v>645</v>
      </c>
      <c r="AV74" s="663">
        <v>5351</v>
      </c>
      <c r="AW74" s="663">
        <v>3169</v>
      </c>
      <c r="AX74" s="663">
        <v>4583</v>
      </c>
      <c r="AY74" s="663">
        <v>11</v>
      </c>
      <c r="AZ74" s="721">
        <v>5065</v>
      </c>
      <c r="BA74" s="663">
        <v>7042</v>
      </c>
      <c r="BB74" s="663">
        <v>6735</v>
      </c>
      <c r="BC74" s="663">
        <v>3425</v>
      </c>
      <c r="BD74" s="663">
        <v>1648</v>
      </c>
      <c r="BE74" s="663">
        <v>4004</v>
      </c>
      <c r="BF74" s="721">
        <v>5704</v>
      </c>
      <c r="BG74" s="722">
        <v>14727</v>
      </c>
      <c r="BH74" s="758">
        <v>515.68737306534069</v>
      </c>
      <c r="BI74" s="658">
        <v>7102</v>
      </c>
      <c r="BJ74" s="653">
        <v>1981</v>
      </c>
      <c r="BK74" s="724">
        <v>278.93551112362712</v>
      </c>
      <c r="BL74" s="663">
        <v>3287</v>
      </c>
      <c r="BM74" s="663">
        <v>3899</v>
      </c>
      <c r="BN74" s="663">
        <v>448</v>
      </c>
      <c r="BO74" s="663">
        <v>174</v>
      </c>
      <c r="BP74" s="663">
        <v>62</v>
      </c>
      <c r="BQ74" s="721">
        <v>3</v>
      </c>
      <c r="BR74" s="663">
        <v>26</v>
      </c>
      <c r="BS74" s="663">
        <v>93</v>
      </c>
      <c r="BT74" s="663">
        <v>1870</v>
      </c>
      <c r="BU74" s="663">
        <v>1288</v>
      </c>
      <c r="BV74" s="663">
        <v>864</v>
      </c>
      <c r="BW74" s="663">
        <v>896</v>
      </c>
      <c r="BX74" s="663">
        <v>724</v>
      </c>
      <c r="BY74" s="663">
        <v>601</v>
      </c>
      <c r="BZ74" s="663">
        <v>448</v>
      </c>
      <c r="CA74" s="663">
        <v>369</v>
      </c>
      <c r="CB74" s="663">
        <v>220</v>
      </c>
      <c r="CC74" s="719">
        <v>474</v>
      </c>
      <c r="CD74" s="759">
        <v>5910</v>
      </c>
      <c r="CE74" s="663">
        <v>150</v>
      </c>
      <c r="CF74" s="663">
        <v>5</v>
      </c>
      <c r="CG74" s="663">
        <v>13414</v>
      </c>
      <c r="CH74" s="663">
        <v>1932</v>
      </c>
      <c r="CI74" s="717">
        <v>0</v>
      </c>
      <c r="CJ74" s="663">
        <v>83</v>
      </c>
      <c r="CK74" s="663">
        <v>126</v>
      </c>
      <c r="CL74" s="663">
        <v>1183</v>
      </c>
      <c r="CM74" s="663">
        <v>529</v>
      </c>
      <c r="CN74" s="663">
        <v>3</v>
      </c>
      <c r="CO74" s="721">
        <v>8</v>
      </c>
      <c r="CP74" s="663">
        <v>8890</v>
      </c>
      <c r="CQ74" s="663">
        <v>128</v>
      </c>
      <c r="CR74" s="663">
        <v>1988</v>
      </c>
      <c r="CS74" s="721">
        <v>59</v>
      </c>
      <c r="CT74" s="663">
        <v>418</v>
      </c>
      <c r="CU74" s="663">
        <v>55</v>
      </c>
      <c r="CV74" s="663">
        <v>1810</v>
      </c>
      <c r="CW74" s="663">
        <v>1356</v>
      </c>
      <c r="CX74" s="663">
        <v>1476</v>
      </c>
      <c r="CY74" s="663">
        <v>1960</v>
      </c>
      <c r="CZ74" s="663">
        <v>1571</v>
      </c>
      <c r="DA74" s="663">
        <v>1515</v>
      </c>
      <c r="DB74" s="663">
        <v>1638</v>
      </c>
      <c r="DC74" s="663">
        <v>1625</v>
      </c>
      <c r="DD74" s="726">
        <v>41</v>
      </c>
      <c r="DE74" s="721">
        <v>4</v>
      </c>
      <c r="DF74" s="727">
        <v>39.016866618353859</v>
      </c>
      <c r="DG74" s="663">
        <v>7</v>
      </c>
      <c r="DH74" s="663">
        <v>9</v>
      </c>
      <c r="DI74" s="663">
        <v>2610</v>
      </c>
      <c r="DJ74" s="663">
        <v>7</v>
      </c>
      <c r="DK74" s="663">
        <v>182</v>
      </c>
      <c r="DL74" s="663">
        <v>5521</v>
      </c>
      <c r="DM74" s="663">
        <v>85</v>
      </c>
      <c r="DN74" s="663">
        <v>395</v>
      </c>
      <c r="DO74" s="663">
        <v>524</v>
      </c>
      <c r="DP74" s="663">
        <v>3053</v>
      </c>
      <c r="DQ74" s="663">
        <v>200</v>
      </c>
      <c r="DR74" s="663">
        <v>322</v>
      </c>
      <c r="DS74" s="663">
        <v>484</v>
      </c>
      <c r="DT74" s="721">
        <v>15</v>
      </c>
      <c r="DU74" s="663">
        <v>32</v>
      </c>
      <c r="DV74" s="663">
        <v>559</v>
      </c>
      <c r="DW74" s="663">
        <v>671</v>
      </c>
      <c r="DX74" s="663">
        <v>1943</v>
      </c>
      <c r="DY74" s="663">
        <v>3472</v>
      </c>
      <c r="DZ74" s="663">
        <v>313</v>
      </c>
      <c r="EA74" s="663">
        <v>619</v>
      </c>
      <c r="EB74" s="663">
        <v>961</v>
      </c>
      <c r="EC74" s="663">
        <v>2555</v>
      </c>
      <c r="ED74" s="663">
        <v>1</v>
      </c>
      <c r="EE74" s="721">
        <v>2288</v>
      </c>
      <c r="EF74" s="663">
        <v>2867</v>
      </c>
      <c r="EG74" s="663">
        <v>2335</v>
      </c>
      <c r="EH74" s="663">
        <v>1887</v>
      </c>
      <c r="EI74" s="663">
        <v>888</v>
      </c>
      <c r="EJ74" s="663">
        <v>2145</v>
      </c>
      <c r="EK74" s="722">
        <v>3292</v>
      </c>
      <c r="EL74" s="728">
        <v>8069</v>
      </c>
      <c r="EM74" s="758">
        <v>601.53570896078725</v>
      </c>
      <c r="EN74" s="653">
        <v>2587</v>
      </c>
      <c r="EO74" s="658">
        <v>1126</v>
      </c>
      <c r="EP74" s="729">
        <v>435.25318902203327</v>
      </c>
      <c r="EQ74" s="663">
        <v>1227</v>
      </c>
      <c r="ER74" s="663">
        <v>1143</v>
      </c>
      <c r="ES74" s="663">
        <v>244</v>
      </c>
      <c r="ET74" s="663">
        <v>80</v>
      </c>
      <c r="EU74" s="663">
        <v>35</v>
      </c>
      <c r="EV74" s="721">
        <v>2</v>
      </c>
      <c r="EW74" s="663">
        <v>15</v>
      </c>
      <c r="EX74" s="663">
        <v>55</v>
      </c>
      <c r="EY74" s="663">
        <v>577</v>
      </c>
      <c r="EZ74" s="663">
        <v>667</v>
      </c>
      <c r="FA74" s="663">
        <v>427</v>
      </c>
      <c r="FB74" s="663">
        <v>316</v>
      </c>
      <c r="FC74" s="663">
        <v>206</v>
      </c>
      <c r="FD74" s="663">
        <v>139</v>
      </c>
      <c r="FE74" s="663">
        <v>98</v>
      </c>
      <c r="FF74" s="663">
        <v>73</v>
      </c>
      <c r="FG74" s="722">
        <v>44</v>
      </c>
      <c r="FH74" s="723">
        <v>114</v>
      </c>
      <c r="FI74" s="723">
        <v>5304</v>
      </c>
      <c r="FJ74" s="663">
        <v>35</v>
      </c>
      <c r="FK74" s="664">
        <v>2</v>
      </c>
      <c r="FL74" s="663">
        <v>77</v>
      </c>
      <c r="FM74" s="663">
        <v>0</v>
      </c>
      <c r="FN74" s="663">
        <v>438</v>
      </c>
      <c r="FO74" s="663">
        <v>15</v>
      </c>
      <c r="FP74" s="663">
        <v>0</v>
      </c>
      <c r="FQ74" s="663">
        <v>359</v>
      </c>
      <c r="FR74" s="663">
        <v>10</v>
      </c>
      <c r="FS74" s="663">
        <v>35</v>
      </c>
      <c r="FT74" s="663">
        <v>110</v>
      </c>
      <c r="FU74" s="663">
        <v>135</v>
      </c>
      <c r="FV74" s="663">
        <v>8</v>
      </c>
      <c r="FW74" s="663">
        <v>1</v>
      </c>
      <c r="FX74" s="663">
        <v>27</v>
      </c>
      <c r="FY74" s="663">
        <v>0</v>
      </c>
      <c r="FZ74" s="721">
        <v>0</v>
      </c>
      <c r="GA74" s="663">
        <v>13</v>
      </c>
      <c r="GB74" s="663">
        <v>87</v>
      </c>
      <c r="GC74" s="663">
        <v>232</v>
      </c>
      <c r="GD74" s="663">
        <v>38</v>
      </c>
      <c r="GE74" s="663">
        <v>129</v>
      </c>
      <c r="GF74" s="663">
        <v>12</v>
      </c>
      <c r="GG74" s="663">
        <v>160</v>
      </c>
      <c r="GH74" s="760">
        <v>117</v>
      </c>
      <c r="GI74" s="760">
        <v>427</v>
      </c>
      <c r="GJ74" s="760">
        <v>0</v>
      </c>
      <c r="GK74" s="761">
        <v>0</v>
      </c>
      <c r="GL74" s="732">
        <v>0</v>
      </c>
      <c r="GM74" s="663">
        <v>0</v>
      </c>
      <c r="GN74" s="663">
        <v>298</v>
      </c>
      <c r="GO74" s="663">
        <v>0</v>
      </c>
      <c r="GP74" s="663">
        <v>32</v>
      </c>
      <c r="GQ74" s="663">
        <v>49</v>
      </c>
      <c r="GR74" s="663">
        <v>101</v>
      </c>
      <c r="GS74" s="663">
        <v>43</v>
      </c>
      <c r="GT74" s="663">
        <v>36</v>
      </c>
      <c r="GU74" s="663">
        <v>17</v>
      </c>
      <c r="GV74" s="663">
        <v>57</v>
      </c>
      <c r="GW74" s="663">
        <v>32</v>
      </c>
      <c r="GX74" s="663">
        <v>29</v>
      </c>
      <c r="GY74" s="663">
        <v>95</v>
      </c>
      <c r="GZ74" s="663">
        <v>315</v>
      </c>
      <c r="HA74" s="663">
        <v>5</v>
      </c>
      <c r="HB74" s="663">
        <v>21</v>
      </c>
      <c r="HC74" s="663">
        <v>40</v>
      </c>
      <c r="HD74" s="663">
        <v>13</v>
      </c>
      <c r="HE74" s="663">
        <v>0</v>
      </c>
      <c r="HF74" s="663">
        <v>0</v>
      </c>
      <c r="HG74" s="733">
        <v>32</v>
      </c>
    </row>
    <row r="75" spans="1:215" ht="13.5" thickTop="1" x14ac:dyDescent="0.2">
      <c r="A75" s="748" t="s">
        <v>115</v>
      </c>
      <c r="B75" s="748">
        <v>5458</v>
      </c>
      <c r="C75" s="708">
        <v>872</v>
      </c>
      <c r="D75" s="749">
        <v>0</v>
      </c>
      <c r="E75" s="656">
        <v>18</v>
      </c>
      <c r="F75" s="656">
        <v>39</v>
      </c>
      <c r="G75" s="656">
        <v>592</v>
      </c>
      <c r="H75" s="656">
        <v>222</v>
      </c>
      <c r="I75" s="656">
        <v>0</v>
      </c>
      <c r="J75" s="656">
        <v>1</v>
      </c>
      <c r="K75" s="749">
        <v>3311</v>
      </c>
      <c r="L75" s="708">
        <v>15</v>
      </c>
      <c r="M75" s="708">
        <v>736</v>
      </c>
      <c r="N75" s="750">
        <v>2</v>
      </c>
      <c r="O75" s="708">
        <v>155</v>
      </c>
      <c r="P75" s="708">
        <v>10</v>
      </c>
      <c r="Q75" s="708">
        <v>810</v>
      </c>
      <c r="R75" s="708">
        <v>584</v>
      </c>
      <c r="S75" s="708">
        <v>579</v>
      </c>
      <c r="T75" s="708">
        <v>729</v>
      </c>
      <c r="U75" s="708">
        <v>552</v>
      </c>
      <c r="V75" s="708">
        <v>576</v>
      </c>
      <c r="W75" s="708">
        <v>602</v>
      </c>
      <c r="X75" s="708">
        <v>715</v>
      </c>
      <c r="Y75" s="708">
        <v>154</v>
      </c>
      <c r="Z75" s="751">
        <v>2</v>
      </c>
      <c r="AA75" s="752">
        <v>39.301893317889316</v>
      </c>
      <c r="AB75" s="708">
        <v>1</v>
      </c>
      <c r="AC75" s="708">
        <v>0</v>
      </c>
      <c r="AD75" s="708">
        <v>979</v>
      </c>
      <c r="AE75" s="708">
        <v>6</v>
      </c>
      <c r="AF75" s="708">
        <v>74</v>
      </c>
      <c r="AG75" s="708">
        <v>2523</v>
      </c>
      <c r="AH75" s="708">
        <v>27</v>
      </c>
      <c r="AI75" s="708">
        <v>111</v>
      </c>
      <c r="AJ75" s="708">
        <v>220</v>
      </c>
      <c r="AK75" s="708">
        <v>1119</v>
      </c>
      <c r="AL75" s="708">
        <v>76</v>
      </c>
      <c r="AM75" s="708">
        <v>86</v>
      </c>
      <c r="AN75" s="656">
        <v>232</v>
      </c>
      <c r="AO75" s="745">
        <v>4</v>
      </c>
      <c r="AP75" s="656">
        <v>45</v>
      </c>
      <c r="AQ75" s="656">
        <v>279</v>
      </c>
      <c r="AR75" s="656">
        <v>409</v>
      </c>
      <c r="AS75" s="656">
        <v>608</v>
      </c>
      <c r="AT75" s="656">
        <v>1071</v>
      </c>
      <c r="AU75" s="656">
        <v>94</v>
      </c>
      <c r="AV75" s="656">
        <v>1155</v>
      </c>
      <c r="AW75" s="656">
        <v>695</v>
      </c>
      <c r="AX75" s="656">
        <v>927</v>
      </c>
      <c r="AY75" s="656">
        <v>1</v>
      </c>
      <c r="AZ75" s="745">
        <v>174</v>
      </c>
      <c r="BA75" s="656">
        <v>1406</v>
      </c>
      <c r="BB75" s="656">
        <v>977</v>
      </c>
      <c r="BC75" s="656">
        <v>686</v>
      </c>
      <c r="BD75" s="656">
        <v>367</v>
      </c>
      <c r="BE75" s="656">
        <v>893</v>
      </c>
      <c r="BF75" s="745">
        <v>1129</v>
      </c>
      <c r="BG75" s="657">
        <v>2806</v>
      </c>
      <c r="BH75" s="753">
        <v>514.10773176987914</v>
      </c>
      <c r="BI75" s="656">
        <v>1478</v>
      </c>
      <c r="BJ75" s="657">
        <v>469</v>
      </c>
      <c r="BK75" s="753">
        <v>317.32070365358595</v>
      </c>
      <c r="BL75" s="656">
        <v>578</v>
      </c>
      <c r="BM75" s="656">
        <v>529</v>
      </c>
      <c r="BN75" s="656">
        <v>87</v>
      </c>
      <c r="BO75" s="656">
        <v>41</v>
      </c>
      <c r="BP75" s="656">
        <v>10</v>
      </c>
      <c r="BQ75" s="745">
        <v>1</v>
      </c>
      <c r="BR75" s="656">
        <v>7</v>
      </c>
      <c r="BS75" s="656">
        <v>24</v>
      </c>
      <c r="BT75" s="656">
        <v>263</v>
      </c>
      <c r="BU75" s="656">
        <v>235</v>
      </c>
      <c r="BV75" s="656">
        <v>160</v>
      </c>
      <c r="BW75" s="656">
        <v>153</v>
      </c>
      <c r="BX75" s="656">
        <v>118</v>
      </c>
      <c r="BY75" s="656">
        <v>90</v>
      </c>
      <c r="BZ75" s="656">
        <v>69</v>
      </c>
      <c r="CA75" s="656">
        <v>43</v>
      </c>
      <c r="CB75" s="656">
        <v>27</v>
      </c>
      <c r="CC75" s="750">
        <v>57</v>
      </c>
      <c r="CD75" s="754">
        <v>5697</v>
      </c>
      <c r="CE75" s="708">
        <v>20</v>
      </c>
      <c r="CF75" s="708">
        <v>0</v>
      </c>
      <c r="CG75" s="708">
        <v>2665</v>
      </c>
      <c r="CH75" s="708">
        <v>427</v>
      </c>
      <c r="CI75" s="749">
        <v>0</v>
      </c>
      <c r="CJ75" s="656">
        <v>10</v>
      </c>
      <c r="CK75" s="656">
        <v>20</v>
      </c>
      <c r="CL75" s="656">
        <v>301</v>
      </c>
      <c r="CM75" s="656">
        <v>96</v>
      </c>
      <c r="CN75" s="656">
        <v>0</v>
      </c>
      <c r="CO75" s="745">
        <v>0</v>
      </c>
      <c r="CP75" s="708">
        <v>1790</v>
      </c>
      <c r="CQ75" s="708">
        <v>15</v>
      </c>
      <c r="CR75" s="656">
        <v>691</v>
      </c>
      <c r="CS75" s="745">
        <v>2</v>
      </c>
      <c r="CT75" s="656">
        <v>78</v>
      </c>
      <c r="CU75" s="656">
        <v>5</v>
      </c>
      <c r="CV75" s="656">
        <v>347</v>
      </c>
      <c r="CW75" s="656">
        <v>289</v>
      </c>
      <c r="CX75" s="656">
        <v>314</v>
      </c>
      <c r="CY75" s="656">
        <v>394</v>
      </c>
      <c r="CZ75" s="656">
        <v>305</v>
      </c>
      <c r="DA75" s="656">
        <v>303</v>
      </c>
      <c r="DB75" s="656">
        <v>306</v>
      </c>
      <c r="DC75" s="656">
        <v>318</v>
      </c>
      <c r="DD75" s="755">
        <v>9</v>
      </c>
      <c r="DE75" s="745">
        <v>2</v>
      </c>
      <c r="DF75" s="756">
        <v>38.923018643396226</v>
      </c>
      <c r="DG75" s="656">
        <v>1</v>
      </c>
      <c r="DH75" s="656">
        <v>0</v>
      </c>
      <c r="DI75" s="656">
        <v>488</v>
      </c>
      <c r="DJ75" s="656">
        <v>4</v>
      </c>
      <c r="DK75" s="656">
        <v>37</v>
      </c>
      <c r="DL75" s="656">
        <v>1060</v>
      </c>
      <c r="DM75" s="656">
        <v>22</v>
      </c>
      <c r="DN75" s="656">
        <v>70</v>
      </c>
      <c r="DO75" s="656">
        <v>96</v>
      </c>
      <c r="DP75" s="656">
        <v>652</v>
      </c>
      <c r="DQ75" s="656">
        <v>57</v>
      </c>
      <c r="DR75" s="656">
        <v>58</v>
      </c>
      <c r="DS75" s="656">
        <v>117</v>
      </c>
      <c r="DT75" s="745">
        <v>3</v>
      </c>
      <c r="DU75" s="656">
        <v>11</v>
      </c>
      <c r="DV75" s="656">
        <v>168</v>
      </c>
      <c r="DW75" s="656">
        <v>182</v>
      </c>
      <c r="DX75" s="656">
        <v>489</v>
      </c>
      <c r="DY75" s="656">
        <v>769</v>
      </c>
      <c r="DZ75" s="656">
        <v>62</v>
      </c>
      <c r="EA75" s="656">
        <v>207</v>
      </c>
      <c r="EB75" s="656">
        <v>197</v>
      </c>
      <c r="EC75" s="656">
        <v>505</v>
      </c>
      <c r="ED75" s="656">
        <v>0</v>
      </c>
      <c r="EE75" s="745">
        <v>75</v>
      </c>
      <c r="EF75" s="656">
        <v>577</v>
      </c>
      <c r="EG75" s="656">
        <v>408</v>
      </c>
      <c r="EH75" s="656">
        <v>364</v>
      </c>
      <c r="EI75" s="656">
        <v>183</v>
      </c>
      <c r="EJ75" s="656">
        <v>485</v>
      </c>
      <c r="EK75" s="657">
        <v>648</v>
      </c>
      <c r="EL75" s="757">
        <v>1534</v>
      </c>
      <c r="EM75" s="753">
        <v>575.60975609756088</v>
      </c>
      <c r="EN75" s="657">
        <v>662</v>
      </c>
      <c r="EO75" s="656">
        <v>248</v>
      </c>
      <c r="EP75" s="753">
        <v>374.62235649546824</v>
      </c>
      <c r="EQ75" s="656">
        <v>242</v>
      </c>
      <c r="ER75" s="656">
        <v>205</v>
      </c>
      <c r="ES75" s="656">
        <v>47</v>
      </c>
      <c r="ET75" s="656">
        <v>21</v>
      </c>
      <c r="EU75" s="656">
        <v>7</v>
      </c>
      <c r="EV75" s="745">
        <v>1</v>
      </c>
      <c r="EW75" s="708">
        <v>6</v>
      </c>
      <c r="EX75" s="708">
        <v>14</v>
      </c>
      <c r="EY75" s="708">
        <v>102</v>
      </c>
      <c r="EZ75" s="708">
        <v>134</v>
      </c>
      <c r="FA75" s="708">
        <v>79</v>
      </c>
      <c r="FB75" s="708">
        <v>66</v>
      </c>
      <c r="FC75" s="708">
        <v>35</v>
      </c>
      <c r="FD75" s="708">
        <v>21</v>
      </c>
      <c r="FE75" s="708">
        <v>22</v>
      </c>
      <c r="FF75" s="656">
        <v>14</v>
      </c>
      <c r="FG75" s="657">
        <v>11</v>
      </c>
      <c r="FH75" s="753">
        <v>19</v>
      </c>
      <c r="FI75" s="753">
        <v>5256</v>
      </c>
      <c r="FJ75" s="656">
        <v>7</v>
      </c>
      <c r="FK75" s="666">
        <v>0</v>
      </c>
      <c r="FL75" s="656">
        <v>0</v>
      </c>
      <c r="FM75" s="656">
        <v>0</v>
      </c>
      <c r="FN75" s="656">
        <v>93</v>
      </c>
      <c r="FO75" s="656">
        <v>2</v>
      </c>
      <c r="FP75" s="656">
        <v>0</v>
      </c>
      <c r="FQ75" s="656">
        <v>76</v>
      </c>
      <c r="FR75" s="656">
        <v>2</v>
      </c>
      <c r="FS75" s="656">
        <v>2</v>
      </c>
      <c r="FT75" s="656">
        <v>7</v>
      </c>
      <c r="FU75" s="656">
        <v>50</v>
      </c>
      <c r="FV75" s="656">
        <v>1</v>
      </c>
      <c r="FW75" s="656">
        <v>0</v>
      </c>
      <c r="FX75" s="656">
        <v>10</v>
      </c>
      <c r="FY75" s="656">
        <v>0</v>
      </c>
      <c r="FZ75" s="745">
        <v>0</v>
      </c>
      <c r="GA75" s="656">
        <v>12</v>
      </c>
      <c r="GB75" s="656">
        <v>15</v>
      </c>
      <c r="GC75" s="656">
        <v>41</v>
      </c>
      <c r="GD75" s="656">
        <v>1</v>
      </c>
      <c r="GE75" s="656">
        <v>26</v>
      </c>
      <c r="GF75" s="656">
        <v>0</v>
      </c>
      <c r="GG75" s="656">
        <v>56</v>
      </c>
      <c r="GH75" s="656">
        <v>13</v>
      </c>
      <c r="GI75" s="656">
        <v>79</v>
      </c>
      <c r="GJ75" s="656">
        <v>0</v>
      </c>
      <c r="GK75" s="656">
        <v>0</v>
      </c>
      <c r="GL75" s="746">
        <v>0</v>
      </c>
      <c r="GM75" s="656">
        <v>0</v>
      </c>
      <c r="GN75" s="656">
        <v>96</v>
      </c>
      <c r="GO75" s="656">
        <v>0</v>
      </c>
      <c r="GP75" s="656">
        <v>0</v>
      </c>
      <c r="GQ75" s="656">
        <v>3</v>
      </c>
      <c r="GR75" s="656">
        <v>7</v>
      </c>
      <c r="GS75" s="656">
        <v>4</v>
      </c>
      <c r="GT75" s="656">
        <v>20</v>
      </c>
      <c r="GU75" s="656">
        <v>0</v>
      </c>
      <c r="GV75" s="656">
        <v>25</v>
      </c>
      <c r="GW75" s="656">
        <v>0</v>
      </c>
      <c r="GX75" s="656">
        <v>1</v>
      </c>
      <c r="GY75" s="656">
        <v>25</v>
      </c>
      <c r="GZ75" s="656">
        <v>53</v>
      </c>
      <c r="HA75" s="656">
        <v>0</v>
      </c>
      <c r="HB75" s="656">
        <v>3</v>
      </c>
      <c r="HC75" s="656">
        <v>0</v>
      </c>
      <c r="HD75" s="656">
        <v>0</v>
      </c>
      <c r="HE75" s="656">
        <v>0</v>
      </c>
      <c r="HF75" s="656">
        <v>0</v>
      </c>
      <c r="HG75" s="747">
        <v>6</v>
      </c>
    </row>
    <row r="76" spans="1:215" x14ac:dyDescent="0.2">
      <c r="A76" s="748" t="s">
        <v>116</v>
      </c>
      <c r="B76" s="748">
        <v>21440</v>
      </c>
      <c r="C76" s="708">
        <v>1980</v>
      </c>
      <c r="D76" s="749">
        <v>4</v>
      </c>
      <c r="E76" s="656">
        <v>60</v>
      </c>
      <c r="F76" s="656">
        <v>268</v>
      </c>
      <c r="G76" s="656">
        <v>1062</v>
      </c>
      <c r="H76" s="656">
        <v>568</v>
      </c>
      <c r="I76" s="656">
        <v>5</v>
      </c>
      <c r="J76" s="656">
        <v>13</v>
      </c>
      <c r="K76" s="749">
        <v>13968</v>
      </c>
      <c r="L76" s="708">
        <v>36</v>
      </c>
      <c r="M76" s="708">
        <v>616</v>
      </c>
      <c r="N76" s="750">
        <v>182</v>
      </c>
      <c r="O76" s="708">
        <v>758</v>
      </c>
      <c r="P76" s="708">
        <v>183</v>
      </c>
      <c r="Q76" s="708">
        <v>2830</v>
      </c>
      <c r="R76" s="708">
        <v>2779</v>
      </c>
      <c r="S76" s="708">
        <v>2593</v>
      </c>
      <c r="T76" s="708">
        <v>2737</v>
      </c>
      <c r="U76" s="708">
        <v>2176</v>
      </c>
      <c r="V76" s="708">
        <v>2208</v>
      </c>
      <c r="W76" s="708">
        <v>2076</v>
      </c>
      <c r="X76" s="708">
        <v>2573</v>
      </c>
      <c r="Y76" s="708">
        <v>676</v>
      </c>
      <c r="Z76" s="751">
        <v>34</v>
      </c>
      <c r="AA76" s="752">
        <v>38.784521037471933</v>
      </c>
      <c r="AB76" s="708">
        <v>12</v>
      </c>
      <c r="AC76" s="708">
        <v>16</v>
      </c>
      <c r="AD76" s="708">
        <v>5830</v>
      </c>
      <c r="AE76" s="708">
        <v>14</v>
      </c>
      <c r="AF76" s="708">
        <v>144</v>
      </c>
      <c r="AG76" s="708">
        <v>6761</v>
      </c>
      <c r="AH76" s="708">
        <v>75</v>
      </c>
      <c r="AI76" s="708">
        <v>705</v>
      </c>
      <c r="AJ76" s="708">
        <v>588</v>
      </c>
      <c r="AK76" s="708">
        <v>4571</v>
      </c>
      <c r="AL76" s="708">
        <v>225</v>
      </c>
      <c r="AM76" s="708">
        <v>456</v>
      </c>
      <c r="AN76" s="656">
        <v>1938</v>
      </c>
      <c r="AO76" s="745">
        <v>105</v>
      </c>
      <c r="AP76" s="656">
        <v>164</v>
      </c>
      <c r="AQ76" s="656">
        <v>1075</v>
      </c>
      <c r="AR76" s="656">
        <v>1382</v>
      </c>
      <c r="AS76" s="656">
        <v>2048</v>
      </c>
      <c r="AT76" s="656">
        <v>3315</v>
      </c>
      <c r="AU76" s="656">
        <v>81</v>
      </c>
      <c r="AV76" s="656">
        <v>1354</v>
      </c>
      <c r="AW76" s="656">
        <v>1158</v>
      </c>
      <c r="AX76" s="656">
        <v>2946</v>
      </c>
      <c r="AY76" s="656">
        <v>1</v>
      </c>
      <c r="AZ76" s="745">
        <v>7916</v>
      </c>
      <c r="BA76" s="656">
        <v>5236</v>
      </c>
      <c r="BB76" s="656">
        <v>3293</v>
      </c>
      <c r="BC76" s="656">
        <v>2639</v>
      </c>
      <c r="BD76" s="656">
        <v>1658</v>
      </c>
      <c r="BE76" s="656">
        <v>3948</v>
      </c>
      <c r="BF76" s="745">
        <v>4666</v>
      </c>
      <c r="BG76" s="657">
        <v>12164</v>
      </c>
      <c r="BH76" s="753">
        <v>567.35074626865662</v>
      </c>
      <c r="BI76" s="656">
        <v>4585</v>
      </c>
      <c r="BJ76" s="657">
        <v>1661</v>
      </c>
      <c r="BK76" s="753">
        <v>362.26826608505996</v>
      </c>
      <c r="BL76" s="656">
        <v>1652</v>
      </c>
      <c r="BM76" s="656">
        <v>1399</v>
      </c>
      <c r="BN76" s="656">
        <v>328</v>
      </c>
      <c r="BO76" s="656">
        <v>127</v>
      </c>
      <c r="BP76" s="656">
        <v>41</v>
      </c>
      <c r="BQ76" s="745">
        <v>0</v>
      </c>
      <c r="BR76" s="656">
        <v>18</v>
      </c>
      <c r="BS76" s="656">
        <v>83</v>
      </c>
      <c r="BT76" s="656">
        <v>626</v>
      </c>
      <c r="BU76" s="656">
        <v>624</v>
      </c>
      <c r="BV76" s="656">
        <v>357</v>
      </c>
      <c r="BW76" s="656">
        <v>342</v>
      </c>
      <c r="BX76" s="656">
        <v>323</v>
      </c>
      <c r="BY76" s="656">
        <v>244</v>
      </c>
      <c r="BZ76" s="656">
        <v>221</v>
      </c>
      <c r="CA76" s="656">
        <v>169</v>
      </c>
      <c r="CB76" s="656">
        <v>124</v>
      </c>
      <c r="CC76" s="750">
        <v>416</v>
      </c>
      <c r="CD76" s="754">
        <v>6509</v>
      </c>
      <c r="CE76" s="708">
        <v>167</v>
      </c>
      <c r="CF76" s="708">
        <v>2</v>
      </c>
      <c r="CG76" s="708">
        <v>10583</v>
      </c>
      <c r="CH76" s="708">
        <v>1017</v>
      </c>
      <c r="CI76" s="749">
        <v>2</v>
      </c>
      <c r="CJ76" s="656">
        <v>31</v>
      </c>
      <c r="CK76" s="656">
        <v>158</v>
      </c>
      <c r="CL76" s="656">
        <v>551</v>
      </c>
      <c r="CM76" s="656">
        <v>265</v>
      </c>
      <c r="CN76" s="656">
        <v>3</v>
      </c>
      <c r="CO76" s="745">
        <v>7</v>
      </c>
      <c r="CP76" s="708">
        <v>7272</v>
      </c>
      <c r="CQ76" s="708">
        <v>36</v>
      </c>
      <c r="CR76" s="656">
        <v>606</v>
      </c>
      <c r="CS76" s="745">
        <v>35</v>
      </c>
      <c r="CT76" s="656">
        <v>364</v>
      </c>
      <c r="CU76" s="656">
        <v>95</v>
      </c>
      <c r="CV76" s="656">
        <v>1217</v>
      </c>
      <c r="CW76" s="656">
        <v>1312</v>
      </c>
      <c r="CX76" s="656">
        <v>1359</v>
      </c>
      <c r="CY76" s="656">
        <v>1511</v>
      </c>
      <c r="CZ76" s="656">
        <v>1189</v>
      </c>
      <c r="DA76" s="656">
        <v>1155</v>
      </c>
      <c r="DB76" s="656">
        <v>1129</v>
      </c>
      <c r="DC76" s="656">
        <v>1228</v>
      </c>
      <c r="DD76" s="755">
        <v>112</v>
      </c>
      <c r="DE76" s="745">
        <v>7</v>
      </c>
      <c r="DF76" s="756">
        <v>38.728820367633126</v>
      </c>
      <c r="DG76" s="656">
        <v>7</v>
      </c>
      <c r="DH76" s="656">
        <v>8</v>
      </c>
      <c r="DI76" s="656">
        <v>2766</v>
      </c>
      <c r="DJ76" s="656">
        <v>10</v>
      </c>
      <c r="DK76" s="656">
        <v>60</v>
      </c>
      <c r="DL76" s="656">
        <v>2831</v>
      </c>
      <c r="DM76" s="656">
        <v>56</v>
      </c>
      <c r="DN76" s="656">
        <v>412</v>
      </c>
      <c r="DO76" s="656">
        <v>279</v>
      </c>
      <c r="DP76" s="656">
        <v>2684</v>
      </c>
      <c r="DQ76" s="656">
        <v>160</v>
      </c>
      <c r="DR76" s="656">
        <v>272</v>
      </c>
      <c r="DS76" s="656">
        <v>994</v>
      </c>
      <c r="DT76" s="745">
        <v>44</v>
      </c>
      <c r="DU76" s="656">
        <v>55</v>
      </c>
      <c r="DV76" s="656">
        <v>586</v>
      </c>
      <c r="DW76" s="656">
        <v>662</v>
      </c>
      <c r="DX76" s="656">
        <v>1581</v>
      </c>
      <c r="DY76" s="656">
        <v>2187</v>
      </c>
      <c r="DZ76" s="656">
        <v>39</v>
      </c>
      <c r="EA76" s="656">
        <v>165</v>
      </c>
      <c r="EB76" s="656">
        <v>151</v>
      </c>
      <c r="EC76" s="656">
        <v>1542</v>
      </c>
      <c r="ED76" s="656">
        <v>0</v>
      </c>
      <c r="EE76" s="745">
        <v>3615</v>
      </c>
      <c r="EF76" s="656">
        <v>2356</v>
      </c>
      <c r="EG76" s="656">
        <v>1483</v>
      </c>
      <c r="EH76" s="656">
        <v>1360</v>
      </c>
      <c r="EI76" s="656">
        <v>823</v>
      </c>
      <c r="EJ76" s="656">
        <v>1994</v>
      </c>
      <c r="EK76" s="657">
        <v>2567</v>
      </c>
      <c r="EL76" s="757">
        <v>6546</v>
      </c>
      <c r="EM76" s="753">
        <v>618.53916658792411</v>
      </c>
      <c r="EN76" s="657">
        <v>2067</v>
      </c>
      <c r="EO76" s="656">
        <v>954</v>
      </c>
      <c r="EP76" s="753">
        <v>461.53846153846155</v>
      </c>
      <c r="EQ76" s="656">
        <v>824</v>
      </c>
      <c r="ER76" s="656">
        <v>689</v>
      </c>
      <c r="ES76" s="656">
        <v>170</v>
      </c>
      <c r="ET76" s="656">
        <v>55</v>
      </c>
      <c r="EU76" s="656">
        <v>26</v>
      </c>
      <c r="EV76" s="745">
        <v>0</v>
      </c>
      <c r="EW76" s="708">
        <v>8</v>
      </c>
      <c r="EX76" s="708">
        <v>44</v>
      </c>
      <c r="EY76" s="708">
        <v>333</v>
      </c>
      <c r="EZ76" s="708">
        <v>374</v>
      </c>
      <c r="FA76" s="708">
        <v>199</v>
      </c>
      <c r="FB76" s="708">
        <v>168</v>
      </c>
      <c r="FC76" s="708">
        <v>159</v>
      </c>
      <c r="FD76" s="708">
        <v>123</v>
      </c>
      <c r="FE76" s="708">
        <v>102</v>
      </c>
      <c r="FF76" s="656">
        <v>73</v>
      </c>
      <c r="FG76" s="657">
        <v>46</v>
      </c>
      <c r="FH76" s="753">
        <v>135</v>
      </c>
      <c r="FI76" s="753">
        <v>5973</v>
      </c>
      <c r="FJ76" s="656">
        <v>60</v>
      </c>
      <c r="FK76" s="666">
        <v>1</v>
      </c>
      <c r="FL76" s="656">
        <v>0</v>
      </c>
      <c r="FM76" s="656">
        <v>0</v>
      </c>
      <c r="FN76" s="656">
        <v>206</v>
      </c>
      <c r="FO76" s="656">
        <v>1</v>
      </c>
      <c r="FP76" s="656">
        <v>5</v>
      </c>
      <c r="FQ76" s="656">
        <v>381</v>
      </c>
      <c r="FR76" s="656">
        <v>0</v>
      </c>
      <c r="FS76" s="656">
        <v>91</v>
      </c>
      <c r="FT76" s="656">
        <v>19</v>
      </c>
      <c r="FU76" s="656">
        <v>120</v>
      </c>
      <c r="FV76" s="656">
        <v>19</v>
      </c>
      <c r="FW76" s="656">
        <v>122</v>
      </c>
      <c r="FX76" s="656">
        <v>56</v>
      </c>
      <c r="FY76" s="656">
        <v>4</v>
      </c>
      <c r="FZ76" s="745">
        <v>0</v>
      </c>
      <c r="GA76" s="656">
        <v>79</v>
      </c>
      <c r="GB76" s="656">
        <v>167</v>
      </c>
      <c r="GC76" s="656">
        <v>211</v>
      </c>
      <c r="GD76" s="656">
        <v>94</v>
      </c>
      <c r="GE76" s="656">
        <v>96</v>
      </c>
      <c r="GF76" s="656">
        <v>1</v>
      </c>
      <c r="GG76" s="656">
        <v>239</v>
      </c>
      <c r="GH76" s="656">
        <v>39</v>
      </c>
      <c r="GI76" s="656">
        <v>98</v>
      </c>
      <c r="GJ76" s="656">
        <v>0</v>
      </c>
      <c r="GK76" s="656">
        <v>0</v>
      </c>
      <c r="GL76" s="746">
        <v>0</v>
      </c>
      <c r="GM76" s="656">
        <v>0</v>
      </c>
      <c r="GN76" s="656">
        <v>152</v>
      </c>
      <c r="GO76" s="656">
        <v>1</v>
      </c>
      <c r="GP76" s="656">
        <v>3</v>
      </c>
      <c r="GQ76" s="656">
        <v>172</v>
      </c>
      <c r="GR76" s="656">
        <v>108</v>
      </c>
      <c r="GS76" s="656">
        <v>22</v>
      </c>
      <c r="GT76" s="656">
        <v>31</v>
      </c>
      <c r="GU76" s="656">
        <v>52</v>
      </c>
      <c r="GV76" s="656">
        <v>57</v>
      </c>
      <c r="GW76" s="656">
        <v>84</v>
      </c>
      <c r="GX76" s="656">
        <v>58</v>
      </c>
      <c r="GY76" s="656">
        <v>135</v>
      </c>
      <c r="GZ76" s="656">
        <v>11</v>
      </c>
      <c r="HA76" s="656">
        <v>16</v>
      </c>
      <c r="HB76" s="656">
        <v>7</v>
      </c>
      <c r="HC76" s="656">
        <v>3</v>
      </c>
      <c r="HD76" s="656">
        <v>23</v>
      </c>
      <c r="HE76" s="656">
        <v>0</v>
      </c>
      <c r="HF76" s="656">
        <v>0</v>
      </c>
      <c r="HG76" s="747">
        <v>89</v>
      </c>
    </row>
    <row r="77" spans="1:215" x14ac:dyDescent="0.2">
      <c r="A77" s="748" t="s">
        <v>117</v>
      </c>
      <c r="B77" s="748">
        <v>9390</v>
      </c>
      <c r="C77" s="708">
        <v>1226</v>
      </c>
      <c r="D77" s="749">
        <v>1</v>
      </c>
      <c r="E77" s="656">
        <v>34</v>
      </c>
      <c r="F77" s="656">
        <v>85</v>
      </c>
      <c r="G77" s="656">
        <v>665</v>
      </c>
      <c r="H77" s="656">
        <v>439</v>
      </c>
      <c r="I77" s="656">
        <v>1</v>
      </c>
      <c r="J77" s="656">
        <v>1</v>
      </c>
      <c r="K77" s="749">
        <v>5496</v>
      </c>
      <c r="L77" s="708">
        <v>43</v>
      </c>
      <c r="M77" s="708">
        <v>881</v>
      </c>
      <c r="N77" s="750">
        <v>29</v>
      </c>
      <c r="O77" s="708">
        <v>305</v>
      </c>
      <c r="P77" s="708">
        <v>33</v>
      </c>
      <c r="Q77" s="708">
        <v>1554</v>
      </c>
      <c r="R77" s="708">
        <v>1059</v>
      </c>
      <c r="S77" s="708">
        <v>1088</v>
      </c>
      <c r="T77" s="708">
        <v>1224</v>
      </c>
      <c r="U77" s="708">
        <v>973</v>
      </c>
      <c r="V77" s="708">
        <v>905</v>
      </c>
      <c r="W77" s="708">
        <v>893</v>
      </c>
      <c r="X77" s="708">
        <v>1091</v>
      </c>
      <c r="Y77" s="708">
        <v>291</v>
      </c>
      <c r="Z77" s="751">
        <v>7</v>
      </c>
      <c r="AA77" s="752">
        <v>38.309267007358429</v>
      </c>
      <c r="AB77" s="708">
        <v>3</v>
      </c>
      <c r="AC77" s="708">
        <v>6</v>
      </c>
      <c r="AD77" s="708">
        <v>2129</v>
      </c>
      <c r="AE77" s="708">
        <v>6</v>
      </c>
      <c r="AF77" s="708">
        <v>132</v>
      </c>
      <c r="AG77" s="708">
        <v>3970</v>
      </c>
      <c r="AH77" s="708">
        <v>24</v>
      </c>
      <c r="AI77" s="708">
        <v>248</v>
      </c>
      <c r="AJ77" s="708">
        <v>375</v>
      </c>
      <c r="AK77" s="708">
        <v>1783</v>
      </c>
      <c r="AL77" s="708">
        <v>83</v>
      </c>
      <c r="AM77" s="708">
        <v>142</v>
      </c>
      <c r="AN77" s="656">
        <v>469</v>
      </c>
      <c r="AO77" s="745">
        <v>20</v>
      </c>
      <c r="AP77" s="656">
        <v>59</v>
      </c>
      <c r="AQ77" s="656">
        <v>333</v>
      </c>
      <c r="AR77" s="656">
        <v>541</v>
      </c>
      <c r="AS77" s="656">
        <v>1153</v>
      </c>
      <c r="AT77" s="656">
        <v>1653</v>
      </c>
      <c r="AU77" s="656">
        <v>104</v>
      </c>
      <c r="AV77" s="656">
        <v>1320</v>
      </c>
      <c r="AW77" s="656">
        <v>928</v>
      </c>
      <c r="AX77" s="656">
        <v>1494</v>
      </c>
      <c r="AY77" s="656">
        <v>0</v>
      </c>
      <c r="AZ77" s="745">
        <v>1805</v>
      </c>
      <c r="BA77" s="656">
        <v>2584</v>
      </c>
      <c r="BB77" s="656">
        <v>1802</v>
      </c>
      <c r="BC77" s="656">
        <v>1285</v>
      </c>
      <c r="BD77" s="656">
        <v>691</v>
      </c>
      <c r="BE77" s="656">
        <v>1507</v>
      </c>
      <c r="BF77" s="745">
        <v>1521</v>
      </c>
      <c r="BG77" s="657">
        <v>4082</v>
      </c>
      <c r="BH77" s="753">
        <v>434.71778487752925</v>
      </c>
      <c r="BI77" s="656">
        <v>2417</v>
      </c>
      <c r="BJ77" s="657">
        <v>715</v>
      </c>
      <c r="BK77" s="753">
        <v>295.82126603227141</v>
      </c>
      <c r="BL77" s="656">
        <v>1065</v>
      </c>
      <c r="BM77" s="656">
        <v>929</v>
      </c>
      <c r="BN77" s="656">
        <v>160</v>
      </c>
      <c r="BO77" s="656">
        <v>75</v>
      </c>
      <c r="BP77" s="656">
        <v>20</v>
      </c>
      <c r="BQ77" s="745">
        <v>2</v>
      </c>
      <c r="BR77" s="656">
        <v>18</v>
      </c>
      <c r="BS77" s="656">
        <v>44</v>
      </c>
      <c r="BT77" s="656">
        <v>494</v>
      </c>
      <c r="BU77" s="656">
        <v>446</v>
      </c>
      <c r="BV77" s="656">
        <v>261</v>
      </c>
      <c r="BW77" s="656">
        <v>221</v>
      </c>
      <c r="BX77" s="656">
        <v>190</v>
      </c>
      <c r="BY77" s="656">
        <v>172</v>
      </c>
      <c r="BZ77" s="656">
        <v>126</v>
      </c>
      <c r="CA77" s="656">
        <v>74</v>
      </c>
      <c r="CB77" s="656">
        <v>53</v>
      </c>
      <c r="CC77" s="750">
        <v>152</v>
      </c>
      <c r="CD77" s="754">
        <v>5815</v>
      </c>
      <c r="CE77" s="708">
        <v>63</v>
      </c>
      <c r="CF77" s="708">
        <v>0</v>
      </c>
      <c r="CG77" s="708">
        <v>4549</v>
      </c>
      <c r="CH77" s="708">
        <v>597</v>
      </c>
      <c r="CI77" s="749">
        <v>0</v>
      </c>
      <c r="CJ77" s="656">
        <v>9</v>
      </c>
      <c r="CK77" s="656">
        <v>52</v>
      </c>
      <c r="CL77" s="656">
        <v>342</v>
      </c>
      <c r="CM77" s="656">
        <v>194</v>
      </c>
      <c r="CN77" s="656">
        <v>0</v>
      </c>
      <c r="CO77" s="745">
        <v>0</v>
      </c>
      <c r="CP77" s="708">
        <v>2929</v>
      </c>
      <c r="CQ77" s="708">
        <v>43</v>
      </c>
      <c r="CR77" s="656">
        <v>872</v>
      </c>
      <c r="CS77" s="745">
        <v>12</v>
      </c>
      <c r="CT77" s="656">
        <v>147</v>
      </c>
      <c r="CU77" s="656">
        <v>17</v>
      </c>
      <c r="CV77" s="656">
        <v>716</v>
      </c>
      <c r="CW77" s="656">
        <v>485</v>
      </c>
      <c r="CX77" s="656">
        <v>556</v>
      </c>
      <c r="CY77" s="656">
        <v>687</v>
      </c>
      <c r="CZ77" s="656">
        <v>512</v>
      </c>
      <c r="DA77" s="656">
        <v>454</v>
      </c>
      <c r="DB77" s="656">
        <v>440</v>
      </c>
      <c r="DC77" s="656">
        <v>519</v>
      </c>
      <c r="DD77" s="755">
        <v>31</v>
      </c>
      <c r="DE77" s="745">
        <v>2</v>
      </c>
      <c r="DF77" s="756">
        <v>37.91721281972265</v>
      </c>
      <c r="DG77" s="656">
        <v>2</v>
      </c>
      <c r="DH77" s="656">
        <v>5</v>
      </c>
      <c r="DI77" s="656">
        <v>1006</v>
      </c>
      <c r="DJ77" s="656">
        <v>6</v>
      </c>
      <c r="DK77" s="656">
        <v>66</v>
      </c>
      <c r="DL77" s="656">
        <v>1571</v>
      </c>
      <c r="DM77" s="656">
        <v>18</v>
      </c>
      <c r="DN77" s="656">
        <v>156</v>
      </c>
      <c r="DO77" s="656">
        <v>169</v>
      </c>
      <c r="DP77" s="656">
        <v>1151</v>
      </c>
      <c r="DQ77" s="656">
        <v>69</v>
      </c>
      <c r="DR77" s="656">
        <v>86</v>
      </c>
      <c r="DS77" s="656">
        <v>230</v>
      </c>
      <c r="DT77" s="745">
        <v>14</v>
      </c>
      <c r="DU77" s="656">
        <v>15</v>
      </c>
      <c r="DV77" s="656">
        <v>203</v>
      </c>
      <c r="DW77" s="656">
        <v>235</v>
      </c>
      <c r="DX77" s="656">
        <v>954</v>
      </c>
      <c r="DY77" s="656">
        <v>1149</v>
      </c>
      <c r="DZ77" s="656">
        <v>60</v>
      </c>
      <c r="EA77" s="656">
        <v>126</v>
      </c>
      <c r="EB77" s="656">
        <v>148</v>
      </c>
      <c r="EC77" s="656">
        <v>794</v>
      </c>
      <c r="ED77" s="656">
        <v>0</v>
      </c>
      <c r="EE77" s="745">
        <v>865</v>
      </c>
      <c r="EF77" s="656">
        <v>1132</v>
      </c>
      <c r="EG77" s="656">
        <v>719</v>
      </c>
      <c r="EH77" s="656">
        <v>695</v>
      </c>
      <c r="EI77" s="656">
        <v>375</v>
      </c>
      <c r="EJ77" s="656">
        <v>785</v>
      </c>
      <c r="EK77" s="657">
        <v>843</v>
      </c>
      <c r="EL77" s="757">
        <v>2148</v>
      </c>
      <c r="EM77" s="753">
        <v>472.19169048142453</v>
      </c>
      <c r="EN77" s="657">
        <v>1193</v>
      </c>
      <c r="EO77" s="656">
        <v>425</v>
      </c>
      <c r="EP77" s="753">
        <v>356.24476110645429</v>
      </c>
      <c r="EQ77" s="656">
        <v>483</v>
      </c>
      <c r="ER77" s="656">
        <v>361</v>
      </c>
      <c r="ES77" s="656">
        <v>81</v>
      </c>
      <c r="ET77" s="656">
        <v>34</v>
      </c>
      <c r="EU77" s="656">
        <v>8</v>
      </c>
      <c r="EV77" s="745">
        <v>1</v>
      </c>
      <c r="EW77" s="708">
        <v>11</v>
      </c>
      <c r="EX77" s="708">
        <v>27</v>
      </c>
      <c r="EY77" s="708">
        <v>220</v>
      </c>
      <c r="EZ77" s="708">
        <v>224</v>
      </c>
      <c r="FA77" s="708">
        <v>124</v>
      </c>
      <c r="FB77" s="708">
        <v>94</v>
      </c>
      <c r="FC77" s="708">
        <v>83</v>
      </c>
      <c r="FD77" s="708">
        <v>65</v>
      </c>
      <c r="FE77" s="708">
        <v>51</v>
      </c>
      <c r="FF77" s="656">
        <v>17</v>
      </c>
      <c r="FG77" s="657">
        <v>12</v>
      </c>
      <c r="FH77" s="753">
        <v>40</v>
      </c>
      <c r="FI77" s="753">
        <v>5317</v>
      </c>
      <c r="FJ77" s="656">
        <v>19</v>
      </c>
      <c r="FK77" s="666">
        <v>0</v>
      </c>
      <c r="FL77" s="656">
        <v>0</v>
      </c>
      <c r="FM77" s="656">
        <v>0</v>
      </c>
      <c r="FN77" s="656">
        <v>205</v>
      </c>
      <c r="FO77" s="656">
        <v>3</v>
      </c>
      <c r="FP77" s="656">
        <v>0</v>
      </c>
      <c r="FQ77" s="656">
        <v>112</v>
      </c>
      <c r="FR77" s="656">
        <v>117</v>
      </c>
      <c r="FS77" s="656">
        <v>1</v>
      </c>
      <c r="FT77" s="656">
        <v>25</v>
      </c>
      <c r="FU77" s="656">
        <v>27</v>
      </c>
      <c r="FV77" s="656">
        <v>2</v>
      </c>
      <c r="FW77" s="656">
        <v>3</v>
      </c>
      <c r="FX77" s="656">
        <v>14</v>
      </c>
      <c r="FY77" s="656">
        <v>1</v>
      </c>
      <c r="FZ77" s="745">
        <v>0</v>
      </c>
      <c r="GA77" s="656">
        <v>6</v>
      </c>
      <c r="GB77" s="656">
        <v>20</v>
      </c>
      <c r="GC77" s="656">
        <v>53</v>
      </c>
      <c r="GD77" s="656">
        <v>13</v>
      </c>
      <c r="GE77" s="656">
        <v>62</v>
      </c>
      <c r="GF77" s="656">
        <v>0</v>
      </c>
      <c r="GG77" s="656">
        <v>59</v>
      </c>
      <c r="GH77" s="656">
        <v>21</v>
      </c>
      <c r="GI77" s="656">
        <v>276</v>
      </c>
      <c r="GJ77" s="656">
        <v>0</v>
      </c>
      <c r="GK77" s="656">
        <v>0</v>
      </c>
      <c r="GL77" s="746">
        <v>0</v>
      </c>
      <c r="GM77" s="656">
        <v>0</v>
      </c>
      <c r="GN77" s="656">
        <v>214</v>
      </c>
      <c r="GO77" s="656">
        <v>0</v>
      </c>
      <c r="GP77" s="656">
        <v>0</v>
      </c>
      <c r="GQ77" s="656">
        <v>22</v>
      </c>
      <c r="GR77" s="656">
        <v>33</v>
      </c>
      <c r="GS77" s="656">
        <v>8</v>
      </c>
      <c r="GT77" s="656">
        <v>12</v>
      </c>
      <c r="GU77" s="656">
        <v>0</v>
      </c>
      <c r="GV77" s="656">
        <v>16</v>
      </c>
      <c r="GW77" s="656">
        <v>7</v>
      </c>
      <c r="GX77" s="656">
        <v>3</v>
      </c>
      <c r="GY77" s="656">
        <v>31</v>
      </c>
      <c r="GZ77" s="656">
        <v>141</v>
      </c>
      <c r="HA77" s="656">
        <v>4</v>
      </c>
      <c r="HB77" s="656">
        <v>3</v>
      </c>
      <c r="HC77" s="656">
        <v>5</v>
      </c>
      <c r="HD77" s="656">
        <v>8</v>
      </c>
      <c r="HE77" s="656">
        <v>0</v>
      </c>
      <c r="HF77" s="656">
        <v>0</v>
      </c>
      <c r="HG77" s="747">
        <v>3</v>
      </c>
    </row>
    <row r="78" spans="1:215" x14ac:dyDescent="0.2">
      <c r="A78" s="778" t="s">
        <v>118</v>
      </c>
      <c r="B78" s="748">
        <v>7171</v>
      </c>
      <c r="C78" s="708">
        <v>859</v>
      </c>
      <c r="D78" s="749">
        <v>0</v>
      </c>
      <c r="E78" s="656">
        <v>9</v>
      </c>
      <c r="F78" s="656">
        <v>69</v>
      </c>
      <c r="G78" s="656">
        <v>550</v>
      </c>
      <c r="H78" s="656">
        <v>227</v>
      </c>
      <c r="I78" s="656">
        <v>0</v>
      </c>
      <c r="J78" s="656">
        <v>4</v>
      </c>
      <c r="K78" s="749">
        <v>4162</v>
      </c>
      <c r="L78" s="708">
        <v>53</v>
      </c>
      <c r="M78" s="708">
        <v>548</v>
      </c>
      <c r="N78" s="750">
        <v>19</v>
      </c>
      <c r="O78" s="708">
        <v>287</v>
      </c>
      <c r="P78" s="708">
        <v>39</v>
      </c>
      <c r="Q78" s="708">
        <v>1067</v>
      </c>
      <c r="R78" s="708">
        <v>826</v>
      </c>
      <c r="S78" s="708">
        <v>776</v>
      </c>
      <c r="T78" s="708">
        <v>859</v>
      </c>
      <c r="U78" s="708">
        <v>710</v>
      </c>
      <c r="V78" s="708">
        <v>749</v>
      </c>
      <c r="W78" s="708">
        <v>728</v>
      </c>
      <c r="X78" s="708">
        <v>951</v>
      </c>
      <c r="Y78" s="708">
        <v>213</v>
      </c>
      <c r="Z78" s="751">
        <v>5</v>
      </c>
      <c r="AA78" s="752">
        <v>38.871889611165521</v>
      </c>
      <c r="AB78" s="708">
        <v>4</v>
      </c>
      <c r="AC78" s="708">
        <v>6</v>
      </c>
      <c r="AD78" s="708">
        <v>1788</v>
      </c>
      <c r="AE78" s="708">
        <v>5</v>
      </c>
      <c r="AF78" s="708">
        <v>77</v>
      </c>
      <c r="AG78" s="708">
        <v>3332</v>
      </c>
      <c r="AH78" s="708">
        <v>16</v>
      </c>
      <c r="AI78" s="708">
        <v>200</v>
      </c>
      <c r="AJ78" s="708">
        <v>310</v>
      </c>
      <c r="AK78" s="708">
        <v>1066</v>
      </c>
      <c r="AL78" s="708">
        <v>42</v>
      </c>
      <c r="AM78" s="708">
        <v>112</v>
      </c>
      <c r="AN78" s="656">
        <v>204</v>
      </c>
      <c r="AO78" s="745">
        <v>9</v>
      </c>
      <c r="AP78" s="656">
        <v>8</v>
      </c>
      <c r="AQ78" s="656">
        <v>154</v>
      </c>
      <c r="AR78" s="656">
        <v>305</v>
      </c>
      <c r="AS78" s="656">
        <v>670</v>
      </c>
      <c r="AT78" s="656">
        <v>1123</v>
      </c>
      <c r="AU78" s="656">
        <v>112</v>
      </c>
      <c r="AV78" s="656">
        <v>1009</v>
      </c>
      <c r="AW78" s="656">
        <v>437</v>
      </c>
      <c r="AX78" s="656">
        <v>1813</v>
      </c>
      <c r="AY78" s="656">
        <v>2</v>
      </c>
      <c r="AZ78" s="745">
        <v>1538</v>
      </c>
      <c r="BA78" s="656">
        <v>1774</v>
      </c>
      <c r="BB78" s="656">
        <v>1581</v>
      </c>
      <c r="BC78" s="656">
        <v>948</v>
      </c>
      <c r="BD78" s="656">
        <v>442</v>
      </c>
      <c r="BE78" s="656">
        <v>1130</v>
      </c>
      <c r="BF78" s="745">
        <v>1296</v>
      </c>
      <c r="BG78" s="657">
        <v>3420</v>
      </c>
      <c r="BH78" s="753">
        <v>476.9209315297727</v>
      </c>
      <c r="BI78" s="656">
        <v>2065</v>
      </c>
      <c r="BJ78" s="657">
        <v>553</v>
      </c>
      <c r="BK78" s="753">
        <v>267.79661016949154</v>
      </c>
      <c r="BL78" s="656">
        <v>696</v>
      </c>
      <c r="BM78" s="656">
        <v>890</v>
      </c>
      <c r="BN78" s="656">
        <v>106</v>
      </c>
      <c r="BO78" s="656">
        <v>42</v>
      </c>
      <c r="BP78" s="656">
        <v>10</v>
      </c>
      <c r="BQ78" s="745">
        <v>3</v>
      </c>
      <c r="BR78" s="656">
        <v>12</v>
      </c>
      <c r="BS78" s="656">
        <v>23</v>
      </c>
      <c r="BT78" s="656">
        <v>402</v>
      </c>
      <c r="BU78" s="656">
        <v>305</v>
      </c>
      <c r="BV78" s="656">
        <v>215</v>
      </c>
      <c r="BW78" s="656">
        <v>219</v>
      </c>
      <c r="BX78" s="656">
        <v>189</v>
      </c>
      <c r="BY78" s="656">
        <v>117</v>
      </c>
      <c r="BZ78" s="656">
        <v>65</v>
      </c>
      <c r="CA78" s="656">
        <v>41</v>
      </c>
      <c r="CB78" s="656">
        <v>37</v>
      </c>
      <c r="CC78" s="750">
        <v>122</v>
      </c>
      <c r="CD78" s="754">
        <v>5781</v>
      </c>
      <c r="CE78" s="708">
        <v>56</v>
      </c>
      <c r="CF78" s="708">
        <v>0</v>
      </c>
      <c r="CG78" s="708">
        <v>3199</v>
      </c>
      <c r="CH78" s="708">
        <v>417</v>
      </c>
      <c r="CI78" s="749">
        <v>0</v>
      </c>
      <c r="CJ78" s="656">
        <v>4</v>
      </c>
      <c r="CK78" s="656">
        <v>36</v>
      </c>
      <c r="CL78" s="656">
        <v>285</v>
      </c>
      <c r="CM78" s="656">
        <v>90</v>
      </c>
      <c r="CN78" s="656">
        <v>0</v>
      </c>
      <c r="CO78" s="745">
        <v>2</v>
      </c>
      <c r="CP78" s="708">
        <v>2023</v>
      </c>
      <c r="CQ78" s="708">
        <v>53</v>
      </c>
      <c r="CR78" s="656">
        <v>544</v>
      </c>
      <c r="CS78" s="745">
        <v>5</v>
      </c>
      <c r="CT78" s="656">
        <v>101</v>
      </c>
      <c r="CU78" s="656">
        <v>15</v>
      </c>
      <c r="CV78" s="656">
        <v>440</v>
      </c>
      <c r="CW78" s="656">
        <v>346</v>
      </c>
      <c r="CX78" s="656">
        <v>388</v>
      </c>
      <c r="CY78" s="656">
        <v>425</v>
      </c>
      <c r="CZ78" s="656">
        <v>353</v>
      </c>
      <c r="DA78" s="656">
        <v>365</v>
      </c>
      <c r="DB78" s="656">
        <v>344</v>
      </c>
      <c r="DC78" s="656">
        <v>421</v>
      </c>
      <c r="DD78" s="755">
        <v>14</v>
      </c>
      <c r="DE78" s="745">
        <v>2</v>
      </c>
      <c r="DF78" s="756">
        <v>38.818867838679246</v>
      </c>
      <c r="DG78" s="656">
        <v>1</v>
      </c>
      <c r="DH78" s="656">
        <v>2</v>
      </c>
      <c r="DI78" s="656">
        <v>863</v>
      </c>
      <c r="DJ78" s="656">
        <v>4</v>
      </c>
      <c r="DK78" s="656">
        <v>33</v>
      </c>
      <c r="DL78" s="656">
        <v>1164</v>
      </c>
      <c r="DM78" s="656">
        <v>14</v>
      </c>
      <c r="DN78" s="656">
        <v>132</v>
      </c>
      <c r="DO78" s="656">
        <v>158</v>
      </c>
      <c r="DP78" s="656">
        <v>619</v>
      </c>
      <c r="DQ78" s="656">
        <v>31</v>
      </c>
      <c r="DR78" s="656">
        <v>72</v>
      </c>
      <c r="DS78" s="656">
        <v>103</v>
      </c>
      <c r="DT78" s="745">
        <v>3</v>
      </c>
      <c r="DU78" s="656">
        <v>2</v>
      </c>
      <c r="DV78" s="656">
        <v>75</v>
      </c>
      <c r="DW78" s="656">
        <v>129</v>
      </c>
      <c r="DX78" s="656">
        <v>520</v>
      </c>
      <c r="DY78" s="656">
        <v>731</v>
      </c>
      <c r="DZ78" s="656">
        <v>57</v>
      </c>
      <c r="EA78" s="656">
        <v>86</v>
      </c>
      <c r="EB78" s="656">
        <v>55</v>
      </c>
      <c r="EC78" s="656">
        <v>869</v>
      </c>
      <c r="ED78" s="656">
        <v>1</v>
      </c>
      <c r="EE78" s="745">
        <v>674</v>
      </c>
      <c r="EF78" s="656">
        <v>740</v>
      </c>
      <c r="EG78" s="656">
        <v>592</v>
      </c>
      <c r="EH78" s="656">
        <v>449</v>
      </c>
      <c r="EI78" s="656">
        <v>215</v>
      </c>
      <c r="EJ78" s="656">
        <v>551</v>
      </c>
      <c r="EK78" s="657">
        <v>652</v>
      </c>
      <c r="EL78" s="757">
        <v>1663</v>
      </c>
      <c r="EM78" s="753">
        <v>519.84995311034697</v>
      </c>
      <c r="EN78" s="657">
        <v>738</v>
      </c>
      <c r="EO78" s="656">
        <v>296</v>
      </c>
      <c r="EP78" s="753">
        <v>401.08401084010842</v>
      </c>
      <c r="EQ78" s="656">
        <v>308</v>
      </c>
      <c r="ER78" s="656">
        <v>319</v>
      </c>
      <c r="ES78" s="656">
        <v>45</v>
      </c>
      <c r="ET78" s="656">
        <v>13</v>
      </c>
      <c r="EU78" s="656">
        <v>4</v>
      </c>
      <c r="EV78" s="745">
        <v>3</v>
      </c>
      <c r="EW78" s="708">
        <v>6</v>
      </c>
      <c r="EX78" s="708">
        <v>13</v>
      </c>
      <c r="EY78" s="708">
        <v>132</v>
      </c>
      <c r="EZ78" s="708">
        <v>157</v>
      </c>
      <c r="FA78" s="708">
        <v>101</v>
      </c>
      <c r="FB78" s="708">
        <v>85</v>
      </c>
      <c r="FC78" s="708">
        <v>90</v>
      </c>
      <c r="FD78" s="708">
        <v>40</v>
      </c>
      <c r="FE78" s="708">
        <v>22</v>
      </c>
      <c r="FF78" s="656">
        <v>14</v>
      </c>
      <c r="FG78" s="657">
        <v>10</v>
      </c>
      <c r="FH78" s="753">
        <v>22</v>
      </c>
      <c r="FI78" s="753">
        <v>5366</v>
      </c>
      <c r="FJ78" s="656">
        <v>8</v>
      </c>
      <c r="FK78" s="666">
        <v>0</v>
      </c>
      <c r="FL78" s="656">
        <v>0</v>
      </c>
      <c r="FM78" s="656">
        <v>0</v>
      </c>
      <c r="FN78" s="656">
        <v>186</v>
      </c>
      <c r="FO78" s="656">
        <v>0</v>
      </c>
      <c r="FP78" s="656">
        <v>0</v>
      </c>
      <c r="FQ78" s="656">
        <v>120</v>
      </c>
      <c r="FR78" s="656">
        <v>3</v>
      </c>
      <c r="FS78" s="656">
        <v>7</v>
      </c>
      <c r="FT78" s="656">
        <v>15</v>
      </c>
      <c r="FU78" s="656">
        <v>62</v>
      </c>
      <c r="FV78" s="656">
        <v>4</v>
      </c>
      <c r="FW78" s="656">
        <v>0</v>
      </c>
      <c r="FX78" s="656">
        <v>23</v>
      </c>
      <c r="FY78" s="656">
        <v>1</v>
      </c>
      <c r="FZ78" s="745">
        <v>0</v>
      </c>
      <c r="GA78" s="656">
        <v>9</v>
      </c>
      <c r="GB78" s="656">
        <v>20</v>
      </c>
      <c r="GC78" s="656">
        <v>58</v>
      </c>
      <c r="GD78" s="656">
        <v>24</v>
      </c>
      <c r="GE78" s="656">
        <v>89</v>
      </c>
      <c r="GF78" s="656">
        <v>10</v>
      </c>
      <c r="GG78" s="656">
        <v>35</v>
      </c>
      <c r="GH78" s="656">
        <v>19</v>
      </c>
      <c r="GI78" s="656">
        <v>157</v>
      </c>
      <c r="GJ78" s="656">
        <v>0</v>
      </c>
      <c r="GK78" s="656">
        <v>0</v>
      </c>
      <c r="GL78" s="746">
        <v>0</v>
      </c>
      <c r="GM78" s="656">
        <v>0</v>
      </c>
      <c r="GN78" s="656">
        <v>120</v>
      </c>
      <c r="GO78" s="656">
        <v>0</v>
      </c>
      <c r="GP78" s="656">
        <v>1</v>
      </c>
      <c r="GQ78" s="656">
        <v>9</v>
      </c>
      <c r="GR78" s="656">
        <v>25</v>
      </c>
      <c r="GS78" s="656">
        <v>6</v>
      </c>
      <c r="GT78" s="656">
        <v>38</v>
      </c>
      <c r="GU78" s="656">
        <v>4</v>
      </c>
      <c r="GV78" s="656">
        <v>27</v>
      </c>
      <c r="GW78" s="656">
        <v>12</v>
      </c>
      <c r="GX78" s="656">
        <v>9</v>
      </c>
      <c r="GY78" s="656">
        <v>18</v>
      </c>
      <c r="GZ78" s="656">
        <v>134</v>
      </c>
      <c r="HA78" s="656">
        <v>1</v>
      </c>
      <c r="HB78" s="656">
        <v>11</v>
      </c>
      <c r="HC78" s="656">
        <v>2</v>
      </c>
      <c r="HD78" s="656">
        <v>0</v>
      </c>
      <c r="HE78" s="656">
        <v>0</v>
      </c>
      <c r="HF78" s="656">
        <v>0</v>
      </c>
      <c r="HG78" s="747">
        <v>4</v>
      </c>
    </row>
    <row r="79" spans="1:215" x14ac:dyDescent="0.2">
      <c r="A79" s="748" t="s">
        <v>119</v>
      </c>
      <c r="B79" s="748">
        <v>12514</v>
      </c>
      <c r="C79" s="708">
        <v>1730</v>
      </c>
      <c r="D79" s="749">
        <v>1</v>
      </c>
      <c r="E79" s="656">
        <v>192</v>
      </c>
      <c r="F79" s="656">
        <v>73</v>
      </c>
      <c r="G79" s="656">
        <v>979</v>
      </c>
      <c r="H79" s="656">
        <v>472</v>
      </c>
      <c r="I79" s="656">
        <v>2</v>
      </c>
      <c r="J79" s="656">
        <v>11</v>
      </c>
      <c r="K79" s="749">
        <v>8144</v>
      </c>
      <c r="L79" s="708">
        <v>11</v>
      </c>
      <c r="M79" s="708">
        <v>386</v>
      </c>
      <c r="N79" s="750">
        <v>44</v>
      </c>
      <c r="O79" s="708">
        <v>392</v>
      </c>
      <c r="P79" s="708">
        <v>43</v>
      </c>
      <c r="Q79" s="708">
        <v>1891</v>
      </c>
      <c r="R79" s="708">
        <v>1339</v>
      </c>
      <c r="S79" s="708">
        <v>1459</v>
      </c>
      <c r="T79" s="708">
        <v>1576</v>
      </c>
      <c r="U79" s="708">
        <v>1280</v>
      </c>
      <c r="V79" s="708">
        <v>1322</v>
      </c>
      <c r="W79" s="708">
        <v>1405</v>
      </c>
      <c r="X79" s="708">
        <v>1505</v>
      </c>
      <c r="Y79" s="708">
        <v>339</v>
      </c>
      <c r="Z79" s="751">
        <v>6</v>
      </c>
      <c r="AA79" s="752">
        <v>38.962879653812237</v>
      </c>
      <c r="AB79" s="708">
        <v>3</v>
      </c>
      <c r="AC79" s="708">
        <v>8</v>
      </c>
      <c r="AD79" s="708">
        <v>2583</v>
      </c>
      <c r="AE79" s="708">
        <v>7</v>
      </c>
      <c r="AF79" s="708">
        <v>189</v>
      </c>
      <c r="AG79" s="708">
        <v>6357</v>
      </c>
      <c r="AH79" s="708">
        <v>75</v>
      </c>
      <c r="AI79" s="708">
        <v>255</v>
      </c>
      <c r="AJ79" s="708">
        <v>523</v>
      </c>
      <c r="AK79" s="708">
        <v>1935</v>
      </c>
      <c r="AL79" s="708">
        <v>55</v>
      </c>
      <c r="AM79" s="708">
        <v>146</v>
      </c>
      <c r="AN79" s="656">
        <v>358</v>
      </c>
      <c r="AO79" s="745">
        <v>20</v>
      </c>
      <c r="AP79" s="656">
        <v>47</v>
      </c>
      <c r="AQ79" s="656">
        <v>269</v>
      </c>
      <c r="AR79" s="656">
        <v>550</v>
      </c>
      <c r="AS79" s="656">
        <v>898</v>
      </c>
      <c r="AT79" s="656">
        <v>2026</v>
      </c>
      <c r="AU79" s="656">
        <v>135</v>
      </c>
      <c r="AV79" s="656">
        <v>1984</v>
      </c>
      <c r="AW79" s="656">
        <v>898</v>
      </c>
      <c r="AX79" s="656">
        <v>2377</v>
      </c>
      <c r="AY79" s="656">
        <v>0</v>
      </c>
      <c r="AZ79" s="745">
        <v>3330</v>
      </c>
      <c r="BA79" s="656">
        <v>2552</v>
      </c>
      <c r="BB79" s="656">
        <v>2268</v>
      </c>
      <c r="BC79" s="656">
        <v>1631</v>
      </c>
      <c r="BD79" s="656">
        <v>893</v>
      </c>
      <c r="BE79" s="656">
        <v>2129</v>
      </c>
      <c r="BF79" s="745">
        <v>3041</v>
      </c>
      <c r="BG79" s="657">
        <v>7585</v>
      </c>
      <c r="BH79" s="753">
        <v>606.12114431836335</v>
      </c>
      <c r="BI79" s="656">
        <v>3179</v>
      </c>
      <c r="BJ79" s="657">
        <v>1132</v>
      </c>
      <c r="BK79" s="753">
        <v>356.08681975463986</v>
      </c>
      <c r="BL79" s="656">
        <v>1127</v>
      </c>
      <c r="BM79" s="656">
        <v>1297</v>
      </c>
      <c r="BN79" s="656">
        <v>183</v>
      </c>
      <c r="BO79" s="656">
        <v>92</v>
      </c>
      <c r="BP79" s="656">
        <v>34</v>
      </c>
      <c r="BQ79" s="745">
        <v>1</v>
      </c>
      <c r="BR79" s="656">
        <v>9</v>
      </c>
      <c r="BS79" s="656">
        <v>44</v>
      </c>
      <c r="BT79" s="656">
        <v>732</v>
      </c>
      <c r="BU79" s="656">
        <v>485</v>
      </c>
      <c r="BV79" s="656">
        <v>302</v>
      </c>
      <c r="BW79" s="656">
        <v>294</v>
      </c>
      <c r="BX79" s="656">
        <v>235</v>
      </c>
      <c r="BY79" s="656">
        <v>198</v>
      </c>
      <c r="BZ79" s="656">
        <v>147</v>
      </c>
      <c r="CA79" s="656">
        <v>99</v>
      </c>
      <c r="CB79" s="656">
        <v>56</v>
      </c>
      <c r="CC79" s="750">
        <v>133</v>
      </c>
      <c r="CD79" s="754">
        <v>5593</v>
      </c>
      <c r="CE79" s="708">
        <v>45</v>
      </c>
      <c r="CF79" s="708">
        <v>0</v>
      </c>
      <c r="CG79" s="708">
        <v>5346</v>
      </c>
      <c r="CH79" s="708">
        <v>813</v>
      </c>
      <c r="CI79" s="749">
        <v>0</v>
      </c>
      <c r="CJ79" s="656">
        <v>93</v>
      </c>
      <c r="CK79" s="656">
        <v>37</v>
      </c>
      <c r="CL79" s="656">
        <v>479</v>
      </c>
      <c r="CM79" s="656">
        <v>197</v>
      </c>
      <c r="CN79" s="656">
        <v>1</v>
      </c>
      <c r="CO79" s="745">
        <v>6</v>
      </c>
      <c r="CP79" s="708">
        <v>3874</v>
      </c>
      <c r="CQ79" s="708">
        <v>11</v>
      </c>
      <c r="CR79" s="656">
        <v>363</v>
      </c>
      <c r="CS79" s="745">
        <v>26</v>
      </c>
      <c r="CT79" s="656">
        <v>150</v>
      </c>
      <c r="CU79" s="656">
        <v>22</v>
      </c>
      <c r="CV79" s="656">
        <v>747</v>
      </c>
      <c r="CW79" s="656">
        <v>529</v>
      </c>
      <c r="CX79" s="656">
        <v>640</v>
      </c>
      <c r="CY79" s="656">
        <v>772</v>
      </c>
      <c r="CZ79" s="656">
        <v>614</v>
      </c>
      <c r="DA79" s="656">
        <v>614</v>
      </c>
      <c r="DB79" s="656">
        <v>650</v>
      </c>
      <c r="DC79" s="656">
        <v>609</v>
      </c>
      <c r="DD79" s="755">
        <v>19</v>
      </c>
      <c r="DE79" s="745">
        <v>2</v>
      </c>
      <c r="DF79" s="756">
        <v>38.846228738836771</v>
      </c>
      <c r="DG79" s="656">
        <v>1</v>
      </c>
      <c r="DH79" s="656">
        <v>3</v>
      </c>
      <c r="DI79" s="656">
        <v>1277</v>
      </c>
      <c r="DJ79" s="656">
        <v>4</v>
      </c>
      <c r="DK79" s="656">
        <v>72</v>
      </c>
      <c r="DL79" s="656">
        <v>2121</v>
      </c>
      <c r="DM79" s="656">
        <v>52</v>
      </c>
      <c r="DN79" s="656">
        <v>145</v>
      </c>
      <c r="DO79" s="656">
        <v>249</v>
      </c>
      <c r="DP79" s="656">
        <v>1126</v>
      </c>
      <c r="DQ79" s="656">
        <v>39</v>
      </c>
      <c r="DR79" s="656">
        <v>88</v>
      </c>
      <c r="DS79" s="656">
        <v>161</v>
      </c>
      <c r="DT79" s="745">
        <v>8</v>
      </c>
      <c r="DU79" s="656">
        <v>10</v>
      </c>
      <c r="DV79" s="656">
        <v>150</v>
      </c>
      <c r="DW79" s="656">
        <v>228</v>
      </c>
      <c r="DX79" s="656">
        <v>699</v>
      </c>
      <c r="DY79" s="656">
        <v>1384</v>
      </c>
      <c r="DZ79" s="656">
        <v>68</v>
      </c>
      <c r="EA79" s="656">
        <v>185</v>
      </c>
      <c r="EB79" s="656">
        <v>134</v>
      </c>
      <c r="EC79" s="656">
        <v>1222</v>
      </c>
      <c r="ED79" s="656">
        <v>0</v>
      </c>
      <c r="EE79" s="745">
        <v>1266</v>
      </c>
      <c r="EF79" s="656">
        <v>947</v>
      </c>
      <c r="EG79" s="656">
        <v>729</v>
      </c>
      <c r="EH79" s="656">
        <v>775</v>
      </c>
      <c r="EI79" s="656">
        <v>418</v>
      </c>
      <c r="EJ79" s="656">
        <v>987</v>
      </c>
      <c r="EK79" s="657">
        <v>1490</v>
      </c>
      <c r="EL79" s="757">
        <v>3687</v>
      </c>
      <c r="EM79" s="753">
        <v>689.67452300785635</v>
      </c>
      <c r="EN79" s="657">
        <v>1090</v>
      </c>
      <c r="EO79" s="656">
        <v>560</v>
      </c>
      <c r="EP79" s="753">
        <v>513.76146788990832</v>
      </c>
      <c r="EQ79" s="656">
        <v>414</v>
      </c>
      <c r="ER79" s="656">
        <v>375</v>
      </c>
      <c r="ES79" s="656">
        <v>97</v>
      </c>
      <c r="ET79" s="656">
        <v>33</v>
      </c>
      <c r="EU79" s="656">
        <v>21</v>
      </c>
      <c r="EV79" s="745">
        <v>1</v>
      </c>
      <c r="EW79" s="708">
        <v>3</v>
      </c>
      <c r="EX79" s="708">
        <v>33</v>
      </c>
      <c r="EY79" s="708">
        <v>208</v>
      </c>
      <c r="EZ79" s="708">
        <v>241</v>
      </c>
      <c r="FA79" s="708">
        <v>139</v>
      </c>
      <c r="FB79" s="708">
        <v>85</v>
      </c>
      <c r="FC79" s="708">
        <v>74</v>
      </c>
      <c r="FD79" s="708">
        <v>45</v>
      </c>
      <c r="FE79" s="708">
        <v>40</v>
      </c>
      <c r="FF79" s="656">
        <v>23</v>
      </c>
      <c r="FG79" s="657">
        <v>17</v>
      </c>
      <c r="FH79" s="753">
        <v>33</v>
      </c>
      <c r="FI79" s="753">
        <v>5182</v>
      </c>
      <c r="FJ79" s="656">
        <v>5</v>
      </c>
      <c r="FK79" s="666">
        <v>0</v>
      </c>
      <c r="FL79" s="656">
        <v>10</v>
      </c>
      <c r="FM79" s="656">
        <v>0</v>
      </c>
      <c r="FN79" s="656">
        <v>113</v>
      </c>
      <c r="FO79" s="656">
        <v>3</v>
      </c>
      <c r="FP79" s="656">
        <v>0</v>
      </c>
      <c r="FQ79" s="656">
        <v>148</v>
      </c>
      <c r="FR79" s="656">
        <v>0</v>
      </c>
      <c r="FS79" s="656">
        <v>2</v>
      </c>
      <c r="FT79" s="656">
        <v>15</v>
      </c>
      <c r="FU79" s="656">
        <v>39</v>
      </c>
      <c r="FV79" s="656">
        <v>4</v>
      </c>
      <c r="FW79" s="656">
        <v>0</v>
      </c>
      <c r="FX79" s="656">
        <v>6</v>
      </c>
      <c r="FY79" s="656">
        <v>0</v>
      </c>
      <c r="FZ79" s="745">
        <v>0</v>
      </c>
      <c r="GA79" s="656">
        <v>5</v>
      </c>
      <c r="GB79" s="656">
        <v>10</v>
      </c>
      <c r="GC79" s="656">
        <v>76</v>
      </c>
      <c r="GD79" s="656">
        <v>18</v>
      </c>
      <c r="GE79" s="656">
        <v>23</v>
      </c>
      <c r="GF79" s="656">
        <v>1</v>
      </c>
      <c r="GG79" s="656">
        <v>88</v>
      </c>
      <c r="GH79" s="656">
        <v>27</v>
      </c>
      <c r="GI79" s="656">
        <v>90</v>
      </c>
      <c r="GJ79" s="656">
        <v>2</v>
      </c>
      <c r="GK79" s="656">
        <v>0</v>
      </c>
      <c r="GL79" s="746">
        <v>0</v>
      </c>
      <c r="GM79" s="656">
        <v>0</v>
      </c>
      <c r="GN79" s="656">
        <v>82</v>
      </c>
      <c r="GO79" s="656">
        <v>0</v>
      </c>
      <c r="GP79" s="656">
        <v>9</v>
      </c>
      <c r="GQ79" s="656">
        <v>39</v>
      </c>
      <c r="GR79" s="656">
        <v>24</v>
      </c>
      <c r="GS79" s="656">
        <v>5</v>
      </c>
      <c r="GT79" s="656">
        <v>5</v>
      </c>
      <c r="GU79" s="656">
        <v>35</v>
      </c>
      <c r="GV79" s="656">
        <v>5</v>
      </c>
      <c r="GW79" s="656">
        <v>4</v>
      </c>
      <c r="GX79" s="656">
        <v>6</v>
      </c>
      <c r="GY79" s="656">
        <v>64</v>
      </c>
      <c r="GZ79" s="656">
        <v>35</v>
      </c>
      <c r="HA79" s="656">
        <v>4</v>
      </c>
      <c r="HB79" s="656">
        <v>5</v>
      </c>
      <c r="HC79" s="656">
        <v>2</v>
      </c>
      <c r="HD79" s="656">
        <v>9</v>
      </c>
      <c r="HE79" s="656">
        <v>0</v>
      </c>
      <c r="HF79" s="656">
        <v>0</v>
      </c>
      <c r="HG79" s="747">
        <v>7</v>
      </c>
    </row>
    <row r="80" spans="1:215" x14ac:dyDescent="0.2">
      <c r="A80" s="748" t="s">
        <v>125</v>
      </c>
      <c r="B80" s="748">
        <v>4524</v>
      </c>
      <c r="C80" s="708">
        <v>572</v>
      </c>
      <c r="D80" s="749">
        <v>0</v>
      </c>
      <c r="E80" s="656">
        <v>5</v>
      </c>
      <c r="F80" s="656">
        <v>62</v>
      </c>
      <c r="G80" s="656">
        <v>302</v>
      </c>
      <c r="H80" s="656">
        <v>202</v>
      </c>
      <c r="I80" s="656">
        <v>0</v>
      </c>
      <c r="J80" s="656">
        <v>1</v>
      </c>
      <c r="K80" s="749">
        <v>2542</v>
      </c>
      <c r="L80" s="708">
        <v>30</v>
      </c>
      <c r="M80" s="708">
        <v>637</v>
      </c>
      <c r="N80" s="750">
        <v>15</v>
      </c>
      <c r="O80" s="708">
        <v>172</v>
      </c>
      <c r="P80" s="708">
        <v>27</v>
      </c>
      <c r="Q80" s="708">
        <v>627</v>
      </c>
      <c r="R80" s="708">
        <v>495</v>
      </c>
      <c r="S80" s="708">
        <v>519</v>
      </c>
      <c r="T80" s="708">
        <v>594</v>
      </c>
      <c r="U80" s="708">
        <v>409</v>
      </c>
      <c r="V80" s="708">
        <v>456</v>
      </c>
      <c r="W80" s="708">
        <v>520</v>
      </c>
      <c r="X80" s="708">
        <v>588</v>
      </c>
      <c r="Y80" s="708">
        <v>142</v>
      </c>
      <c r="Z80" s="751">
        <v>2</v>
      </c>
      <c r="AA80" s="752">
        <v>39.18248715140767</v>
      </c>
      <c r="AB80" s="708">
        <v>1</v>
      </c>
      <c r="AC80" s="708">
        <v>1</v>
      </c>
      <c r="AD80" s="708">
        <v>1027</v>
      </c>
      <c r="AE80" s="708">
        <v>1</v>
      </c>
      <c r="AF80" s="708">
        <v>122</v>
      </c>
      <c r="AG80" s="708">
        <v>2003</v>
      </c>
      <c r="AH80" s="708">
        <v>16</v>
      </c>
      <c r="AI80" s="708">
        <v>83</v>
      </c>
      <c r="AJ80" s="708">
        <v>163</v>
      </c>
      <c r="AK80" s="708">
        <v>797</v>
      </c>
      <c r="AL80" s="708">
        <v>34</v>
      </c>
      <c r="AM80" s="708">
        <v>80</v>
      </c>
      <c r="AN80" s="656">
        <v>191</v>
      </c>
      <c r="AO80" s="745">
        <v>5</v>
      </c>
      <c r="AP80" s="656">
        <v>27</v>
      </c>
      <c r="AQ80" s="656">
        <v>162</v>
      </c>
      <c r="AR80" s="656">
        <v>260</v>
      </c>
      <c r="AS80" s="656">
        <v>516</v>
      </c>
      <c r="AT80" s="656">
        <v>841</v>
      </c>
      <c r="AU80" s="656">
        <v>56</v>
      </c>
      <c r="AV80" s="656">
        <v>849</v>
      </c>
      <c r="AW80" s="656">
        <v>511</v>
      </c>
      <c r="AX80" s="656">
        <v>973</v>
      </c>
      <c r="AY80" s="656">
        <v>0</v>
      </c>
      <c r="AZ80" s="745">
        <v>329</v>
      </c>
      <c r="BA80" s="656">
        <v>1187</v>
      </c>
      <c r="BB80" s="656">
        <v>864</v>
      </c>
      <c r="BC80" s="656">
        <v>607</v>
      </c>
      <c r="BD80" s="656">
        <v>343</v>
      </c>
      <c r="BE80" s="656">
        <v>736</v>
      </c>
      <c r="BF80" s="745">
        <v>787</v>
      </c>
      <c r="BG80" s="657">
        <v>2046</v>
      </c>
      <c r="BH80" s="753">
        <v>452.25464190981432</v>
      </c>
      <c r="BI80" s="656">
        <v>1147</v>
      </c>
      <c r="BJ80" s="657">
        <v>319</v>
      </c>
      <c r="BK80" s="753">
        <v>278.11682650392328</v>
      </c>
      <c r="BL80" s="656">
        <v>460</v>
      </c>
      <c r="BM80" s="656">
        <v>450</v>
      </c>
      <c r="BN80" s="656">
        <v>74</v>
      </c>
      <c r="BO80" s="656">
        <v>41</v>
      </c>
      <c r="BP80" s="656">
        <v>7</v>
      </c>
      <c r="BQ80" s="745">
        <v>0</v>
      </c>
      <c r="BR80" s="656">
        <v>2</v>
      </c>
      <c r="BS80" s="656">
        <v>24</v>
      </c>
      <c r="BT80" s="656">
        <v>225</v>
      </c>
      <c r="BU80" s="656">
        <v>195</v>
      </c>
      <c r="BV80" s="656">
        <v>122</v>
      </c>
      <c r="BW80" s="656">
        <v>131</v>
      </c>
      <c r="BX80" s="656">
        <v>95</v>
      </c>
      <c r="BY80" s="656">
        <v>78</v>
      </c>
      <c r="BZ80" s="656">
        <v>32</v>
      </c>
      <c r="CA80" s="656">
        <v>50</v>
      </c>
      <c r="CB80" s="656">
        <v>25</v>
      </c>
      <c r="CC80" s="750">
        <v>53</v>
      </c>
      <c r="CD80" s="754">
        <v>5702</v>
      </c>
      <c r="CE80" s="708">
        <v>15</v>
      </c>
      <c r="CF80" s="708">
        <v>0</v>
      </c>
      <c r="CG80" s="708">
        <v>2030</v>
      </c>
      <c r="CH80" s="708">
        <v>255</v>
      </c>
      <c r="CI80" s="749">
        <v>0</v>
      </c>
      <c r="CJ80" s="656">
        <v>3</v>
      </c>
      <c r="CK80" s="656">
        <v>32</v>
      </c>
      <c r="CL80" s="656">
        <v>143</v>
      </c>
      <c r="CM80" s="656">
        <v>76</v>
      </c>
      <c r="CN80" s="656">
        <v>0</v>
      </c>
      <c r="CO80" s="745">
        <v>1</v>
      </c>
      <c r="CP80" s="708">
        <v>1288</v>
      </c>
      <c r="CQ80" s="708">
        <v>30</v>
      </c>
      <c r="CR80" s="656">
        <v>630</v>
      </c>
      <c r="CS80" s="745">
        <v>3</v>
      </c>
      <c r="CT80" s="656">
        <v>74</v>
      </c>
      <c r="CU80" s="656">
        <v>13</v>
      </c>
      <c r="CV80" s="656">
        <v>262</v>
      </c>
      <c r="CW80" s="656">
        <v>209</v>
      </c>
      <c r="CX80" s="656">
        <v>244</v>
      </c>
      <c r="CY80" s="656">
        <v>303</v>
      </c>
      <c r="CZ80" s="656">
        <v>206</v>
      </c>
      <c r="DA80" s="656">
        <v>238</v>
      </c>
      <c r="DB80" s="656">
        <v>246</v>
      </c>
      <c r="DC80" s="656">
        <v>237</v>
      </c>
      <c r="DD80" s="755">
        <v>11</v>
      </c>
      <c r="DE80" s="745">
        <v>0</v>
      </c>
      <c r="DF80" s="756">
        <v>38.787833416419389</v>
      </c>
      <c r="DG80" s="656">
        <v>1</v>
      </c>
      <c r="DH80" s="656">
        <v>0</v>
      </c>
      <c r="DI80" s="656">
        <v>536</v>
      </c>
      <c r="DJ80" s="656">
        <v>1</v>
      </c>
      <c r="DK80" s="656">
        <v>48</v>
      </c>
      <c r="DL80" s="656">
        <v>728</v>
      </c>
      <c r="DM80" s="656">
        <v>12</v>
      </c>
      <c r="DN80" s="656">
        <v>46</v>
      </c>
      <c r="DO80" s="656">
        <v>57</v>
      </c>
      <c r="DP80" s="656">
        <v>447</v>
      </c>
      <c r="DQ80" s="656">
        <v>29</v>
      </c>
      <c r="DR80" s="656">
        <v>54</v>
      </c>
      <c r="DS80" s="656">
        <v>68</v>
      </c>
      <c r="DT80" s="745">
        <v>3</v>
      </c>
      <c r="DU80" s="656">
        <v>5</v>
      </c>
      <c r="DV80" s="656">
        <v>90</v>
      </c>
      <c r="DW80" s="656">
        <v>96</v>
      </c>
      <c r="DX80" s="656">
        <v>400</v>
      </c>
      <c r="DY80" s="656">
        <v>592</v>
      </c>
      <c r="DZ80" s="656">
        <v>18</v>
      </c>
      <c r="EA80" s="656">
        <v>82</v>
      </c>
      <c r="EB80" s="656">
        <v>73</v>
      </c>
      <c r="EC80" s="656">
        <v>529</v>
      </c>
      <c r="ED80" s="656">
        <v>0</v>
      </c>
      <c r="EE80" s="745">
        <v>145</v>
      </c>
      <c r="EF80" s="656">
        <v>460</v>
      </c>
      <c r="EG80" s="656">
        <v>327</v>
      </c>
      <c r="EH80" s="656">
        <v>309</v>
      </c>
      <c r="EI80" s="656">
        <v>183</v>
      </c>
      <c r="EJ80" s="656">
        <v>341</v>
      </c>
      <c r="EK80" s="657">
        <v>410</v>
      </c>
      <c r="EL80" s="757">
        <v>1032</v>
      </c>
      <c r="EM80" s="753">
        <v>508.37438423645318</v>
      </c>
      <c r="EN80" s="657">
        <v>458</v>
      </c>
      <c r="EO80" s="656">
        <v>183</v>
      </c>
      <c r="EP80" s="753">
        <v>399.56331877729258</v>
      </c>
      <c r="EQ80" s="656">
        <v>194</v>
      </c>
      <c r="ER80" s="656">
        <v>151</v>
      </c>
      <c r="ES80" s="656">
        <v>38</v>
      </c>
      <c r="ET80" s="656">
        <v>24</v>
      </c>
      <c r="EU80" s="656">
        <v>3</v>
      </c>
      <c r="EV80" s="745">
        <v>0</v>
      </c>
      <c r="EW80" s="708">
        <v>0</v>
      </c>
      <c r="EX80" s="708">
        <v>20</v>
      </c>
      <c r="EY80" s="708">
        <v>83</v>
      </c>
      <c r="EZ80" s="708">
        <v>89</v>
      </c>
      <c r="FA80" s="708">
        <v>60</v>
      </c>
      <c r="FB80" s="708">
        <v>54</v>
      </c>
      <c r="FC80" s="708">
        <v>32</v>
      </c>
      <c r="FD80" s="708">
        <v>25</v>
      </c>
      <c r="FE80" s="708">
        <v>13</v>
      </c>
      <c r="FF80" s="656">
        <v>11</v>
      </c>
      <c r="FG80" s="657">
        <v>5</v>
      </c>
      <c r="FH80" s="753">
        <v>18</v>
      </c>
      <c r="FI80" s="753">
        <v>5331</v>
      </c>
      <c r="FJ80" s="656">
        <v>4</v>
      </c>
      <c r="FK80" s="666">
        <v>0</v>
      </c>
      <c r="FL80" s="656">
        <v>0</v>
      </c>
      <c r="FM80" s="656">
        <v>0</v>
      </c>
      <c r="FN80" s="656">
        <v>68</v>
      </c>
      <c r="FO80" s="656">
        <v>0</v>
      </c>
      <c r="FP80" s="656">
        <v>0</v>
      </c>
      <c r="FQ80" s="656">
        <v>78</v>
      </c>
      <c r="FR80" s="656">
        <v>0</v>
      </c>
      <c r="FS80" s="656">
        <v>0</v>
      </c>
      <c r="FT80" s="656">
        <v>10</v>
      </c>
      <c r="FU80" s="656">
        <v>46</v>
      </c>
      <c r="FV80" s="656">
        <v>0</v>
      </c>
      <c r="FW80" s="656">
        <v>0</v>
      </c>
      <c r="FX80" s="656">
        <v>0</v>
      </c>
      <c r="FY80" s="656">
        <v>0</v>
      </c>
      <c r="FZ80" s="745">
        <v>0</v>
      </c>
      <c r="GA80" s="656">
        <v>1</v>
      </c>
      <c r="GB80" s="656">
        <v>2</v>
      </c>
      <c r="GC80" s="656">
        <v>39</v>
      </c>
      <c r="GD80" s="656">
        <v>6</v>
      </c>
      <c r="GE80" s="656">
        <v>19</v>
      </c>
      <c r="GF80" s="656">
        <v>4</v>
      </c>
      <c r="GG80" s="656">
        <v>50</v>
      </c>
      <c r="GH80" s="656">
        <v>13</v>
      </c>
      <c r="GI80" s="656">
        <v>61</v>
      </c>
      <c r="GJ80" s="656">
        <v>0</v>
      </c>
      <c r="GK80" s="656">
        <v>7</v>
      </c>
      <c r="GL80" s="746">
        <v>0</v>
      </c>
      <c r="GM80" s="656">
        <v>0</v>
      </c>
      <c r="GN80" s="656">
        <v>64</v>
      </c>
      <c r="GO80" s="656">
        <v>2</v>
      </c>
      <c r="GP80" s="656">
        <v>5</v>
      </c>
      <c r="GQ80" s="656">
        <v>16</v>
      </c>
      <c r="GR80" s="656">
        <v>16</v>
      </c>
      <c r="GS80" s="656">
        <v>1</v>
      </c>
      <c r="GT80" s="656">
        <v>2</v>
      </c>
      <c r="GU80" s="656">
        <v>0</v>
      </c>
      <c r="GV80" s="656">
        <v>22</v>
      </c>
      <c r="GW80" s="656">
        <v>6</v>
      </c>
      <c r="GX80" s="656">
        <v>1</v>
      </c>
      <c r="GY80" s="656">
        <v>8</v>
      </c>
      <c r="GZ80" s="656">
        <v>37</v>
      </c>
      <c r="HA80" s="656">
        <v>2</v>
      </c>
      <c r="HB80" s="656">
        <v>2</v>
      </c>
      <c r="HC80" s="656">
        <v>7</v>
      </c>
      <c r="HD80" s="656">
        <v>4</v>
      </c>
      <c r="HE80" s="656">
        <v>0</v>
      </c>
      <c r="HF80" s="656">
        <v>0</v>
      </c>
      <c r="HG80" s="747">
        <v>7</v>
      </c>
    </row>
    <row r="81" spans="1:215" ht="13.5" thickBot="1" x14ac:dyDescent="0.25">
      <c r="A81" s="748" t="s">
        <v>127</v>
      </c>
      <c r="B81" s="748">
        <v>8994</v>
      </c>
      <c r="C81" s="708">
        <v>841</v>
      </c>
      <c r="D81" s="749">
        <v>0</v>
      </c>
      <c r="E81" s="656">
        <v>1</v>
      </c>
      <c r="F81" s="656">
        <v>93</v>
      </c>
      <c r="G81" s="656">
        <v>537</v>
      </c>
      <c r="H81" s="656">
        <v>201</v>
      </c>
      <c r="I81" s="656">
        <v>3</v>
      </c>
      <c r="J81" s="656">
        <v>6</v>
      </c>
      <c r="K81" s="749">
        <v>5257</v>
      </c>
      <c r="L81" s="708">
        <v>27</v>
      </c>
      <c r="M81" s="708">
        <v>838</v>
      </c>
      <c r="N81" s="750">
        <v>22</v>
      </c>
      <c r="O81" s="708">
        <v>324</v>
      </c>
      <c r="P81" s="708">
        <v>48</v>
      </c>
      <c r="Q81" s="708">
        <v>1170</v>
      </c>
      <c r="R81" s="708">
        <v>894</v>
      </c>
      <c r="S81" s="708">
        <v>973</v>
      </c>
      <c r="T81" s="708">
        <v>1100</v>
      </c>
      <c r="U81" s="708">
        <v>947</v>
      </c>
      <c r="V81" s="708">
        <v>1053</v>
      </c>
      <c r="W81" s="708">
        <v>1016</v>
      </c>
      <c r="X81" s="708">
        <v>1284</v>
      </c>
      <c r="Y81" s="708">
        <v>225</v>
      </c>
      <c r="Z81" s="751">
        <v>8</v>
      </c>
      <c r="AA81" s="752">
        <v>39.787940607854047</v>
      </c>
      <c r="AB81" s="708">
        <v>1</v>
      </c>
      <c r="AC81" s="708">
        <v>3</v>
      </c>
      <c r="AD81" s="708">
        <v>2106</v>
      </c>
      <c r="AE81" s="708">
        <v>10</v>
      </c>
      <c r="AF81" s="708">
        <v>130</v>
      </c>
      <c r="AG81" s="708">
        <v>4693</v>
      </c>
      <c r="AH81" s="708">
        <v>32</v>
      </c>
      <c r="AI81" s="708">
        <v>177</v>
      </c>
      <c r="AJ81" s="708">
        <v>321</v>
      </c>
      <c r="AK81" s="708">
        <v>1207</v>
      </c>
      <c r="AL81" s="708">
        <v>44</v>
      </c>
      <c r="AM81" s="708">
        <v>74</v>
      </c>
      <c r="AN81" s="656">
        <v>193</v>
      </c>
      <c r="AO81" s="745">
        <v>3</v>
      </c>
      <c r="AP81" s="656">
        <v>30</v>
      </c>
      <c r="AQ81" s="656">
        <v>170</v>
      </c>
      <c r="AR81" s="656">
        <v>261</v>
      </c>
      <c r="AS81" s="656">
        <v>509</v>
      </c>
      <c r="AT81" s="656">
        <v>1383</v>
      </c>
      <c r="AU81" s="656">
        <v>174</v>
      </c>
      <c r="AV81" s="656">
        <v>1196</v>
      </c>
      <c r="AW81" s="656">
        <v>446</v>
      </c>
      <c r="AX81" s="656">
        <v>1955</v>
      </c>
      <c r="AY81" s="656">
        <v>3</v>
      </c>
      <c r="AZ81" s="745">
        <v>2867</v>
      </c>
      <c r="BA81" s="656">
        <v>1941</v>
      </c>
      <c r="BB81" s="656">
        <v>2286</v>
      </c>
      <c r="BC81" s="656">
        <v>1083</v>
      </c>
      <c r="BD81" s="656">
        <v>546</v>
      </c>
      <c r="BE81" s="656">
        <v>1517</v>
      </c>
      <c r="BF81" s="745">
        <v>1621</v>
      </c>
      <c r="BG81" s="657">
        <v>4538</v>
      </c>
      <c r="BH81" s="753">
        <v>504.55859461863463</v>
      </c>
      <c r="BI81" s="656">
        <v>2605</v>
      </c>
      <c r="BJ81" s="657">
        <v>585</v>
      </c>
      <c r="BK81" s="753">
        <v>224.56813819577735</v>
      </c>
      <c r="BL81" s="656">
        <v>872</v>
      </c>
      <c r="BM81" s="656">
        <v>1310</v>
      </c>
      <c r="BN81" s="656">
        <v>123</v>
      </c>
      <c r="BO81" s="656">
        <v>49</v>
      </c>
      <c r="BP81" s="656">
        <v>12</v>
      </c>
      <c r="BQ81" s="745">
        <v>2</v>
      </c>
      <c r="BR81" s="656">
        <v>3</v>
      </c>
      <c r="BS81" s="656">
        <v>29</v>
      </c>
      <c r="BT81" s="656">
        <v>500</v>
      </c>
      <c r="BU81" s="656">
        <v>426</v>
      </c>
      <c r="BV81" s="656">
        <v>306</v>
      </c>
      <c r="BW81" s="656">
        <v>316</v>
      </c>
      <c r="BX81" s="656">
        <v>197</v>
      </c>
      <c r="BY81" s="656">
        <v>168</v>
      </c>
      <c r="BZ81" s="656">
        <v>112</v>
      </c>
      <c r="CA81" s="656">
        <v>70</v>
      </c>
      <c r="CB81" s="656">
        <v>55</v>
      </c>
      <c r="CC81" s="750">
        <v>186</v>
      </c>
      <c r="CD81" s="754">
        <v>5953</v>
      </c>
      <c r="CE81" s="708">
        <v>46</v>
      </c>
      <c r="CF81" s="708">
        <v>0</v>
      </c>
      <c r="CG81" s="708">
        <v>4338</v>
      </c>
      <c r="CH81" s="708">
        <v>411</v>
      </c>
      <c r="CI81" s="749">
        <v>0</v>
      </c>
      <c r="CJ81" s="656">
        <v>1</v>
      </c>
      <c r="CK81" s="656">
        <v>55</v>
      </c>
      <c r="CL81" s="656">
        <v>280</v>
      </c>
      <c r="CM81" s="656">
        <v>73</v>
      </c>
      <c r="CN81" s="656">
        <v>1</v>
      </c>
      <c r="CO81" s="745">
        <v>1</v>
      </c>
      <c r="CP81" s="708">
        <v>2841</v>
      </c>
      <c r="CQ81" s="708">
        <v>27</v>
      </c>
      <c r="CR81" s="656">
        <v>817</v>
      </c>
      <c r="CS81" s="745">
        <v>11</v>
      </c>
      <c r="CT81" s="656">
        <v>160</v>
      </c>
      <c r="CU81" s="656">
        <v>18</v>
      </c>
      <c r="CV81" s="656">
        <v>488</v>
      </c>
      <c r="CW81" s="656">
        <v>376</v>
      </c>
      <c r="CX81" s="656">
        <v>496</v>
      </c>
      <c r="CY81" s="656">
        <v>625</v>
      </c>
      <c r="CZ81" s="656">
        <v>536</v>
      </c>
      <c r="DA81" s="656">
        <v>564</v>
      </c>
      <c r="DB81" s="656">
        <v>530</v>
      </c>
      <c r="DC81" s="656">
        <v>545</v>
      </c>
      <c r="DD81" s="755">
        <v>15</v>
      </c>
      <c r="DE81" s="745">
        <v>3</v>
      </c>
      <c r="DF81" s="756">
        <v>39.638108241061133</v>
      </c>
      <c r="DG81" s="656">
        <v>0</v>
      </c>
      <c r="DH81" s="656">
        <v>0</v>
      </c>
      <c r="DI81" s="656">
        <v>1164</v>
      </c>
      <c r="DJ81" s="656">
        <v>8</v>
      </c>
      <c r="DK81" s="656">
        <v>54</v>
      </c>
      <c r="DL81" s="656">
        <v>1899</v>
      </c>
      <c r="DM81" s="656">
        <v>22</v>
      </c>
      <c r="DN81" s="656">
        <v>107</v>
      </c>
      <c r="DO81" s="656">
        <v>181</v>
      </c>
      <c r="DP81" s="656">
        <v>733</v>
      </c>
      <c r="DQ81" s="656">
        <v>32</v>
      </c>
      <c r="DR81" s="656">
        <v>45</v>
      </c>
      <c r="DS81" s="656">
        <v>92</v>
      </c>
      <c r="DT81" s="745">
        <v>1</v>
      </c>
      <c r="DU81" s="656">
        <v>12</v>
      </c>
      <c r="DV81" s="656">
        <v>103</v>
      </c>
      <c r="DW81" s="656">
        <v>107</v>
      </c>
      <c r="DX81" s="656">
        <v>399</v>
      </c>
      <c r="DY81" s="656">
        <v>1051</v>
      </c>
      <c r="DZ81" s="656">
        <v>105</v>
      </c>
      <c r="EA81" s="656">
        <v>119</v>
      </c>
      <c r="EB81" s="656">
        <v>81</v>
      </c>
      <c r="EC81" s="656">
        <v>1066</v>
      </c>
      <c r="ED81" s="656">
        <v>0</v>
      </c>
      <c r="EE81" s="745">
        <v>1295</v>
      </c>
      <c r="EF81" s="656">
        <v>806</v>
      </c>
      <c r="EG81" s="656">
        <v>935</v>
      </c>
      <c r="EH81" s="656">
        <v>568</v>
      </c>
      <c r="EI81" s="656">
        <v>285</v>
      </c>
      <c r="EJ81" s="656">
        <v>819</v>
      </c>
      <c r="EK81" s="657">
        <v>925</v>
      </c>
      <c r="EL81" s="757">
        <v>2475</v>
      </c>
      <c r="EM81" s="753">
        <v>570.53941908713693</v>
      </c>
      <c r="EN81" s="657">
        <v>723</v>
      </c>
      <c r="EO81" s="656">
        <v>287</v>
      </c>
      <c r="EP81" s="753">
        <v>396.95712309820192</v>
      </c>
      <c r="EQ81" s="656">
        <v>336</v>
      </c>
      <c r="ER81" s="656">
        <v>500</v>
      </c>
      <c r="ES81" s="656">
        <v>67</v>
      </c>
      <c r="ET81" s="656">
        <v>24</v>
      </c>
      <c r="EU81" s="656">
        <v>4</v>
      </c>
      <c r="EV81" s="745">
        <v>2</v>
      </c>
      <c r="EW81" s="708">
        <v>2</v>
      </c>
      <c r="EX81" s="708">
        <v>14</v>
      </c>
      <c r="EY81" s="708">
        <v>179</v>
      </c>
      <c r="EZ81" s="708">
        <v>209</v>
      </c>
      <c r="FA81" s="708">
        <v>175</v>
      </c>
      <c r="FB81" s="708">
        <v>146</v>
      </c>
      <c r="FC81" s="708">
        <v>70</v>
      </c>
      <c r="FD81" s="708">
        <v>44</v>
      </c>
      <c r="FE81" s="708">
        <v>30</v>
      </c>
      <c r="FF81" s="656">
        <v>9</v>
      </c>
      <c r="FG81" s="657">
        <v>15</v>
      </c>
      <c r="FH81" s="753">
        <v>40</v>
      </c>
      <c r="FI81" s="753">
        <v>5339</v>
      </c>
      <c r="FJ81" s="656">
        <v>7</v>
      </c>
      <c r="FK81" s="666">
        <v>0</v>
      </c>
      <c r="FL81" s="656">
        <v>0</v>
      </c>
      <c r="FM81" s="656">
        <v>0</v>
      </c>
      <c r="FN81" s="656">
        <v>387</v>
      </c>
      <c r="FO81" s="656">
        <v>0</v>
      </c>
      <c r="FP81" s="656">
        <v>0</v>
      </c>
      <c r="FQ81" s="656">
        <v>141</v>
      </c>
      <c r="FR81" s="656">
        <v>0</v>
      </c>
      <c r="FS81" s="656">
        <v>1</v>
      </c>
      <c r="FT81" s="656">
        <v>15</v>
      </c>
      <c r="FU81" s="656">
        <v>44</v>
      </c>
      <c r="FV81" s="656">
        <v>1</v>
      </c>
      <c r="FW81" s="656">
        <v>0</v>
      </c>
      <c r="FX81" s="656">
        <v>8</v>
      </c>
      <c r="FY81" s="656">
        <v>0</v>
      </c>
      <c r="FZ81" s="745">
        <v>0</v>
      </c>
      <c r="GA81" s="656">
        <v>3</v>
      </c>
      <c r="GB81" s="656">
        <v>16</v>
      </c>
      <c r="GC81" s="656">
        <v>44</v>
      </c>
      <c r="GD81" s="656">
        <v>23</v>
      </c>
      <c r="GE81" s="656">
        <v>77</v>
      </c>
      <c r="GF81" s="656">
        <v>10</v>
      </c>
      <c r="GG81" s="656">
        <v>42</v>
      </c>
      <c r="GH81" s="656">
        <v>39</v>
      </c>
      <c r="GI81" s="656">
        <v>343</v>
      </c>
      <c r="GJ81" s="656">
        <v>0</v>
      </c>
      <c r="GK81" s="656">
        <v>0</v>
      </c>
      <c r="GL81" s="746">
        <v>0</v>
      </c>
      <c r="GM81" s="656">
        <v>0</v>
      </c>
      <c r="GN81" s="656">
        <v>85</v>
      </c>
      <c r="GO81" s="656">
        <v>0</v>
      </c>
      <c r="GP81" s="656">
        <v>6</v>
      </c>
      <c r="GQ81" s="656">
        <v>26</v>
      </c>
      <c r="GR81" s="656">
        <v>16</v>
      </c>
      <c r="GS81" s="656">
        <v>32</v>
      </c>
      <c r="GT81" s="656">
        <v>31</v>
      </c>
      <c r="GU81" s="656">
        <v>1</v>
      </c>
      <c r="GV81" s="656">
        <v>14</v>
      </c>
      <c r="GW81" s="656">
        <v>6</v>
      </c>
      <c r="GX81" s="656">
        <v>1</v>
      </c>
      <c r="GY81" s="656">
        <v>32</v>
      </c>
      <c r="GZ81" s="656">
        <v>311</v>
      </c>
      <c r="HA81" s="656">
        <v>3</v>
      </c>
      <c r="HB81" s="656">
        <v>16</v>
      </c>
      <c r="HC81" s="656">
        <v>2</v>
      </c>
      <c r="HD81" s="656">
        <v>13</v>
      </c>
      <c r="HE81" s="656">
        <v>0</v>
      </c>
      <c r="HF81" s="656">
        <v>0</v>
      </c>
      <c r="HG81" s="747">
        <v>2</v>
      </c>
    </row>
    <row r="82" spans="1:215" ht="14.25" thickTop="1" thickBot="1" x14ac:dyDescent="0.25">
      <c r="A82" s="715" t="s">
        <v>129</v>
      </c>
      <c r="B82" s="715">
        <v>69491</v>
      </c>
      <c r="C82" s="663">
        <v>8080</v>
      </c>
      <c r="D82" s="717">
        <v>6</v>
      </c>
      <c r="E82" s="663">
        <v>319</v>
      </c>
      <c r="F82" s="663">
        <v>689</v>
      </c>
      <c r="G82" s="663">
        <v>4687</v>
      </c>
      <c r="H82" s="663">
        <v>2331</v>
      </c>
      <c r="I82" s="663">
        <v>11</v>
      </c>
      <c r="J82" s="663">
        <v>37</v>
      </c>
      <c r="K82" s="717">
        <v>42880</v>
      </c>
      <c r="L82" s="663">
        <v>215</v>
      </c>
      <c r="M82" s="663">
        <v>4642</v>
      </c>
      <c r="N82" s="718">
        <v>313</v>
      </c>
      <c r="O82" s="663">
        <v>2393</v>
      </c>
      <c r="P82" s="663">
        <v>383</v>
      </c>
      <c r="Q82" s="663">
        <v>9949</v>
      </c>
      <c r="R82" s="663">
        <v>7976</v>
      </c>
      <c r="S82" s="663">
        <v>7987</v>
      </c>
      <c r="T82" s="663">
        <v>8819</v>
      </c>
      <c r="U82" s="663">
        <v>7047</v>
      </c>
      <c r="V82" s="663">
        <v>7269</v>
      </c>
      <c r="W82" s="663">
        <v>7240</v>
      </c>
      <c r="X82" s="663">
        <v>8707</v>
      </c>
      <c r="Y82" s="663">
        <v>2040</v>
      </c>
      <c r="Z82" s="719">
        <v>64</v>
      </c>
      <c r="AA82" s="720">
        <v>38.957962644534859</v>
      </c>
      <c r="AB82" s="663">
        <v>25</v>
      </c>
      <c r="AC82" s="663">
        <v>40</v>
      </c>
      <c r="AD82" s="663">
        <v>16442</v>
      </c>
      <c r="AE82" s="663">
        <v>49</v>
      </c>
      <c r="AF82" s="663">
        <v>868</v>
      </c>
      <c r="AG82" s="663">
        <v>29639</v>
      </c>
      <c r="AH82" s="663">
        <v>265</v>
      </c>
      <c r="AI82" s="663">
        <v>1779</v>
      </c>
      <c r="AJ82" s="663">
        <v>2500</v>
      </c>
      <c r="AK82" s="663">
        <v>12478</v>
      </c>
      <c r="AL82" s="663">
        <v>559</v>
      </c>
      <c r="AM82" s="663">
        <v>1096</v>
      </c>
      <c r="AN82" s="663">
        <v>3585</v>
      </c>
      <c r="AO82" s="721">
        <v>166</v>
      </c>
      <c r="AP82" s="663">
        <v>380</v>
      </c>
      <c r="AQ82" s="663">
        <v>2442</v>
      </c>
      <c r="AR82" s="663">
        <v>3708</v>
      </c>
      <c r="AS82" s="663">
        <v>6402</v>
      </c>
      <c r="AT82" s="663">
        <v>11412</v>
      </c>
      <c r="AU82" s="663">
        <v>756</v>
      </c>
      <c r="AV82" s="663">
        <v>8867</v>
      </c>
      <c r="AW82" s="663">
        <v>5073</v>
      </c>
      <c r="AX82" s="663">
        <v>12485</v>
      </c>
      <c r="AY82" s="663">
        <v>7</v>
      </c>
      <c r="AZ82" s="721">
        <v>17959</v>
      </c>
      <c r="BA82" s="663">
        <v>16680</v>
      </c>
      <c r="BB82" s="663">
        <v>13071</v>
      </c>
      <c r="BC82" s="663">
        <v>8879</v>
      </c>
      <c r="BD82" s="663">
        <v>4940</v>
      </c>
      <c r="BE82" s="663">
        <v>11860</v>
      </c>
      <c r="BF82" s="721">
        <v>14061</v>
      </c>
      <c r="BG82" s="722">
        <v>36641</v>
      </c>
      <c r="BH82" s="758">
        <v>527.27691355715137</v>
      </c>
      <c r="BI82" s="658">
        <v>17476</v>
      </c>
      <c r="BJ82" s="653">
        <v>5434</v>
      </c>
      <c r="BK82" s="724">
        <v>310.94071869993132</v>
      </c>
      <c r="BL82" s="663">
        <v>6450</v>
      </c>
      <c r="BM82" s="663">
        <v>6804</v>
      </c>
      <c r="BN82" s="663">
        <v>1061</v>
      </c>
      <c r="BO82" s="663">
        <v>467</v>
      </c>
      <c r="BP82" s="663">
        <v>134</v>
      </c>
      <c r="BQ82" s="721">
        <v>9</v>
      </c>
      <c r="BR82" s="663">
        <v>69</v>
      </c>
      <c r="BS82" s="663">
        <v>271</v>
      </c>
      <c r="BT82" s="663">
        <v>3242</v>
      </c>
      <c r="BU82" s="663">
        <v>2716</v>
      </c>
      <c r="BV82" s="663">
        <v>1723</v>
      </c>
      <c r="BW82" s="663">
        <v>1676</v>
      </c>
      <c r="BX82" s="663">
        <v>1347</v>
      </c>
      <c r="BY82" s="663">
        <v>1067</v>
      </c>
      <c r="BZ82" s="663">
        <v>772</v>
      </c>
      <c r="CA82" s="663">
        <v>546</v>
      </c>
      <c r="CB82" s="663">
        <v>377</v>
      </c>
      <c r="CC82" s="719">
        <v>1119</v>
      </c>
      <c r="CD82" s="759">
        <v>5931</v>
      </c>
      <c r="CE82" s="663">
        <v>412</v>
      </c>
      <c r="CF82" s="663">
        <v>2</v>
      </c>
      <c r="CG82" s="663">
        <v>32710</v>
      </c>
      <c r="CH82" s="663">
        <v>3937</v>
      </c>
      <c r="CI82" s="717">
        <v>2</v>
      </c>
      <c r="CJ82" s="663">
        <v>151</v>
      </c>
      <c r="CK82" s="663">
        <v>390</v>
      </c>
      <c r="CL82" s="663">
        <v>2381</v>
      </c>
      <c r="CM82" s="663">
        <v>991</v>
      </c>
      <c r="CN82" s="663">
        <v>5</v>
      </c>
      <c r="CO82" s="721">
        <v>17</v>
      </c>
      <c r="CP82" s="663">
        <v>22017</v>
      </c>
      <c r="CQ82" s="663">
        <v>215</v>
      </c>
      <c r="CR82" s="663">
        <v>4523</v>
      </c>
      <c r="CS82" s="721">
        <v>94</v>
      </c>
      <c r="CT82" s="663">
        <v>1074</v>
      </c>
      <c r="CU82" s="663">
        <v>185</v>
      </c>
      <c r="CV82" s="663">
        <v>4217</v>
      </c>
      <c r="CW82" s="663">
        <v>3546</v>
      </c>
      <c r="CX82" s="663">
        <v>3997</v>
      </c>
      <c r="CY82" s="663">
        <v>4717</v>
      </c>
      <c r="CZ82" s="663">
        <v>3715</v>
      </c>
      <c r="DA82" s="663">
        <v>3693</v>
      </c>
      <c r="DB82" s="663">
        <v>3645</v>
      </c>
      <c r="DC82" s="663">
        <v>3877</v>
      </c>
      <c r="DD82" s="726">
        <v>211</v>
      </c>
      <c r="DE82" s="721">
        <v>18</v>
      </c>
      <c r="DF82" s="727">
        <v>38.784033381461953</v>
      </c>
      <c r="DG82" s="663">
        <v>13</v>
      </c>
      <c r="DH82" s="663">
        <v>18</v>
      </c>
      <c r="DI82" s="663">
        <v>8100</v>
      </c>
      <c r="DJ82" s="663">
        <v>37</v>
      </c>
      <c r="DK82" s="663">
        <v>370</v>
      </c>
      <c r="DL82" s="663">
        <v>11374</v>
      </c>
      <c r="DM82" s="663">
        <v>196</v>
      </c>
      <c r="DN82" s="663">
        <v>1068</v>
      </c>
      <c r="DO82" s="663">
        <v>1189</v>
      </c>
      <c r="DP82" s="663">
        <v>7412</v>
      </c>
      <c r="DQ82" s="663">
        <v>417</v>
      </c>
      <c r="DR82" s="663">
        <v>675</v>
      </c>
      <c r="DS82" s="663">
        <v>1765</v>
      </c>
      <c r="DT82" s="721">
        <v>76</v>
      </c>
      <c r="DU82" s="663">
        <v>110</v>
      </c>
      <c r="DV82" s="663">
        <v>1375</v>
      </c>
      <c r="DW82" s="663">
        <v>1639</v>
      </c>
      <c r="DX82" s="663">
        <v>5042</v>
      </c>
      <c r="DY82" s="663">
        <v>7863</v>
      </c>
      <c r="DZ82" s="663">
        <v>409</v>
      </c>
      <c r="EA82" s="663">
        <v>970</v>
      </c>
      <c r="EB82" s="663">
        <v>839</v>
      </c>
      <c r="EC82" s="663">
        <v>6527</v>
      </c>
      <c r="ED82" s="663">
        <v>1</v>
      </c>
      <c r="EE82" s="721">
        <v>7935</v>
      </c>
      <c r="EF82" s="663">
        <v>7018</v>
      </c>
      <c r="EG82" s="663">
        <v>5193</v>
      </c>
      <c r="EH82" s="663">
        <v>4520</v>
      </c>
      <c r="EI82" s="663">
        <v>2482</v>
      </c>
      <c r="EJ82" s="663">
        <v>5962</v>
      </c>
      <c r="EK82" s="722">
        <v>7535</v>
      </c>
      <c r="EL82" s="728">
        <v>19085</v>
      </c>
      <c r="EM82" s="758">
        <v>583.4607153775604</v>
      </c>
      <c r="EN82" s="653">
        <v>6931</v>
      </c>
      <c r="EO82" s="658">
        <v>2953</v>
      </c>
      <c r="EP82" s="729">
        <v>426.0568460539605</v>
      </c>
      <c r="EQ82" s="663">
        <v>2801</v>
      </c>
      <c r="ER82" s="663">
        <v>2600</v>
      </c>
      <c r="ES82" s="663">
        <v>545</v>
      </c>
      <c r="ET82" s="663">
        <v>204</v>
      </c>
      <c r="EU82" s="663">
        <v>73</v>
      </c>
      <c r="EV82" s="721">
        <v>8</v>
      </c>
      <c r="EW82" s="663">
        <v>36</v>
      </c>
      <c r="EX82" s="663">
        <v>165</v>
      </c>
      <c r="EY82" s="663">
        <v>1257</v>
      </c>
      <c r="EZ82" s="663">
        <v>1428</v>
      </c>
      <c r="FA82" s="663">
        <v>877</v>
      </c>
      <c r="FB82" s="663">
        <v>698</v>
      </c>
      <c r="FC82" s="663">
        <v>543</v>
      </c>
      <c r="FD82" s="663">
        <v>363</v>
      </c>
      <c r="FE82" s="663">
        <v>280</v>
      </c>
      <c r="FF82" s="663">
        <v>161</v>
      </c>
      <c r="FG82" s="722">
        <v>116</v>
      </c>
      <c r="FH82" s="723">
        <v>307</v>
      </c>
      <c r="FI82" s="723">
        <v>5485</v>
      </c>
      <c r="FJ82" s="663">
        <v>110</v>
      </c>
      <c r="FK82" s="664">
        <v>1</v>
      </c>
      <c r="FL82" s="663">
        <v>10</v>
      </c>
      <c r="FM82" s="663">
        <v>0</v>
      </c>
      <c r="FN82" s="663">
        <v>1258</v>
      </c>
      <c r="FO82" s="663">
        <v>9</v>
      </c>
      <c r="FP82" s="663">
        <v>5</v>
      </c>
      <c r="FQ82" s="663">
        <v>1056</v>
      </c>
      <c r="FR82" s="663">
        <v>122</v>
      </c>
      <c r="FS82" s="663">
        <v>104</v>
      </c>
      <c r="FT82" s="663">
        <v>106</v>
      </c>
      <c r="FU82" s="663">
        <v>388</v>
      </c>
      <c r="FV82" s="663">
        <v>31</v>
      </c>
      <c r="FW82" s="663">
        <v>125</v>
      </c>
      <c r="FX82" s="663">
        <v>117</v>
      </c>
      <c r="FY82" s="663">
        <v>6</v>
      </c>
      <c r="FZ82" s="721">
        <v>0</v>
      </c>
      <c r="GA82" s="663">
        <v>115</v>
      </c>
      <c r="GB82" s="663">
        <v>250</v>
      </c>
      <c r="GC82" s="663">
        <v>522</v>
      </c>
      <c r="GD82" s="663">
        <v>179</v>
      </c>
      <c r="GE82" s="663">
        <v>392</v>
      </c>
      <c r="GF82" s="663">
        <v>26</v>
      </c>
      <c r="GG82" s="663">
        <v>569</v>
      </c>
      <c r="GH82" s="663">
        <v>171</v>
      </c>
      <c r="GI82" s="760">
        <v>1104</v>
      </c>
      <c r="GJ82" s="760">
        <v>2</v>
      </c>
      <c r="GK82" s="761">
        <v>7</v>
      </c>
      <c r="GL82" s="732">
        <v>0</v>
      </c>
      <c r="GM82" s="663">
        <v>0</v>
      </c>
      <c r="GN82" s="663">
        <v>813</v>
      </c>
      <c r="GO82" s="663">
        <v>3</v>
      </c>
      <c r="GP82" s="663">
        <v>24</v>
      </c>
      <c r="GQ82" s="663">
        <v>287</v>
      </c>
      <c r="GR82" s="663">
        <v>229</v>
      </c>
      <c r="GS82" s="663">
        <v>78</v>
      </c>
      <c r="GT82" s="663">
        <v>139</v>
      </c>
      <c r="GU82" s="663">
        <v>92</v>
      </c>
      <c r="GV82" s="663">
        <v>166</v>
      </c>
      <c r="GW82" s="663">
        <v>119</v>
      </c>
      <c r="GX82" s="663">
        <v>79</v>
      </c>
      <c r="GY82" s="663">
        <v>313</v>
      </c>
      <c r="GZ82" s="663">
        <v>722</v>
      </c>
      <c r="HA82" s="663">
        <v>30</v>
      </c>
      <c r="HB82" s="663">
        <v>47</v>
      </c>
      <c r="HC82" s="663">
        <v>21</v>
      </c>
      <c r="HD82" s="663">
        <v>57</v>
      </c>
      <c r="HE82" s="663">
        <v>0</v>
      </c>
      <c r="HF82" s="663">
        <v>0</v>
      </c>
      <c r="HG82" s="733">
        <v>118</v>
      </c>
    </row>
    <row r="83" spans="1:215" ht="13.5" thickTop="1" x14ac:dyDescent="0.2">
      <c r="A83" s="734" t="s">
        <v>132</v>
      </c>
      <c r="B83" s="748">
        <v>4030</v>
      </c>
      <c r="C83" s="708">
        <v>286</v>
      </c>
      <c r="D83" s="749">
        <v>0</v>
      </c>
      <c r="E83" s="656">
        <v>13</v>
      </c>
      <c r="F83" s="656">
        <v>59</v>
      </c>
      <c r="G83" s="656">
        <v>143</v>
      </c>
      <c r="H83" s="656">
        <v>70</v>
      </c>
      <c r="I83" s="656">
        <v>0</v>
      </c>
      <c r="J83" s="656">
        <v>1</v>
      </c>
      <c r="K83" s="749">
        <v>2036</v>
      </c>
      <c r="L83" s="708">
        <v>7</v>
      </c>
      <c r="M83" s="708">
        <v>168</v>
      </c>
      <c r="N83" s="750">
        <v>28</v>
      </c>
      <c r="O83" s="708">
        <v>108</v>
      </c>
      <c r="P83" s="708">
        <v>21</v>
      </c>
      <c r="Q83" s="708">
        <v>460</v>
      </c>
      <c r="R83" s="708">
        <v>373</v>
      </c>
      <c r="S83" s="708">
        <v>417</v>
      </c>
      <c r="T83" s="708">
        <v>531</v>
      </c>
      <c r="U83" s="708">
        <v>454</v>
      </c>
      <c r="V83" s="708">
        <v>475</v>
      </c>
      <c r="W83" s="708">
        <v>512</v>
      </c>
      <c r="X83" s="708">
        <v>568</v>
      </c>
      <c r="Y83" s="708">
        <v>131</v>
      </c>
      <c r="Z83" s="751">
        <v>1</v>
      </c>
      <c r="AA83" s="752">
        <v>40.720588122133599</v>
      </c>
      <c r="AB83" s="708">
        <v>17</v>
      </c>
      <c r="AC83" s="708">
        <v>28</v>
      </c>
      <c r="AD83" s="708">
        <v>1338</v>
      </c>
      <c r="AE83" s="708">
        <v>4</v>
      </c>
      <c r="AF83" s="708">
        <v>162</v>
      </c>
      <c r="AG83" s="708">
        <v>1786</v>
      </c>
      <c r="AH83" s="708">
        <v>11</v>
      </c>
      <c r="AI83" s="708">
        <v>61</v>
      </c>
      <c r="AJ83" s="708">
        <v>138</v>
      </c>
      <c r="AK83" s="708">
        <v>393</v>
      </c>
      <c r="AL83" s="708">
        <v>13</v>
      </c>
      <c r="AM83" s="708">
        <v>22</v>
      </c>
      <c r="AN83" s="656">
        <v>55</v>
      </c>
      <c r="AO83" s="745">
        <v>2</v>
      </c>
      <c r="AP83" s="656">
        <v>4</v>
      </c>
      <c r="AQ83" s="656">
        <v>17</v>
      </c>
      <c r="AR83" s="656">
        <v>27</v>
      </c>
      <c r="AS83" s="656">
        <v>35</v>
      </c>
      <c r="AT83" s="656">
        <v>167</v>
      </c>
      <c r="AU83" s="656">
        <v>41</v>
      </c>
      <c r="AV83" s="656">
        <v>195</v>
      </c>
      <c r="AW83" s="656">
        <v>84</v>
      </c>
      <c r="AX83" s="656">
        <v>277</v>
      </c>
      <c r="AY83" s="656">
        <v>0</v>
      </c>
      <c r="AZ83" s="745">
        <v>3183</v>
      </c>
      <c r="BA83" s="656">
        <v>1092</v>
      </c>
      <c r="BB83" s="656">
        <v>1085</v>
      </c>
      <c r="BC83" s="656">
        <v>407</v>
      </c>
      <c r="BD83" s="656">
        <v>218</v>
      </c>
      <c r="BE83" s="656">
        <v>628</v>
      </c>
      <c r="BF83" s="745">
        <v>600</v>
      </c>
      <c r="BG83" s="657">
        <v>1633</v>
      </c>
      <c r="BH83" s="753">
        <v>405.21091811414396</v>
      </c>
      <c r="BI83" s="656">
        <v>778</v>
      </c>
      <c r="BJ83" s="657">
        <v>206</v>
      </c>
      <c r="BK83" s="753">
        <v>264.7814910025707</v>
      </c>
      <c r="BL83" s="656">
        <v>470</v>
      </c>
      <c r="BM83" s="656">
        <v>568</v>
      </c>
      <c r="BN83" s="656">
        <v>58</v>
      </c>
      <c r="BO83" s="656">
        <v>17</v>
      </c>
      <c r="BP83" s="656">
        <v>8</v>
      </c>
      <c r="BQ83" s="745">
        <v>0</v>
      </c>
      <c r="BR83" s="656">
        <v>4</v>
      </c>
      <c r="BS83" s="656">
        <v>16</v>
      </c>
      <c r="BT83" s="656">
        <v>261</v>
      </c>
      <c r="BU83" s="656">
        <v>193</v>
      </c>
      <c r="BV83" s="656">
        <v>157</v>
      </c>
      <c r="BW83" s="656">
        <v>129</v>
      </c>
      <c r="BX83" s="656">
        <v>113</v>
      </c>
      <c r="BY83" s="656">
        <v>74</v>
      </c>
      <c r="BZ83" s="656">
        <v>49</v>
      </c>
      <c r="CA83" s="656">
        <v>41</v>
      </c>
      <c r="CB83" s="656">
        <v>28</v>
      </c>
      <c r="CC83" s="750">
        <v>56</v>
      </c>
      <c r="CD83" s="754">
        <v>5685</v>
      </c>
      <c r="CE83" s="708">
        <v>15</v>
      </c>
      <c r="CF83" s="708">
        <v>1</v>
      </c>
      <c r="CG83" s="708">
        <v>1702</v>
      </c>
      <c r="CH83" s="708">
        <v>121</v>
      </c>
      <c r="CI83" s="749">
        <v>0</v>
      </c>
      <c r="CJ83" s="656">
        <v>5</v>
      </c>
      <c r="CK83" s="656">
        <v>37</v>
      </c>
      <c r="CL83" s="656">
        <v>55</v>
      </c>
      <c r="CM83" s="656">
        <v>24</v>
      </c>
      <c r="CN83" s="656">
        <v>0</v>
      </c>
      <c r="CO83" s="745">
        <v>0</v>
      </c>
      <c r="CP83" s="708">
        <v>1044</v>
      </c>
      <c r="CQ83" s="708">
        <v>7</v>
      </c>
      <c r="CR83" s="656">
        <v>148</v>
      </c>
      <c r="CS83" s="745">
        <v>18</v>
      </c>
      <c r="CT83" s="656">
        <v>48</v>
      </c>
      <c r="CU83" s="656">
        <v>11</v>
      </c>
      <c r="CV83" s="656">
        <v>187</v>
      </c>
      <c r="CW83" s="656">
        <v>141</v>
      </c>
      <c r="CX83" s="656">
        <v>179</v>
      </c>
      <c r="CY83" s="656">
        <v>237</v>
      </c>
      <c r="CZ83" s="656">
        <v>230</v>
      </c>
      <c r="DA83" s="656">
        <v>226</v>
      </c>
      <c r="DB83" s="656">
        <v>216</v>
      </c>
      <c r="DC83" s="656">
        <v>230</v>
      </c>
      <c r="DD83" s="755">
        <v>8</v>
      </c>
      <c r="DE83" s="745">
        <v>0</v>
      </c>
      <c r="DF83" s="756">
        <v>40.320687606401897</v>
      </c>
      <c r="DG83" s="656">
        <v>8</v>
      </c>
      <c r="DH83" s="656">
        <v>14</v>
      </c>
      <c r="DI83" s="656">
        <v>570</v>
      </c>
      <c r="DJ83" s="656">
        <v>3</v>
      </c>
      <c r="DK83" s="656">
        <v>62</v>
      </c>
      <c r="DL83" s="656">
        <v>696</v>
      </c>
      <c r="DM83" s="656">
        <v>6</v>
      </c>
      <c r="DN83" s="656">
        <v>33</v>
      </c>
      <c r="DO83" s="656">
        <v>67</v>
      </c>
      <c r="DP83" s="656">
        <v>211</v>
      </c>
      <c r="DQ83" s="656">
        <v>8</v>
      </c>
      <c r="DR83" s="656">
        <v>11</v>
      </c>
      <c r="DS83" s="656">
        <v>12</v>
      </c>
      <c r="DT83" s="745">
        <v>1</v>
      </c>
      <c r="DU83" s="656">
        <v>0</v>
      </c>
      <c r="DV83" s="656">
        <v>6</v>
      </c>
      <c r="DW83" s="656">
        <v>11</v>
      </c>
      <c r="DX83" s="656">
        <v>29</v>
      </c>
      <c r="DY83" s="656">
        <v>133</v>
      </c>
      <c r="DZ83" s="656">
        <v>19</v>
      </c>
      <c r="EA83" s="656">
        <v>21</v>
      </c>
      <c r="EB83" s="656">
        <v>11</v>
      </c>
      <c r="EC83" s="656">
        <v>142</v>
      </c>
      <c r="ED83" s="656">
        <v>0</v>
      </c>
      <c r="EE83" s="745">
        <v>1330</v>
      </c>
      <c r="EF83" s="656">
        <v>395</v>
      </c>
      <c r="EG83" s="656">
        <v>349</v>
      </c>
      <c r="EH83" s="656">
        <v>186</v>
      </c>
      <c r="EI83" s="656">
        <v>92</v>
      </c>
      <c r="EJ83" s="656">
        <v>328</v>
      </c>
      <c r="EK83" s="657">
        <v>352</v>
      </c>
      <c r="EL83" s="757">
        <v>864</v>
      </c>
      <c r="EM83" s="753">
        <v>507.63807285546415</v>
      </c>
      <c r="EN83" s="657">
        <v>239</v>
      </c>
      <c r="EO83" s="656">
        <v>107</v>
      </c>
      <c r="EP83" s="753">
        <v>447.69874476987445</v>
      </c>
      <c r="EQ83" s="656">
        <v>160</v>
      </c>
      <c r="ER83" s="656">
        <v>174</v>
      </c>
      <c r="ES83" s="656">
        <v>25</v>
      </c>
      <c r="ET83" s="656">
        <v>6</v>
      </c>
      <c r="EU83" s="656">
        <v>3</v>
      </c>
      <c r="EV83" s="745">
        <v>0</v>
      </c>
      <c r="EW83" s="708">
        <v>2</v>
      </c>
      <c r="EX83" s="708">
        <v>13</v>
      </c>
      <c r="EY83" s="708">
        <v>85</v>
      </c>
      <c r="EZ83" s="708">
        <v>94</v>
      </c>
      <c r="FA83" s="708">
        <v>62</v>
      </c>
      <c r="FB83" s="708">
        <v>35</v>
      </c>
      <c r="FC83" s="708">
        <v>28</v>
      </c>
      <c r="FD83" s="708">
        <v>18</v>
      </c>
      <c r="FE83" s="708">
        <v>14</v>
      </c>
      <c r="FF83" s="656">
        <v>2</v>
      </c>
      <c r="FG83" s="657">
        <v>4</v>
      </c>
      <c r="FH83" s="753">
        <v>11</v>
      </c>
      <c r="FI83" s="753">
        <v>4969</v>
      </c>
      <c r="FJ83" s="656">
        <v>3</v>
      </c>
      <c r="FK83" s="666">
        <v>1</v>
      </c>
      <c r="FL83" s="656">
        <v>0</v>
      </c>
      <c r="FM83" s="656">
        <v>0</v>
      </c>
      <c r="FN83" s="656">
        <v>130</v>
      </c>
      <c r="FO83" s="656">
        <v>0</v>
      </c>
      <c r="FP83" s="656">
        <v>0</v>
      </c>
      <c r="FQ83" s="656">
        <v>36</v>
      </c>
      <c r="FR83" s="656">
        <v>0</v>
      </c>
      <c r="FS83" s="656">
        <v>2</v>
      </c>
      <c r="FT83" s="656">
        <v>1</v>
      </c>
      <c r="FU83" s="656">
        <v>4</v>
      </c>
      <c r="FV83" s="656">
        <v>0</v>
      </c>
      <c r="FW83" s="656">
        <v>0</v>
      </c>
      <c r="FX83" s="656">
        <v>2</v>
      </c>
      <c r="FY83" s="656">
        <v>0</v>
      </c>
      <c r="FZ83" s="745">
        <v>0</v>
      </c>
      <c r="GA83" s="656">
        <v>0</v>
      </c>
      <c r="GB83" s="656">
        <v>3</v>
      </c>
      <c r="GC83" s="656">
        <v>6</v>
      </c>
      <c r="GD83" s="656">
        <v>2</v>
      </c>
      <c r="GE83" s="656">
        <v>35</v>
      </c>
      <c r="GF83" s="656">
        <v>0</v>
      </c>
      <c r="GG83" s="656">
        <v>9</v>
      </c>
      <c r="GH83" s="656">
        <v>9</v>
      </c>
      <c r="GI83" s="656">
        <v>111</v>
      </c>
      <c r="GJ83" s="656">
        <v>0</v>
      </c>
      <c r="GK83" s="656">
        <v>0</v>
      </c>
      <c r="GL83" s="746">
        <v>0</v>
      </c>
      <c r="GM83" s="656">
        <v>0</v>
      </c>
      <c r="GN83" s="656">
        <v>11</v>
      </c>
      <c r="GO83" s="656">
        <v>0</v>
      </c>
      <c r="GP83" s="656">
        <v>5</v>
      </c>
      <c r="GQ83" s="656">
        <v>5</v>
      </c>
      <c r="GR83" s="656">
        <v>8</v>
      </c>
      <c r="GS83" s="656">
        <v>0</v>
      </c>
      <c r="GT83" s="656">
        <v>3</v>
      </c>
      <c r="GU83" s="656">
        <v>0</v>
      </c>
      <c r="GV83" s="656">
        <v>1</v>
      </c>
      <c r="GW83" s="656">
        <v>0</v>
      </c>
      <c r="GX83" s="656">
        <v>0</v>
      </c>
      <c r="GY83" s="656">
        <v>5</v>
      </c>
      <c r="GZ83" s="656">
        <v>100</v>
      </c>
      <c r="HA83" s="656">
        <v>2</v>
      </c>
      <c r="HB83" s="656">
        <v>29</v>
      </c>
      <c r="HC83" s="656">
        <v>6</v>
      </c>
      <c r="HD83" s="656">
        <v>0</v>
      </c>
      <c r="HE83" s="656">
        <v>0</v>
      </c>
      <c r="HF83" s="656">
        <v>0</v>
      </c>
      <c r="HG83" s="747">
        <v>0</v>
      </c>
    </row>
    <row r="84" spans="1:215" x14ac:dyDescent="0.2">
      <c r="A84" s="748" t="s">
        <v>135</v>
      </c>
      <c r="B84" s="748">
        <v>14705</v>
      </c>
      <c r="C84" s="708">
        <v>1268</v>
      </c>
      <c r="D84" s="749">
        <v>0</v>
      </c>
      <c r="E84" s="656">
        <v>6</v>
      </c>
      <c r="F84" s="656">
        <v>161</v>
      </c>
      <c r="G84" s="656">
        <v>849</v>
      </c>
      <c r="H84" s="656">
        <v>246</v>
      </c>
      <c r="I84" s="656">
        <v>2</v>
      </c>
      <c r="J84" s="656">
        <v>4</v>
      </c>
      <c r="K84" s="749">
        <v>8631</v>
      </c>
      <c r="L84" s="708">
        <v>33</v>
      </c>
      <c r="M84" s="708">
        <v>398</v>
      </c>
      <c r="N84" s="750">
        <v>9</v>
      </c>
      <c r="O84" s="708">
        <v>463</v>
      </c>
      <c r="P84" s="708">
        <v>66</v>
      </c>
      <c r="Q84" s="708">
        <v>2006</v>
      </c>
      <c r="R84" s="708">
        <v>1709</v>
      </c>
      <c r="S84" s="708">
        <v>1648</v>
      </c>
      <c r="T84" s="708">
        <v>1903</v>
      </c>
      <c r="U84" s="708">
        <v>1512</v>
      </c>
      <c r="V84" s="708">
        <v>1582</v>
      </c>
      <c r="W84" s="708">
        <v>1583</v>
      </c>
      <c r="X84" s="708">
        <v>1877</v>
      </c>
      <c r="Y84" s="708">
        <v>409</v>
      </c>
      <c r="Z84" s="751">
        <v>13</v>
      </c>
      <c r="AA84" s="752">
        <v>39.234004544554459</v>
      </c>
      <c r="AB84" s="708">
        <v>3</v>
      </c>
      <c r="AC84" s="708">
        <v>9</v>
      </c>
      <c r="AD84" s="708">
        <v>3418</v>
      </c>
      <c r="AE84" s="708">
        <v>7</v>
      </c>
      <c r="AF84" s="708">
        <v>194</v>
      </c>
      <c r="AG84" s="708">
        <v>6356</v>
      </c>
      <c r="AH84" s="708">
        <v>49</v>
      </c>
      <c r="AI84" s="708">
        <v>453</v>
      </c>
      <c r="AJ84" s="708">
        <v>599</v>
      </c>
      <c r="AK84" s="708">
        <v>2475</v>
      </c>
      <c r="AL84" s="708">
        <v>111</v>
      </c>
      <c r="AM84" s="708">
        <v>237</v>
      </c>
      <c r="AN84" s="656">
        <v>772</v>
      </c>
      <c r="AO84" s="745">
        <v>22</v>
      </c>
      <c r="AP84" s="656">
        <v>117</v>
      </c>
      <c r="AQ84" s="656">
        <v>628</v>
      </c>
      <c r="AR84" s="656">
        <v>970</v>
      </c>
      <c r="AS84" s="656">
        <v>1702</v>
      </c>
      <c r="AT84" s="656">
        <v>3211</v>
      </c>
      <c r="AU84" s="656">
        <v>247</v>
      </c>
      <c r="AV84" s="656">
        <v>2672</v>
      </c>
      <c r="AW84" s="656">
        <v>1630</v>
      </c>
      <c r="AX84" s="656">
        <v>3046</v>
      </c>
      <c r="AY84" s="656">
        <v>4</v>
      </c>
      <c r="AZ84" s="745">
        <v>478</v>
      </c>
      <c r="BA84" s="656">
        <v>3699</v>
      </c>
      <c r="BB84" s="656">
        <v>3231</v>
      </c>
      <c r="BC84" s="656">
        <v>1847</v>
      </c>
      <c r="BD84" s="656">
        <v>1009</v>
      </c>
      <c r="BE84" s="656">
        <v>2343</v>
      </c>
      <c r="BF84" s="745">
        <v>2576</v>
      </c>
      <c r="BG84" s="657">
        <v>6445</v>
      </c>
      <c r="BH84" s="753">
        <v>438.2862971778307</v>
      </c>
      <c r="BI84" s="656">
        <v>3280</v>
      </c>
      <c r="BJ84" s="657">
        <v>966</v>
      </c>
      <c r="BK84" s="753">
        <v>294.51219512195121</v>
      </c>
      <c r="BL84" s="656">
        <v>1404</v>
      </c>
      <c r="BM84" s="656">
        <v>1581</v>
      </c>
      <c r="BN84" s="656">
        <v>230</v>
      </c>
      <c r="BO84" s="656">
        <v>98</v>
      </c>
      <c r="BP84" s="656">
        <v>23</v>
      </c>
      <c r="BQ84" s="745">
        <v>0</v>
      </c>
      <c r="BR84" s="656">
        <v>15</v>
      </c>
      <c r="BS84" s="656">
        <v>48</v>
      </c>
      <c r="BT84" s="656">
        <v>681</v>
      </c>
      <c r="BU84" s="656">
        <v>567</v>
      </c>
      <c r="BV84" s="656">
        <v>375</v>
      </c>
      <c r="BW84" s="656">
        <v>369</v>
      </c>
      <c r="BX84" s="656">
        <v>388</v>
      </c>
      <c r="BY84" s="656">
        <v>289</v>
      </c>
      <c r="BZ84" s="656">
        <v>201</v>
      </c>
      <c r="CA84" s="656">
        <v>131</v>
      </c>
      <c r="CB84" s="656">
        <v>80</v>
      </c>
      <c r="CC84" s="750">
        <v>192</v>
      </c>
      <c r="CD84" s="754">
        <v>5977</v>
      </c>
      <c r="CE84" s="708">
        <v>61</v>
      </c>
      <c r="CF84" s="708">
        <v>1</v>
      </c>
      <c r="CG84" s="708">
        <v>6716</v>
      </c>
      <c r="CH84" s="708">
        <v>586</v>
      </c>
      <c r="CI84" s="749">
        <v>0</v>
      </c>
      <c r="CJ84" s="656">
        <v>3</v>
      </c>
      <c r="CK84" s="656">
        <v>79</v>
      </c>
      <c r="CL84" s="656">
        <v>391</v>
      </c>
      <c r="CM84" s="656">
        <v>113</v>
      </c>
      <c r="CN84" s="656">
        <v>0</v>
      </c>
      <c r="CO84" s="745">
        <v>0</v>
      </c>
      <c r="CP84" s="708">
        <v>4455</v>
      </c>
      <c r="CQ84" s="708">
        <v>33</v>
      </c>
      <c r="CR84" s="656">
        <v>392</v>
      </c>
      <c r="CS84" s="745">
        <v>5</v>
      </c>
      <c r="CT84" s="656">
        <v>216</v>
      </c>
      <c r="CU84" s="656">
        <v>29</v>
      </c>
      <c r="CV84" s="656">
        <v>914</v>
      </c>
      <c r="CW84" s="656">
        <v>753</v>
      </c>
      <c r="CX84" s="656">
        <v>744</v>
      </c>
      <c r="CY84" s="656">
        <v>956</v>
      </c>
      <c r="CZ84" s="656">
        <v>748</v>
      </c>
      <c r="DA84" s="656">
        <v>781</v>
      </c>
      <c r="DB84" s="656">
        <v>795</v>
      </c>
      <c r="DC84" s="656">
        <v>772</v>
      </c>
      <c r="DD84" s="755">
        <v>33</v>
      </c>
      <c r="DE84" s="745">
        <v>4</v>
      </c>
      <c r="DF84" s="756">
        <v>38.744564199460918</v>
      </c>
      <c r="DG84" s="656">
        <v>1</v>
      </c>
      <c r="DH84" s="656">
        <v>7</v>
      </c>
      <c r="DI84" s="656">
        <v>1582</v>
      </c>
      <c r="DJ84" s="656">
        <v>4</v>
      </c>
      <c r="DK84" s="656">
        <v>86</v>
      </c>
      <c r="DL84" s="656">
        <v>2353</v>
      </c>
      <c r="DM84" s="656">
        <v>35</v>
      </c>
      <c r="DN84" s="656">
        <v>258</v>
      </c>
      <c r="DO84" s="656">
        <v>301</v>
      </c>
      <c r="DP84" s="656">
        <v>1442</v>
      </c>
      <c r="DQ84" s="656">
        <v>69</v>
      </c>
      <c r="DR84" s="656">
        <v>164</v>
      </c>
      <c r="DS84" s="656">
        <v>401</v>
      </c>
      <c r="DT84" s="745">
        <v>13</v>
      </c>
      <c r="DU84" s="656">
        <v>25</v>
      </c>
      <c r="DV84" s="656">
        <v>379</v>
      </c>
      <c r="DW84" s="656">
        <v>441</v>
      </c>
      <c r="DX84" s="656">
        <v>1366</v>
      </c>
      <c r="DY84" s="656">
        <v>2231</v>
      </c>
      <c r="DZ84" s="656">
        <v>118</v>
      </c>
      <c r="EA84" s="656">
        <v>210</v>
      </c>
      <c r="EB84" s="656">
        <v>240</v>
      </c>
      <c r="EC84" s="656">
        <v>1521</v>
      </c>
      <c r="ED84" s="656">
        <v>0</v>
      </c>
      <c r="EE84" s="745">
        <v>185</v>
      </c>
      <c r="EF84" s="656">
        <v>1496</v>
      </c>
      <c r="EG84" s="656">
        <v>1196</v>
      </c>
      <c r="EH84" s="656">
        <v>913</v>
      </c>
      <c r="EI84" s="656">
        <v>493</v>
      </c>
      <c r="EJ84" s="656">
        <v>1202</v>
      </c>
      <c r="EK84" s="657">
        <v>1416</v>
      </c>
      <c r="EL84" s="757">
        <v>3396</v>
      </c>
      <c r="EM84" s="753">
        <v>505.65812983919</v>
      </c>
      <c r="EN84" s="657">
        <v>1023</v>
      </c>
      <c r="EO84" s="656">
        <v>555</v>
      </c>
      <c r="EP84" s="753">
        <v>542.52199413489734</v>
      </c>
      <c r="EQ84" s="656">
        <v>567</v>
      </c>
      <c r="ER84" s="656">
        <v>509</v>
      </c>
      <c r="ES84" s="656">
        <v>118</v>
      </c>
      <c r="ET84" s="656">
        <v>48</v>
      </c>
      <c r="EU84" s="656">
        <v>13</v>
      </c>
      <c r="EV84" s="745">
        <v>0</v>
      </c>
      <c r="EW84" s="708">
        <v>5</v>
      </c>
      <c r="EX84" s="708">
        <v>26</v>
      </c>
      <c r="EY84" s="708">
        <v>253</v>
      </c>
      <c r="EZ84" s="708">
        <v>294</v>
      </c>
      <c r="FA84" s="708">
        <v>187</v>
      </c>
      <c r="FB84" s="708">
        <v>116</v>
      </c>
      <c r="FC84" s="708">
        <v>118</v>
      </c>
      <c r="FD84" s="708">
        <v>93</v>
      </c>
      <c r="FE84" s="708">
        <v>57</v>
      </c>
      <c r="FF84" s="656">
        <v>32</v>
      </c>
      <c r="FG84" s="657">
        <v>15</v>
      </c>
      <c r="FH84" s="753">
        <v>59</v>
      </c>
      <c r="FI84" s="753">
        <v>5495</v>
      </c>
      <c r="FJ84" s="656">
        <v>15</v>
      </c>
      <c r="FK84" s="666">
        <v>0</v>
      </c>
      <c r="FL84" s="656">
        <v>0</v>
      </c>
      <c r="FM84" s="656">
        <v>0</v>
      </c>
      <c r="FN84" s="656">
        <v>86</v>
      </c>
      <c r="FO84" s="656">
        <v>2</v>
      </c>
      <c r="FP84" s="656">
        <v>11</v>
      </c>
      <c r="FQ84" s="656">
        <v>191</v>
      </c>
      <c r="FR84" s="656">
        <v>0</v>
      </c>
      <c r="FS84" s="656">
        <v>4</v>
      </c>
      <c r="FT84" s="656">
        <v>11</v>
      </c>
      <c r="FU84" s="656">
        <v>101</v>
      </c>
      <c r="FV84" s="656">
        <v>3</v>
      </c>
      <c r="FW84" s="656">
        <v>3</v>
      </c>
      <c r="FX84" s="656">
        <v>15</v>
      </c>
      <c r="FY84" s="656">
        <v>1</v>
      </c>
      <c r="FZ84" s="745">
        <v>0</v>
      </c>
      <c r="GA84" s="656">
        <v>16</v>
      </c>
      <c r="GB84" s="656">
        <v>16</v>
      </c>
      <c r="GC84" s="656">
        <v>80</v>
      </c>
      <c r="GD84" s="656">
        <v>37</v>
      </c>
      <c r="GE84" s="656">
        <v>78</v>
      </c>
      <c r="GF84" s="656">
        <v>1</v>
      </c>
      <c r="GG84" s="656">
        <v>83</v>
      </c>
      <c r="GH84" s="656">
        <v>35</v>
      </c>
      <c r="GI84" s="656">
        <v>82</v>
      </c>
      <c r="GJ84" s="656">
        <v>0</v>
      </c>
      <c r="GK84" s="656">
        <v>0</v>
      </c>
      <c r="GL84" s="746">
        <v>0</v>
      </c>
      <c r="GM84" s="656">
        <v>0</v>
      </c>
      <c r="GN84" s="656">
        <v>101</v>
      </c>
      <c r="GO84" s="656">
        <v>0</v>
      </c>
      <c r="GP84" s="656">
        <v>0</v>
      </c>
      <c r="GQ84" s="656">
        <v>39</v>
      </c>
      <c r="GR84" s="656">
        <v>52</v>
      </c>
      <c r="GS84" s="656">
        <v>14</v>
      </c>
      <c r="GT84" s="656">
        <v>11</v>
      </c>
      <c r="GU84" s="656">
        <v>7</v>
      </c>
      <c r="GV84" s="656">
        <v>23</v>
      </c>
      <c r="GW84" s="656">
        <v>1</v>
      </c>
      <c r="GX84" s="656">
        <v>12</v>
      </c>
      <c r="GY84" s="656">
        <v>88</v>
      </c>
      <c r="GZ84" s="656">
        <v>30</v>
      </c>
      <c r="HA84" s="656">
        <v>5</v>
      </c>
      <c r="HB84" s="656">
        <v>9</v>
      </c>
      <c r="HC84" s="656">
        <v>1</v>
      </c>
      <c r="HD84" s="656">
        <v>12</v>
      </c>
      <c r="HE84" s="656">
        <v>0</v>
      </c>
      <c r="HF84" s="656">
        <v>0</v>
      </c>
      <c r="HG84" s="747">
        <v>23</v>
      </c>
    </row>
    <row r="85" spans="1:215" x14ac:dyDescent="0.2">
      <c r="A85" s="748" t="s">
        <v>122</v>
      </c>
      <c r="B85" s="748">
        <v>6574</v>
      </c>
      <c r="C85" s="708">
        <v>770</v>
      </c>
      <c r="D85" s="749">
        <v>0</v>
      </c>
      <c r="E85" s="656">
        <v>1</v>
      </c>
      <c r="F85" s="656">
        <v>78</v>
      </c>
      <c r="G85" s="656">
        <v>515</v>
      </c>
      <c r="H85" s="656">
        <v>176</v>
      </c>
      <c r="I85" s="656">
        <v>0</v>
      </c>
      <c r="J85" s="656">
        <v>0</v>
      </c>
      <c r="K85" s="749">
        <v>4092</v>
      </c>
      <c r="L85" s="708">
        <v>25</v>
      </c>
      <c r="M85" s="708">
        <v>664</v>
      </c>
      <c r="N85" s="750">
        <v>9</v>
      </c>
      <c r="O85" s="708">
        <v>219</v>
      </c>
      <c r="P85" s="708">
        <v>50</v>
      </c>
      <c r="Q85" s="708">
        <v>822</v>
      </c>
      <c r="R85" s="708">
        <v>681</v>
      </c>
      <c r="S85" s="708">
        <v>765</v>
      </c>
      <c r="T85" s="708">
        <v>832</v>
      </c>
      <c r="U85" s="708">
        <v>708</v>
      </c>
      <c r="V85" s="708">
        <v>723</v>
      </c>
      <c r="W85" s="708">
        <v>799</v>
      </c>
      <c r="X85" s="708">
        <v>870</v>
      </c>
      <c r="Y85" s="708">
        <v>153</v>
      </c>
      <c r="Z85" s="751">
        <v>2</v>
      </c>
      <c r="AA85" s="752">
        <v>38.722379144475916</v>
      </c>
      <c r="AB85" s="708">
        <v>0</v>
      </c>
      <c r="AC85" s="708">
        <v>3</v>
      </c>
      <c r="AD85" s="708">
        <v>1554</v>
      </c>
      <c r="AE85" s="708">
        <v>6</v>
      </c>
      <c r="AF85" s="708">
        <v>48</v>
      </c>
      <c r="AG85" s="708">
        <v>3009</v>
      </c>
      <c r="AH85" s="708">
        <v>29</v>
      </c>
      <c r="AI85" s="708">
        <v>125</v>
      </c>
      <c r="AJ85" s="708">
        <v>282</v>
      </c>
      <c r="AK85" s="708">
        <v>1139</v>
      </c>
      <c r="AL85" s="708">
        <v>46</v>
      </c>
      <c r="AM85" s="708">
        <v>97</v>
      </c>
      <c r="AN85" s="656">
        <v>232</v>
      </c>
      <c r="AO85" s="745">
        <v>4</v>
      </c>
      <c r="AP85" s="656">
        <v>27</v>
      </c>
      <c r="AQ85" s="656">
        <v>124</v>
      </c>
      <c r="AR85" s="656">
        <v>304</v>
      </c>
      <c r="AS85" s="656">
        <v>733</v>
      </c>
      <c r="AT85" s="656">
        <v>1356</v>
      </c>
      <c r="AU85" s="656">
        <v>75</v>
      </c>
      <c r="AV85" s="656">
        <v>937</v>
      </c>
      <c r="AW85" s="656">
        <v>318</v>
      </c>
      <c r="AX85" s="656">
        <v>1578</v>
      </c>
      <c r="AY85" s="656">
        <v>5</v>
      </c>
      <c r="AZ85" s="745">
        <v>1117</v>
      </c>
      <c r="BA85" s="656">
        <v>1563</v>
      </c>
      <c r="BB85" s="656">
        <v>1227</v>
      </c>
      <c r="BC85" s="656">
        <v>796</v>
      </c>
      <c r="BD85" s="656">
        <v>396</v>
      </c>
      <c r="BE85" s="656">
        <v>1144</v>
      </c>
      <c r="BF85" s="745">
        <v>1448</v>
      </c>
      <c r="BG85" s="657">
        <v>3244</v>
      </c>
      <c r="BH85" s="753">
        <v>493.45908122908429</v>
      </c>
      <c r="BI85" s="656">
        <v>1593</v>
      </c>
      <c r="BJ85" s="657">
        <v>409</v>
      </c>
      <c r="BK85" s="753">
        <v>256.74827369742627</v>
      </c>
      <c r="BL85" s="656">
        <v>631</v>
      </c>
      <c r="BM85" s="656">
        <v>550</v>
      </c>
      <c r="BN85" s="656">
        <v>83</v>
      </c>
      <c r="BO85" s="656">
        <v>23</v>
      </c>
      <c r="BP85" s="656">
        <v>9</v>
      </c>
      <c r="BQ85" s="745">
        <v>1</v>
      </c>
      <c r="BR85" s="656">
        <v>5</v>
      </c>
      <c r="BS85" s="656">
        <v>22</v>
      </c>
      <c r="BT85" s="656">
        <v>285</v>
      </c>
      <c r="BU85" s="656">
        <v>254</v>
      </c>
      <c r="BV85" s="656">
        <v>163</v>
      </c>
      <c r="BW85" s="656">
        <v>167</v>
      </c>
      <c r="BX85" s="656">
        <v>122</v>
      </c>
      <c r="BY85" s="656">
        <v>103</v>
      </c>
      <c r="BZ85" s="656">
        <v>58</v>
      </c>
      <c r="CA85" s="656">
        <v>37</v>
      </c>
      <c r="CB85" s="656">
        <v>18</v>
      </c>
      <c r="CC85" s="750">
        <v>63</v>
      </c>
      <c r="CD85" s="754">
        <v>5608</v>
      </c>
      <c r="CE85" s="708">
        <v>17</v>
      </c>
      <c r="CF85" s="708">
        <v>0</v>
      </c>
      <c r="CG85" s="708">
        <v>3413</v>
      </c>
      <c r="CH85" s="708">
        <v>425</v>
      </c>
      <c r="CI85" s="749">
        <v>0</v>
      </c>
      <c r="CJ85" s="656">
        <v>0</v>
      </c>
      <c r="CK85" s="656">
        <v>46</v>
      </c>
      <c r="CL85" s="656">
        <v>287</v>
      </c>
      <c r="CM85" s="656">
        <v>92</v>
      </c>
      <c r="CN85" s="656">
        <v>0</v>
      </c>
      <c r="CO85" s="745">
        <v>0</v>
      </c>
      <c r="CP85" s="708">
        <v>2337</v>
      </c>
      <c r="CQ85" s="708">
        <v>25</v>
      </c>
      <c r="CR85" s="656">
        <v>661</v>
      </c>
      <c r="CS85" s="745">
        <v>7</v>
      </c>
      <c r="CT85" s="656">
        <v>90</v>
      </c>
      <c r="CU85" s="656">
        <v>22</v>
      </c>
      <c r="CV85" s="656">
        <v>362</v>
      </c>
      <c r="CW85" s="656">
        <v>332</v>
      </c>
      <c r="CX85" s="656">
        <v>403</v>
      </c>
      <c r="CY85" s="656">
        <v>531</v>
      </c>
      <c r="CZ85" s="656">
        <v>432</v>
      </c>
      <c r="DA85" s="656">
        <v>403</v>
      </c>
      <c r="DB85" s="656">
        <v>445</v>
      </c>
      <c r="DC85" s="656">
        <v>398</v>
      </c>
      <c r="DD85" s="755">
        <v>17</v>
      </c>
      <c r="DE85" s="745">
        <v>0</v>
      </c>
      <c r="DF85" s="756">
        <v>39.031109302399159</v>
      </c>
      <c r="DG85" s="656">
        <v>0</v>
      </c>
      <c r="DH85" s="656">
        <v>2</v>
      </c>
      <c r="DI85" s="656">
        <v>782</v>
      </c>
      <c r="DJ85" s="656">
        <v>4</v>
      </c>
      <c r="DK85" s="656">
        <v>25</v>
      </c>
      <c r="DL85" s="656">
        <v>1441</v>
      </c>
      <c r="DM85" s="656">
        <v>28</v>
      </c>
      <c r="DN85" s="656">
        <v>69</v>
      </c>
      <c r="DO85" s="656">
        <v>145</v>
      </c>
      <c r="DP85" s="656">
        <v>730</v>
      </c>
      <c r="DQ85" s="656">
        <v>33</v>
      </c>
      <c r="DR85" s="656">
        <v>58</v>
      </c>
      <c r="DS85" s="656">
        <v>94</v>
      </c>
      <c r="DT85" s="745">
        <v>2</v>
      </c>
      <c r="DU85" s="656">
        <v>5</v>
      </c>
      <c r="DV85" s="656">
        <v>77</v>
      </c>
      <c r="DW85" s="656">
        <v>148</v>
      </c>
      <c r="DX85" s="656">
        <v>533</v>
      </c>
      <c r="DY85" s="656">
        <v>954</v>
      </c>
      <c r="DZ85" s="656">
        <v>40</v>
      </c>
      <c r="EA85" s="656">
        <v>292</v>
      </c>
      <c r="EB85" s="656">
        <v>37</v>
      </c>
      <c r="EC85" s="656">
        <v>819</v>
      </c>
      <c r="ED85" s="656">
        <v>0</v>
      </c>
      <c r="EE85" s="745">
        <v>508</v>
      </c>
      <c r="EF85" s="656">
        <v>720</v>
      </c>
      <c r="EG85" s="656">
        <v>526</v>
      </c>
      <c r="EH85" s="656">
        <v>455</v>
      </c>
      <c r="EI85" s="656">
        <v>200</v>
      </c>
      <c r="EJ85" s="656">
        <v>634</v>
      </c>
      <c r="EK85" s="657">
        <v>878</v>
      </c>
      <c r="EL85" s="757">
        <v>1895</v>
      </c>
      <c r="EM85" s="753">
        <v>555.23000292997358</v>
      </c>
      <c r="EN85" s="657">
        <v>717</v>
      </c>
      <c r="EO85" s="656">
        <v>238</v>
      </c>
      <c r="EP85" s="753">
        <v>331.93863319386332</v>
      </c>
      <c r="EQ85" s="656">
        <v>322</v>
      </c>
      <c r="ER85" s="656">
        <v>215</v>
      </c>
      <c r="ES85" s="656">
        <v>47</v>
      </c>
      <c r="ET85" s="656">
        <v>7</v>
      </c>
      <c r="EU85" s="656">
        <v>5</v>
      </c>
      <c r="EV85" s="745">
        <v>1</v>
      </c>
      <c r="EW85" s="708">
        <v>3</v>
      </c>
      <c r="EX85" s="708">
        <v>15</v>
      </c>
      <c r="EY85" s="708">
        <v>122</v>
      </c>
      <c r="EZ85" s="708">
        <v>146</v>
      </c>
      <c r="FA85" s="708">
        <v>90</v>
      </c>
      <c r="FB85" s="708">
        <v>87</v>
      </c>
      <c r="FC85" s="708">
        <v>53</v>
      </c>
      <c r="FD85" s="708">
        <v>30</v>
      </c>
      <c r="FE85" s="708">
        <v>14</v>
      </c>
      <c r="FF85" s="656">
        <v>14</v>
      </c>
      <c r="FG85" s="657">
        <v>6</v>
      </c>
      <c r="FH85" s="753">
        <v>17</v>
      </c>
      <c r="FI85" s="753">
        <v>5160</v>
      </c>
      <c r="FJ85" s="656">
        <v>4</v>
      </c>
      <c r="FK85" s="666">
        <v>0</v>
      </c>
      <c r="FL85" s="656">
        <v>0</v>
      </c>
      <c r="FM85" s="656">
        <v>0</v>
      </c>
      <c r="FN85" s="656">
        <v>143</v>
      </c>
      <c r="FO85" s="656">
        <v>0</v>
      </c>
      <c r="FP85" s="656">
        <v>0</v>
      </c>
      <c r="FQ85" s="656">
        <v>91</v>
      </c>
      <c r="FR85" s="656">
        <v>0</v>
      </c>
      <c r="FS85" s="656">
        <v>5</v>
      </c>
      <c r="FT85" s="656">
        <v>16</v>
      </c>
      <c r="FU85" s="656">
        <v>28</v>
      </c>
      <c r="FV85" s="656">
        <v>3</v>
      </c>
      <c r="FW85" s="656">
        <v>0</v>
      </c>
      <c r="FX85" s="656">
        <v>6</v>
      </c>
      <c r="FY85" s="656">
        <v>0</v>
      </c>
      <c r="FZ85" s="745">
        <v>0</v>
      </c>
      <c r="GA85" s="656">
        <v>2</v>
      </c>
      <c r="GB85" s="656">
        <v>15</v>
      </c>
      <c r="GC85" s="656">
        <v>53</v>
      </c>
      <c r="GD85" s="656">
        <v>6</v>
      </c>
      <c r="GE85" s="656">
        <v>23</v>
      </c>
      <c r="GF85" s="656">
        <v>0</v>
      </c>
      <c r="GG85" s="656">
        <v>47</v>
      </c>
      <c r="GH85" s="656">
        <v>19</v>
      </c>
      <c r="GI85" s="656">
        <v>127</v>
      </c>
      <c r="GJ85" s="656">
        <v>0</v>
      </c>
      <c r="GK85" s="656">
        <v>0</v>
      </c>
      <c r="GL85" s="746">
        <v>0</v>
      </c>
      <c r="GM85" s="656">
        <v>0</v>
      </c>
      <c r="GN85" s="656">
        <v>74</v>
      </c>
      <c r="GO85" s="656">
        <v>0</v>
      </c>
      <c r="GP85" s="656">
        <v>1</v>
      </c>
      <c r="GQ85" s="656">
        <v>3</v>
      </c>
      <c r="GR85" s="656">
        <v>25</v>
      </c>
      <c r="GS85" s="656">
        <v>7</v>
      </c>
      <c r="GT85" s="656">
        <v>4</v>
      </c>
      <c r="GU85" s="656">
        <v>2</v>
      </c>
      <c r="GV85" s="656">
        <v>11</v>
      </c>
      <c r="GW85" s="656">
        <v>5</v>
      </c>
      <c r="GX85" s="656">
        <v>9</v>
      </c>
      <c r="GY85" s="656">
        <v>25</v>
      </c>
      <c r="GZ85" s="656">
        <v>108</v>
      </c>
      <c r="HA85" s="656">
        <v>3</v>
      </c>
      <c r="HB85" s="656">
        <v>0</v>
      </c>
      <c r="HC85" s="656">
        <v>4</v>
      </c>
      <c r="HD85" s="656">
        <v>6</v>
      </c>
      <c r="HE85" s="656">
        <v>0</v>
      </c>
      <c r="HF85" s="656">
        <v>0</v>
      </c>
      <c r="HG85" s="747">
        <v>5</v>
      </c>
    </row>
    <row r="86" spans="1:215" x14ac:dyDescent="0.2">
      <c r="A86" s="748" t="s">
        <v>138</v>
      </c>
      <c r="B86" s="748">
        <v>9446</v>
      </c>
      <c r="C86" s="708">
        <v>763</v>
      </c>
      <c r="D86" s="749">
        <v>3</v>
      </c>
      <c r="E86" s="656">
        <v>35</v>
      </c>
      <c r="F86" s="656">
        <v>51</v>
      </c>
      <c r="G86" s="656">
        <v>471</v>
      </c>
      <c r="H86" s="656">
        <v>201</v>
      </c>
      <c r="I86" s="656">
        <v>2</v>
      </c>
      <c r="J86" s="656">
        <v>0</v>
      </c>
      <c r="K86" s="749">
        <v>6080</v>
      </c>
      <c r="L86" s="708">
        <v>38</v>
      </c>
      <c r="M86" s="708">
        <v>669</v>
      </c>
      <c r="N86" s="750">
        <v>30</v>
      </c>
      <c r="O86" s="708">
        <v>348</v>
      </c>
      <c r="P86" s="708">
        <v>81</v>
      </c>
      <c r="Q86" s="708">
        <v>1259</v>
      </c>
      <c r="R86" s="708">
        <v>1085</v>
      </c>
      <c r="S86" s="708">
        <v>1003</v>
      </c>
      <c r="T86" s="708">
        <v>1245</v>
      </c>
      <c r="U86" s="708">
        <v>1041</v>
      </c>
      <c r="V86" s="708">
        <v>985</v>
      </c>
      <c r="W86" s="708">
        <v>1059</v>
      </c>
      <c r="X86" s="708">
        <v>1180</v>
      </c>
      <c r="Y86" s="708">
        <v>232</v>
      </c>
      <c r="Z86" s="751">
        <v>9</v>
      </c>
      <c r="AA86" s="752">
        <v>40.071637977055452</v>
      </c>
      <c r="AB86" s="708">
        <v>6</v>
      </c>
      <c r="AC86" s="708">
        <v>14</v>
      </c>
      <c r="AD86" s="708">
        <v>2379</v>
      </c>
      <c r="AE86" s="708">
        <v>4</v>
      </c>
      <c r="AF86" s="708">
        <v>231</v>
      </c>
      <c r="AG86" s="708">
        <v>4026</v>
      </c>
      <c r="AH86" s="708">
        <v>52</v>
      </c>
      <c r="AI86" s="708">
        <v>237</v>
      </c>
      <c r="AJ86" s="708">
        <v>386</v>
      </c>
      <c r="AK86" s="708">
        <v>1578</v>
      </c>
      <c r="AL86" s="708">
        <v>53</v>
      </c>
      <c r="AM86" s="708">
        <v>107</v>
      </c>
      <c r="AN86" s="656">
        <v>368</v>
      </c>
      <c r="AO86" s="745">
        <v>5</v>
      </c>
      <c r="AP86" s="656">
        <v>17</v>
      </c>
      <c r="AQ86" s="656">
        <v>144</v>
      </c>
      <c r="AR86" s="656">
        <v>312</v>
      </c>
      <c r="AS86" s="656">
        <v>414</v>
      </c>
      <c r="AT86" s="656">
        <v>882</v>
      </c>
      <c r="AU86" s="656">
        <v>71</v>
      </c>
      <c r="AV86" s="656">
        <v>798</v>
      </c>
      <c r="AW86" s="656">
        <v>363</v>
      </c>
      <c r="AX86" s="656">
        <v>1201</v>
      </c>
      <c r="AY86" s="656">
        <v>12</v>
      </c>
      <c r="AZ86" s="745">
        <v>5232</v>
      </c>
      <c r="BA86" s="656">
        <v>1988</v>
      </c>
      <c r="BB86" s="656">
        <v>1780</v>
      </c>
      <c r="BC86" s="656">
        <v>1115</v>
      </c>
      <c r="BD86" s="656">
        <v>565</v>
      </c>
      <c r="BE86" s="656">
        <v>1483</v>
      </c>
      <c r="BF86" s="745">
        <v>2515</v>
      </c>
      <c r="BG86" s="657">
        <v>6178</v>
      </c>
      <c r="BH86" s="753">
        <v>654.03345331357184</v>
      </c>
      <c r="BI86" s="656">
        <v>2042</v>
      </c>
      <c r="BJ86" s="657">
        <v>751</v>
      </c>
      <c r="BK86" s="753">
        <v>367.77668952007838</v>
      </c>
      <c r="BL86" s="656">
        <v>818</v>
      </c>
      <c r="BM86" s="656">
        <v>922</v>
      </c>
      <c r="BN86" s="656">
        <v>107</v>
      </c>
      <c r="BO86" s="656">
        <v>34</v>
      </c>
      <c r="BP86" s="656">
        <v>23</v>
      </c>
      <c r="BQ86" s="745">
        <v>0</v>
      </c>
      <c r="BR86" s="656">
        <v>2</v>
      </c>
      <c r="BS86" s="656">
        <v>14</v>
      </c>
      <c r="BT86" s="656">
        <v>369</v>
      </c>
      <c r="BU86" s="656">
        <v>302</v>
      </c>
      <c r="BV86" s="656">
        <v>211</v>
      </c>
      <c r="BW86" s="656">
        <v>243</v>
      </c>
      <c r="BX86" s="656">
        <v>197</v>
      </c>
      <c r="BY86" s="656">
        <v>182</v>
      </c>
      <c r="BZ86" s="656">
        <v>137</v>
      </c>
      <c r="CA86" s="656">
        <v>92</v>
      </c>
      <c r="CB86" s="656">
        <v>59</v>
      </c>
      <c r="CC86" s="750">
        <v>96</v>
      </c>
      <c r="CD86" s="754">
        <v>6128</v>
      </c>
      <c r="CE86" s="708">
        <v>28</v>
      </c>
      <c r="CF86" s="708">
        <v>1</v>
      </c>
      <c r="CG86" s="708">
        <v>4377</v>
      </c>
      <c r="CH86" s="708">
        <v>355</v>
      </c>
      <c r="CI86" s="749">
        <v>1</v>
      </c>
      <c r="CJ86" s="656">
        <v>22</v>
      </c>
      <c r="CK86" s="656">
        <v>20</v>
      </c>
      <c r="CL86" s="656">
        <v>219</v>
      </c>
      <c r="CM86" s="656">
        <v>92</v>
      </c>
      <c r="CN86" s="656">
        <v>1</v>
      </c>
      <c r="CO86" s="745">
        <v>0</v>
      </c>
      <c r="CP86" s="708">
        <v>3210</v>
      </c>
      <c r="CQ86" s="708">
        <v>38</v>
      </c>
      <c r="CR86" s="656">
        <v>655</v>
      </c>
      <c r="CS86" s="745">
        <v>13</v>
      </c>
      <c r="CT86" s="656">
        <v>140</v>
      </c>
      <c r="CU86" s="656">
        <v>29</v>
      </c>
      <c r="CV86" s="656">
        <v>515</v>
      </c>
      <c r="CW86" s="656">
        <v>465</v>
      </c>
      <c r="CX86" s="656">
        <v>505</v>
      </c>
      <c r="CY86" s="656">
        <v>649</v>
      </c>
      <c r="CZ86" s="656">
        <v>520</v>
      </c>
      <c r="DA86" s="656">
        <v>514</v>
      </c>
      <c r="DB86" s="656">
        <v>525</v>
      </c>
      <c r="DC86" s="656">
        <v>509</v>
      </c>
      <c r="DD86" s="755">
        <v>29</v>
      </c>
      <c r="DE86" s="745">
        <v>6</v>
      </c>
      <c r="DF86" s="756">
        <v>39.882561205770692</v>
      </c>
      <c r="DG86" s="656">
        <v>5</v>
      </c>
      <c r="DH86" s="656">
        <v>3</v>
      </c>
      <c r="DI86" s="656">
        <v>1104</v>
      </c>
      <c r="DJ86" s="656">
        <v>2</v>
      </c>
      <c r="DK86" s="656">
        <v>101</v>
      </c>
      <c r="DL86" s="656">
        <v>1566</v>
      </c>
      <c r="DM86" s="656">
        <v>45</v>
      </c>
      <c r="DN86" s="656">
        <v>132</v>
      </c>
      <c r="DO86" s="656">
        <v>202</v>
      </c>
      <c r="DP86" s="656">
        <v>929</v>
      </c>
      <c r="DQ86" s="656">
        <v>39</v>
      </c>
      <c r="DR86" s="656">
        <v>72</v>
      </c>
      <c r="DS86" s="656">
        <v>176</v>
      </c>
      <c r="DT86" s="745">
        <v>1</v>
      </c>
      <c r="DU86" s="656">
        <v>1</v>
      </c>
      <c r="DV86" s="656">
        <v>76</v>
      </c>
      <c r="DW86" s="656">
        <v>181</v>
      </c>
      <c r="DX86" s="656">
        <v>336</v>
      </c>
      <c r="DY86" s="656">
        <v>670</v>
      </c>
      <c r="DZ86" s="656">
        <v>47</v>
      </c>
      <c r="EA86" s="656">
        <v>103</v>
      </c>
      <c r="EB86" s="656">
        <v>40</v>
      </c>
      <c r="EC86" s="656">
        <v>589</v>
      </c>
      <c r="ED86" s="656">
        <v>4</v>
      </c>
      <c r="EE86" s="745">
        <v>2330</v>
      </c>
      <c r="EF86" s="656">
        <v>759</v>
      </c>
      <c r="EG86" s="656">
        <v>595</v>
      </c>
      <c r="EH86" s="656">
        <v>568</v>
      </c>
      <c r="EI86" s="656">
        <v>299</v>
      </c>
      <c r="EJ86" s="656">
        <v>793</v>
      </c>
      <c r="EK86" s="657">
        <v>1363</v>
      </c>
      <c r="EL86" s="757">
        <v>3309</v>
      </c>
      <c r="EM86" s="753">
        <v>755.99725839616167</v>
      </c>
      <c r="EN86" s="657">
        <v>730</v>
      </c>
      <c r="EO86" s="656">
        <v>423</v>
      </c>
      <c r="EP86" s="753">
        <v>579.45205479452056</v>
      </c>
      <c r="EQ86" s="656">
        <v>319</v>
      </c>
      <c r="ER86" s="656">
        <v>284</v>
      </c>
      <c r="ES86" s="656">
        <v>62</v>
      </c>
      <c r="ET86" s="656">
        <v>15</v>
      </c>
      <c r="EU86" s="656">
        <v>17</v>
      </c>
      <c r="EV86" s="745">
        <v>0</v>
      </c>
      <c r="EW86" s="708">
        <v>0</v>
      </c>
      <c r="EX86" s="708">
        <v>10</v>
      </c>
      <c r="EY86" s="708">
        <v>151</v>
      </c>
      <c r="EZ86" s="708">
        <v>161</v>
      </c>
      <c r="FA86" s="708">
        <v>96</v>
      </c>
      <c r="FB86" s="708">
        <v>95</v>
      </c>
      <c r="FC86" s="708">
        <v>61</v>
      </c>
      <c r="FD86" s="708">
        <v>58</v>
      </c>
      <c r="FE86" s="708">
        <v>27</v>
      </c>
      <c r="FF86" s="656">
        <v>13</v>
      </c>
      <c r="FG86" s="657">
        <v>4</v>
      </c>
      <c r="FH86" s="753">
        <v>21</v>
      </c>
      <c r="FI86" s="753">
        <v>5342</v>
      </c>
      <c r="FJ86" s="656">
        <v>7</v>
      </c>
      <c r="FK86" s="666">
        <v>1</v>
      </c>
      <c r="FL86" s="656">
        <v>1</v>
      </c>
      <c r="FM86" s="656">
        <v>1</v>
      </c>
      <c r="FN86" s="656">
        <v>103</v>
      </c>
      <c r="FO86" s="656">
        <v>7</v>
      </c>
      <c r="FP86" s="656">
        <v>0</v>
      </c>
      <c r="FQ86" s="656">
        <v>80</v>
      </c>
      <c r="FR86" s="656">
        <v>0</v>
      </c>
      <c r="FS86" s="656">
        <v>63</v>
      </c>
      <c r="FT86" s="656">
        <v>12</v>
      </c>
      <c r="FU86" s="656">
        <v>32</v>
      </c>
      <c r="FV86" s="656">
        <v>0</v>
      </c>
      <c r="FW86" s="656">
        <v>2</v>
      </c>
      <c r="FX86" s="656">
        <v>2</v>
      </c>
      <c r="FY86" s="656">
        <v>0</v>
      </c>
      <c r="FZ86" s="745">
        <v>0</v>
      </c>
      <c r="GA86" s="656">
        <v>15</v>
      </c>
      <c r="GB86" s="656">
        <v>43</v>
      </c>
      <c r="GC86" s="656">
        <v>60</v>
      </c>
      <c r="GD86" s="656">
        <v>18</v>
      </c>
      <c r="GE86" s="656">
        <v>35</v>
      </c>
      <c r="GF86" s="656">
        <v>2</v>
      </c>
      <c r="GG86" s="656">
        <v>23</v>
      </c>
      <c r="GH86" s="656">
        <v>14</v>
      </c>
      <c r="GI86" s="656">
        <v>91</v>
      </c>
      <c r="GJ86" s="656">
        <v>0</v>
      </c>
      <c r="GK86" s="656">
        <v>2</v>
      </c>
      <c r="GL86" s="746">
        <v>0</v>
      </c>
      <c r="GM86" s="656">
        <v>0</v>
      </c>
      <c r="GN86" s="656">
        <v>51</v>
      </c>
      <c r="GO86" s="656">
        <v>7</v>
      </c>
      <c r="GP86" s="656">
        <v>2</v>
      </c>
      <c r="GQ86" s="656">
        <v>4</v>
      </c>
      <c r="GR86" s="656">
        <v>15</v>
      </c>
      <c r="GS86" s="656">
        <v>12</v>
      </c>
      <c r="GT86" s="656">
        <v>14</v>
      </c>
      <c r="GU86" s="656">
        <v>6</v>
      </c>
      <c r="GV86" s="656">
        <v>46</v>
      </c>
      <c r="GW86" s="656">
        <v>63</v>
      </c>
      <c r="GX86" s="656">
        <v>1</v>
      </c>
      <c r="GY86" s="656">
        <v>11</v>
      </c>
      <c r="GZ86" s="656">
        <v>43</v>
      </c>
      <c r="HA86" s="656">
        <v>9</v>
      </c>
      <c r="HB86" s="656">
        <v>1</v>
      </c>
      <c r="HC86" s="656">
        <v>4</v>
      </c>
      <c r="HD86" s="656">
        <v>7</v>
      </c>
      <c r="HE86" s="656">
        <v>0</v>
      </c>
      <c r="HF86" s="656">
        <v>0</v>
      </c>
      <c r="HG86" s="747">
        <v>7</v>
      </c>
    </row>
    <row r="87" spans="1:215" ht="13.5" thickBot="1" x14ac:dyDescent="0.25">
      <c r="A87" s="748" t="s">
        <v>139</v>
      </c>
      <c r="B87" s="748">
        <v>9054</v>
      </c>
      <c r="C87" s="708">
        <v>1014</v>
      </c>
      <c r="D87" s="749">
        <v>0</v>
      </c>
      <c r="E87" s="656">
        <v>71</v>
      </c>
      <c r="F87" s="656">
        <v>169</v>
      </c>
      <c r="G87" s="656">
        <v>483</v>
      </c>
      <c r="H87" s="656">
        <v>290</v>
      </c>
      <c r="I87" s="656">
        <v>0</v>
      </c>
      <c r="J87" s="656">
        <v>1</v>
      </c>
      <c r="K87" s="749">
        <v>5030</v>
      </c>
      <c r="L87" s="708">
        <v>29</v>
      </c>
      <c r="M87" s="708">
        <v>710</v>
      </c>
      <c r="N87" s="750">
        <v>97</v>
      </c>
      <c r="O87" s="708">
        <v>249</v>
      </c>
      <c r="P87" s="708">
        <v>37</v>
      </c>
      <c r="Q87" s="708">
        <v>1281</v>
      </c>
      <c r="R87" s="708">
        <v>949</v>
      </c>
      <c r="S87" s="708">
        <v>973</v>
      </c>
      <c r="T87" s="708">
        <v>1193</v>
      </c>
      <c r="U87" s="708">
        <v>996</v>
      </c>
      <c r="V87" s="708">
        <v>934</v>
      </c>
      <c r="W87" s="708">
        <v>1018</v>
      </c>
      <c r="X87" s="708">
        <v>1218</v>
      </c>
      <c r="Y87" s="708">
        <v>238</v>
      </c>
      <c r="Z87" s="751">
        <v>5</v>
      </c>
      <c r="AA87" s="752">
        <v>39.533058543744438</v>
      </c>
      <c r="AB87" s="708">
        <v>2</v>
      </c>
      <c r="AC87" s="708">
        <v>6</v>
      </c>
      <c r="AD87" s="708">
        <v>2252</v>
      </c>
      <c r="AE87" s="708">
        <v>16</v>
      </c>
      <c r="AF87" s="708">
        <v>222</v>
      </c>
      <c r="AG87" s="708">
        <v>4120</v>
      </c>
      <c r="AH87" s="708">
        <v>49</v>
      </c>
      <c r="AI87" s="708">
        <v>154</v>
      </c>
      <c r="AJ87" s="708">
        <v>359</v>
      </c>
      <c r="AK87" s="708">
        <v>1459</v>
      </c>
      <c r="AL87" s="708">
        <v>67</v>
      </c>
      <c r="AM87" s="708">
        <v>107</v>
      </c>
      <c r="AN87" s="656">
        <v>229</v>
      </c>
      <c r="AO87" s="745">
        <v>12</v>
      </c>
      <c r="AP87" s="656">
        <v>47</v>
      </c>
      <c r="AQ87" s="656">
        <v>246</v>
      </c>
      <c r="AR87" s="656">
        <v>449</v>
      </c>
      <c r="AS87" s="656">
        <v>755</v>
      </c>
      <c r="AT87" s="656">
        <v>1422</v>
      </c>
      <c r="AU87" s="656">
        <v>235</v>
      </c>
      <c r="AV87" s="656">
        <v>1664</v>
      </c>
      <c r="AW87" s="656">
        <v>1125</v>
      </c>
      <c r="AX87" s="656">
        <v>2045</v>
      </c>
      <c r="AY87" s="656">
        <v>7</v>
      </c>
      <c r="AZ87" s="745">
        <v>1059</v>
      </c>
      <c r="BA87" s="656">
        <v>1996</v>
      </c>
      <c r="BB87" s="656">
        <v>1924</v>
      </c>
      <c r="BC87" s="656">
        <v>950</v>
      </c>
      <c r="BD87" s="656">
        <v>525</v>
      </c>
      <c r="BE87" s="656">
        <v>1459</v>
      </c>
      <c r="BF87" s="745">
        <v>2200</v>
      </c>
      <c r="BG87" s="657">
        <v>5504</v>
      </c>
      <c r="BH87" s="753">
        <v>607.90810691407114</v>
      </c>
      <c r="BI87" s="656">
        <v>1759</v>
      </c>
      <c r="BJ87" s="657">
        <v>573</v>
      </c>
      <c r="BK87" s="753">
        <v>325.75326890278569</v>
      </c>
      <c r="BL87" s="656">
        <v>889</v>
      </c>
      <c r="BM87" s="656">
        <v>1048</v>
      </c>
      <c r="BN87" s="656">
        <v>107</v>
      </c>
      <c r="BO87" s="656">
        <v>52</v>
      </c>
      <c r="BP87" s="656">
        <v>18</v>
      </c>
      <c r="BQ87" s="745">
        <v>1</v>
      </c>
      <c r="BR87" s="656">
        <v>4</v>
      </c>
      <c r="BS87" s="656">
        <v>24</v>
      </c>
      <c r="BT87" s="656">
        <v>474</v>
      </c>
      <c r="BU87" s="656">
        <v>359</v>
      </c>
      <c r="BV87" s="656">
        <v>232</v>
      </c>
      <c r="BW87" s="656">
        <v>298</v>
      </c>
      <c r="BX87" s="656">
        <v>193</v>
      </c>
      <c r="BY87" s="656">
        <v>169</v>
      </c>
      <c r="BZ87" s="656">
        <v>116</v>
      </c>
      <c r="CA87" s="656">
        <v>83</v>
      </c>
      <c r="CB87" s="656">
        <v>57</v>
      </c>
      <c r="CC87" s="750">
        <v>106</v>
      </c>
      <c r="CD87" s="754">
        <v>5851</v>
      </c>
      <c r="CE87" s="708">
        <v>28</v>
      </c>
      <c r="CF87" s="708">
        <v>0</v>
      </c>
      <c r="CG87" s="708">
        <v>4141</v>
      </c>
      <c r="CH87" s="708">
        <v>508</v>
      </c>
      <c r="CI87" s="749">
        <v>0</v>
      </c>
      <c r="CJ87" s="656">
        <v>38</v>
      </c>
      <c r="CK87" s="656">
        <v>111</v>
      </c>
      <c r="CL87" s="656">
        <v>238</v>
      </c>
      <c r="CM87" s="656">
        <v>121</v>
      </c>
      <c r="CN87" s="656">
        <v>0</v>
      </c>
      <c r="CO87" s="745">
        <v>0</v>
      </c>
      <c r="CP87" s="708">
        <v>2643</v>
      </c>
      <c r="CQ87" s="708">
        <v>29</v>
      </c>
      <c r="CR87" s="656">
        <v>694</v>
      </c>
      <c r="CS87" s="745">
        <v>53</v>
      </c>
      <c r="CT87" s="656">
        <v>118</v>
      </c>
      <c r="CU87" s="656">
        <v>20</v>
      </c>
      <c r="CV87" s="656">
        <v>541</v>
      </c>
      <c r="CW87" s="656">
        <v>368</v>
      </c>
      <c r="CX87" s="656">
        <v>469</v>
      </c>
      <c r="CY87" s="656">
        <v>587</v>
      </c>
      <c r="CZ87" s="656">
        <v>505</v>
      </c>
      <c r="DA87" s="656">
        <v>479</v>
      </c>
      <c r="DB87" s="656">
        <v>517</v>
      </c>
      <c r="DC87" s="656">
        <v>532</v>
      </c>
      <c r="DD87" s="755">
        <v>22</v>
      </c>
      <c r="DE87" s="745">
        <v>3</v>
      </c>
      <c r="DF87" s="756">
        <v>39.536911250060989</v>
      </c>
      <c r="DG87" s="656">
        <v>0</v>
      </c>
      <c r="DH87" s="656">
        <v>3</v>
      </c>
      <c r="DI87" s="656">
        <v>1065</v>
      </c>
      <c r="DJ87" s="656">
        <v>13</v>
      </c>
      <c r="DK87" s="656">
        <v>100</v>
      </c>
      <c r="DL87" s="656">
        <v>1592</v>
      </c>
      <c r="DM87" s="656">
        <v>39</v>
      </c>
      <c r="DN87" s="656">
        <v>93</v>
      </c>
      <c r="DO87" s="656">
        <v>191</v>
      </c>
      <c r="DP87" s="656">
        <v>822</v>
      </c>
      <c r="DQ87" s="656">
        <v>45</v>
      </c>
      <c r="DR87" s="656">
        <v>68</v>
      </c>
      <c r="DS87" s="656">
        <v>105</v>
      </c>
      <c r="DT87" s="745">
        <v>5</v>
      </c>
      <c r="DU87" s="656">
        <v>13</v>
      </c>
      <c r="DV87" s="656">
        <v>147</v>
      </c>
      <c r="DW87" s="656">
        <v>190</v>
      </c>
      <c r="DX87" s="656">
        <v>629</v>
      </c>
      <c r="DY87" s="656">
        <v>1067</v>
      </c>
      <c r="DZ87" s="656">
        <v>104</v>
      </c>
      <c r="EA87" s="656">
        <v>153</v>
      </c>
      <c r="EB87" s="656">
        <v>323</v>
      </c>
      <c r="EC87" s="656">
        <v>1050</v>
      </c>
      <c r="ED87" s="656">
        <v>2</v>
      </c>
      <c r="EE87" s="745">
        <v>463</v>
      </c>
      <c r="EF87" s="656">
        <v>791</v>
      </c>
      <c r="EG87" s="656">
        <v>666</v>
      </c>
      <c r="EH87" s="656">
        <v>509</v>
      </c>
      <c r="EI87" s="656">
        <v>251</v>
      </c>
      <c r="EJ87" s="656">
        <v>694</v>
      </c>
      <c r="EK87" s="657">
        <v>1230</v>
      </c>
      <c r="EL87" s="757">
        <v>2946</v>
      </c>
      <c r="EM87" s="753">
        <v>711.42236174836989</v>
      </c>
      <c r="EN87" s="657">
        <v>721</v>
      </c>
      <c r="EO87" s="656">
        <v>317</v>
      </c>
      <c r="EP87" s="753">
        <v>439.66712898751734</v>
      </c>
      <c r="EQ87" s="656">
        <v>356</v>
      </c>
      <c r="ER87" s="656">
        <v>318</v>
      </c>
      <c r="ES87" s="656">
        <v>59</v>
      </c>
      <c r="ET87" s="656">
        <v>24</v>
      </c>
      <c r="EU87" s="656">
        <v>9</v>
      </c>
      <c r="EV87" s="745">
        <v>1</v>
      </c>
      <c r="EW87" s="708">
        <v>3</v>
      </c>
      <c r="EX87" s="708">
        <v>16</v>
      </c>
      <c r="EY87" s="708">
        <v>152</v>
      </c>
      <c r="EZ87" s="708">
        <v>192</v>
      </c>
      <c r="FA87" s="708">
        <v>91</v>
      </c>
      <c r="FB87" s="708">
        <v>106</v>
      </c>
      <c r="FC87" s="708">
        <v>68</v>
      </c>
      <c r="FD87" s="708">
        <v>45</v>
      </c>
      <c r="FE87" s="708">
        <v>35</v>
      </c>
      <c r="FF87" s="656">
        <v>21</v>
      </c>
      <c r="FG87" s="657">
        <v>9</v>
      </c>
      <c r="FH87" s="753">
        <v>29</v>
      </c>
      <c r="FI87" s="753">
        <v>5411</v>
      </c>
      <c r="FJ87" s="656">
        <v>7</v>
      </c>
      <c r="FK87" s="666">
        <v>0</v>
      </c>
      <c r="FL87" s="656">
        <v>58</v>
      </c>
      <c r="FM87" s="656">
        <v>2</v>
      </c>
      <c r="FN87" s="656">
        <v>260</v>
      </c>
      <c r="FO87" s="656">
        <v>1</v>
      </c>
      <c r="FP87" s="656">
        <v>6</v>
      </c>
      <c r="FQ87" s="656">
        <v>156</v>
      </c>
      <c r="FR87" s="656">
        <v>0</v>
      </c>
      <c r="FS87" s="656">
        <v>2</v>
      </c>
      <c r="FT87" s="656">
        <v>17</v>
      </c>
      <c r="FU87" s="656">
        <v>82</v>
      </c>
      <c r="FV87" s="656">
        <v>3</v>
      </c>
      <c r="FW87" s="656">
        <v>0</v>
      </c>
      <c r="FX87" s="656">
        <v>26</v>
      </c>
      <c r="FY87" s="656">
        <v>0</v>
      </c>
      <c r="FZ87" s="745">
        <v>0</v>
      </c>
      <c r="GA87" s="656">
        <v>11</v>
      </c>
      <c r="GB87" s="656">
        <v>35</v>
      </c>
      <c r="GC87" s="656">
        <v>85</v>
      </c>
      <c r="GD87" s="656">
        <v>37</v>
      </c>
      <c r="GE87" s="656">
        <v>70</v>
      </c>
      <c r="GF87" s="656">
        <v>4</v>
      </c>
      <c r="GG87" s="656">
        <v>77</v>
      </c>
      <c r="GH87" s="656">
        <v>23</v>
      </c>
      <c r="GI87" s="656">
        <v>271</v>
      </c>
      <c r="GJ87" s="656">
        <v>0</v>
      </c>
      <c r="GK87" s="656">
        <v>0</v>
      </c>
      <c r="GL87" s="746">
        <v>0</v>
      </c>
      <c r="GM87" s="656">
        <v>0</v>
      </c>
      <c r="GN87" s="656">
        <v>142</v>
      </c>
      <c r="GO87" s="656">
        <v>12</v>
      </c>
      <c r="GP87" s="656">
        <v>9</v>
      </c>
      <c r="GQ87" s="656">
        <v>57</v>
      </c>
      <c r="GR87" s="656">
        <v>45</v>
      </c>
      <c r="GS87" s="656">
        <v>14</v>
      </c>
      <c r="GT87" s="656">
        <v>28</v>
      </c>
      <c r="GU87" s="656">
        <v>4</v>
      </c>
      <c r="GV87" s="656">
        <v>24</v>
      </c>
      <c r="GW87" s="656">
        <v>11</v>
      </c>
      <c r="GX87" s="656">
        <v>23</v>
      </c>
      <c r="GY87" s="656">
        <v>31</v>
      </c>
      <c r="GZ87" s="656">
        <v>200</v>
      </c>
      <c r="HA87" s="656">
        <v>3</v>
      </c>
      <c r="HB87" s="656">
        <v>8</v>
      </c>
      <c r="HC87" s="656">
        <v>1</v>
      </c>
      <c r="HD87" s="656">
        <v>1</v>
      </c>
      <c r="HE87" s="656">
        <v>0</v>
      </c>
      <c r="HF87" s="656">
        <v>0</v>
      </c>
      <c r="HG87" s="747">
        <v>0</v>
      </c>
    </row>
    <row r="88" spans="1:215" ht="14.25" thickTop="1" thickBot="1" x14ac:dyDescent="0.25">
      <c r="A88" s="715" t="s">
        <v>180</v>
      </c>
      <c r="B88" s="715">
        <v>43809</v>
      </c>
      <c r="C88" s="663">
        <v>4101</v>
      </c>
      <c r="D88" s="717">
        <v>3</v>
      </c>
      <c r="E88" s="663">
        <v>126</v>
      </c>
      <c r="F88" s="663">
        <v>518</v>
      </c>
      <c r="G88" s="663">
        <v>2461</v>
      </c>
      <c r="H88" s="663">
        <v>983</v>
      </c>
      <c r="I88" s="663">
        <v>4</v>
      </c>
      <c r="J88" s="663">
        <v>6</v>
      </c>
      <c r="K88" s="717">
        <v>25869</v>
      </c>
      <c r="L88" s="663">
        <v>132</v>
      </c>
      <c r="M88" s="663">
        <v>2609</v>
      </c>
      <c r="N88" s="718">
        <v>173</v>
      </c>
      <c r="O88" s="663">
        <v>1387</v>
      </c>
      <c r="P88" s="663">
        <v>255</v>
      </c>
      <c r="Q88" s="663">
        <v>5828</v>
      </c>
      <c r="R88" s="663">
        <v>4797</v>
      </c>
      <c r="S88" s="663">
        <v>4806</v>
      </c>
      <c r="T88" s="663">
        <v>5704</v>
      </c>
      <c r="U88" s="663">
        <v>4711</v>
      </c>
      <c r="V88" s="663">
        <v>4699</v>
      </c>
      <c r="W88" s="663">
        <v>4971</v>
      </c>
      <c r="X88" s="663">
        <v>5713</v>
      </c>
      <c r="Y88" s="663">
        <v>1163</v>
      </c>
      <c r="Z88" s="719">
        <v>30</v>
      </c>
      <c r="AA88" s="720">
        <v>39.487833740671938</v>
      </c>
      <c r="AB88" s="663">
        <v>28</v>
      </c>
      <c r="AC88" s="663">
        <v>60</v>
      </c>
      <c r="AD88" s="663">
        <v>10941</v>
      </c>
      <c r="AE88" s="663">
        <v>37</v>
      </c>
      <c r="AF88" s="663">
        <v>857</v>
      </c>
      <c r="AG88" s="663">
        <v>19297</v>
      </c>
      <c r="AH88" s="663">
        <v>190</v>
      </c>
      <c r="AI88" s="663">
        <v>1030</v>
      </c>
      <c r="AJ88" s="663">
        <v>1764</v>
      </c>
      <c r="AK88" s="663">
        <v>7044</v>
      </c>
      <c r="AL88" s="663">
        <v>290</v>
      </c>
      <c r="AM88" s="663">
        <v>570</v>
      </c>
      <c r="AN88" s="663">
        <v>1656</v>
      </c>
      <c r="AO88" s="721">
        <v>45</v>
      </c>
      <c r="AP88" s="663">
        <v>212</v>
      </c>
      <c r="AQ88" s="663">
        <v>1159</v>
      </c>
      <c r="AR88" s="663">
        <v>2062</v>
      </c>
      <c r="AS88" s="663">
        <v>3639</v>
      </c>
      <c r="AT88" s="663">
        <v>7038</v>
      </c>
      <c r="AU88" s="663">
        <v>669</v>
      </c>
      <c r="AV88" s="663">
        <v>6266</v>
      </c>
      <c r="AW88" s="663">
        <v>3520</v>
      </c>
      <c r="AX88" s="663">
        <v>8147</v>
      </c>
      <c r="AY88" s="663">
        <v>28</v>
      </c>
      <c r="AZ88" s="721">
        <v>11069</v>
      </c>
      <c r="BA88" s="663">
        <v>10338</v>
      </c>
      <c r="BB88" s="663">
        <v>9247</v>
      </c>
      <c r="BC88" s="663">
        <v>5115</v>
      </c>
      <c r="BD88" s="663">
        <v>2713</v>
      </c>
      <c r="BE88" s="663">
        <v>7057</v>
      </c>
      <c r="BF88" s="721">
        <v>9339</v>
      </c>
      <c r="BG88" s="722">
        <v>23004</v>
      </c>
      <c r="BH88" s="758">
        <v>525.09758268848873</v>
      </c>
      <c r="BI88" s="658">
        <v>9452</v>
      </c>
      <c r="BJ88" s="653">
        <v>2905</v>
      </c>
      <c r="BK88" s="724">
        <v>307.34236140499365</v>
      </c>
      <c r="BL88" s="663">
        <v>4212</v>
      </c>
      <c r="BM88" s="663">
        <v>4669</v>
      </c>
      <c r="BN88" s="663">
        <v>585</v>
      </c>
      <c r="BO88" s="663">
        <v>224</v>
      </c>
      <c r="BP88" s="663">
        <v>81</v>
      </c>
      <c r="BQ88" s="721">
        <v>2</v>
      </c>
      <c r="BR88" s="663">
        <v>30</v>
      </c>
      <c r="BS88" s="663">
        <v>124</v>
      </c>
      <c r="BT88" s="663">
        <v>2070</v>
      </c>
      <c r="BU88" s="663">
        <v>1675</v>
      </c>
      <c r="BV88" s="663">
        <v>1138</v>
      </c>
      <c r="BW88" s="663">
        <v>1206</v>
      </c>
      <c r="BX88" s="663">
        <v>1013</v>
      </c>
      <c r="BY88" s="663">
        <v>817</v>
      </c>
      <c r="BZ88" s="663">
        <v>561</v>
      </c>
      <c r="CA88" s="663">
        <v>384</v>
      </c>
      <c r="CB88" s="663">
        <v>242</v>
      </c>
      <c r="CC88" s="719">
        <v>513</v>
      </c>
      <c r="CD88" s="759">
        <v>5895</v>
      </c>
      <c r="CE88" s="663">
        <v>149</v>
      </c>
      <c r="CF88" s="663">
        <v>3</v>
      </c>
      <c r="CG88" s="663">
        <v>20349</v>
      </c>
      <c r="CH88" s="663">
        <v>1995</v>
      </c>
      <c r="CI88" s="717">
        <v>1</v>
      </c>
      <c r="CJ88" s="663">
        <v>68</v>
      </c>
      <c r="CK88" s="663">
        <v>293</v>
      </c>
      <c r="CL88" s="663">
        <v>1190</v>
      </c>
      <c r="CM88" s="663">
        <v>442</v>
      </c>
      <c r="CN88" s="663">
        <v>1</v>
      </c>
      <c r="CO88" s="721">
        <v>0</v>
      </c>
      <c r="CP88" s="663">
        <v>13689</v>
      </c>
      <c r="CQ88" s="663">
        <v>132</v>
      </c>
      <c r="CR88" s="663">
        <v>2550</v>
      </c>
      <c r="CS88" s="721">
        <v>96</v>
      </c>
      <c r="CT88" s="663">
        <v>612</v>
      </c>
      <c r="CU88" s="663">
        <v>111</v>
      </c>
      <c r="CV88" s="663">
        <v>2519</v>
      </c>
      <c r="CW88" s="663">
        <v>2059</v>
      </c>
      <c r="CX88" s="663">
        <v>2300</v>
      </c>
      <c r="CY88" s="663">
        <v>2960</v>
      </c>
      <c r="CZ88" s="663">
        <v>2435</v>
      </c>
      <c r="DA88" s="663">
        <v>2403</v>
      </c>
      <c r="DB88" s="663">
        <v>2498</v>
      </c>
      <c r="DC88" s="663">
        <v>2441</v>
      </c>
      <c r="DD88" s="726">
        <v>109</v>
      </c>
      <c r="DE88" s="721">
        <v>13</v>
      </c>
      <c r="DF88" s="727">
        <v>39.313143103622323</v>
      </c>
      <c r="DG88" s="663">
        <v>14</v>
      </c>
      <c r="DH88" s="663">
        <v>29</v>
      </c>
      <c r="DI88" s="663">
        <v>5103</v>
      </c>
      <c r="DJ88" s="663">
        <v>26</v>
      </c>
      <c r="DK88" s="663">
        <v>374</v>
      </c>
      <c r="DL88" s="663">
        <v>7648</v>
      </c>
      <c r="DM88" s="663">
        <v>153</v>
      </c>
      <c r="DN88" s="663">
        <v>585</v>
      </c>
      <c r="DO88" s="663">
        <v>906</v>
      </c>
      <c r="DP88" s="663">
        <v>4134</v>
      </c>
      <c r="DQ88" s="663">
        <v>194</v>
      </c>
      <c r="DR88" s="663">
        <v>373</v>
      </c>
      <c r="DS88" s="663">
        <v>788</v>
      </c>
      <c r="DT88" s="721">
        <v>22</v>
      </c>
      <c r="DU88" s="663">
        <v>44</v>
      </c>
      <c r="DV88" s="663">
        <v>685</v>
      </c>
      <c r="DW88" s="663">
        <v>971</v>
      </c>
      <c r="DX88" s="663">
        <v>2893</v>
      </c>
      <c r="DY88" s="663">
        <v>5055</v>
      </c>
      <c r="DZ88" s="663">
        <v>328</v>
      </c>
      <c r="EA88" s="663">
        <v>779</v>
      </c>
      <c r="EB88" s="663">
        <v>651</v>
      </c>
      <c r="EC88" s="663">
        <v>4121</v>
      </c>
      <c r="ED88" s="663">
        <v>6</v>
      </c>
      <c r="EE88" s="721">
        <v>4816</v>
      </c>
      <c r="EF88" s="663">
        <v>4161</v>
      </c>
      <c r="EG88" s="663">
        <v>3332</v>
      </c>
      <c r="EH88" s="663">
        <v>2631</v>
      </c>
      <c r="EI88" s="663">
        <v>1335</v>
      </c>
      <c r="EJ88" s="663">
        <v>3651</v>
      </c>
      <c r="EK88" s="722">
        <v>5239</v>
      </c>
      <c r="EL88" s="728">
        <v>12410</v>
      </c>
      <c r="EM88" s="758">
        <v>609.85797827903093</v>
      </c>
      <c r="EN88" s="653">
        <v>3430</v>
      </c>
      <c r="EO88" s="658">
        <v>1640</v>
      </c>
      <c r="EP88" s="729">
        <v>478.13411078717201</v>
      </c>
      <c r="EQ88" s="663">
        <v>1724</v>
      </c>
      <c r="ER88" s="663">
        <v>1500</v>
      </c>
      <c r="ES88" s="663">
        <v>311</v>
      </c>
      <c r="ET88" s="663">
        <v>100</v>
      </c>
      <c r="EU88" s="663">
        <v>47</v>
      </c>
      <c r="EV88" s="721">
        <v>2</v>
      </c>
      <c r="EW88" s="663">
        <v>13</v>
      </c>
      <c r="EX88" s="663">
        <v>80</v>
      </c>
      <c r="EY88" s="663">
        <v>763</v>
      </c>
      <c r="EZ88" s="663">
        <v>887</v>
      </c>
      <c r="FA88" s="663">
        <v>526</v>
      </c>
      <c r="FB88" s="663">
        <v>439</v>
      </c>
      <c r="FC88" s="663">
        <v>328</v>
      </c>
      <c r="FD88" s="663">
        <v>244</v>
      </c>
      <c r="FE88" s="663">
        <v>147</v>
      </c>
      <c r="FF88" s="663">
        <v>82</v>
      </c>
      <c r="FG88" s="722">
        <v>38</v>
      </c>
      <c r="FH88" s="723">
        <v>137</v>
      </c>
      <c r="FI88" s="723">
        <v>5339</v>
      </c>
      <c r="FJ88" s="663">
        <v>36</v>
      </c>
      <c r="FK88" s="664">
        <v>2</v>
      </c>
      <c r="FL88" s="663">
        <v>59</v>
      </c>
      <c r="FM88" s="663">
        <v>3</v>
      </c>
      <c r="FN88" s="663">
        <v>722</v>
      </c>
      <c r="FO88" s="663">
        <v>10</v>
      </c>
      <c r="FP88" s="663">
        <v>17</v>
      </c>
      <c r="FQ88" s="663">
        <v>554</v>
      </c>
      <c r="FR88" s="663">
        <v>0</v>
      </c>
      <c r="FS88" s="663">
        <v>76</v>
      </c>
      <c r="FT88" s="663">
        <v>57</v>
      </c>
      <c r="FU88" s="663">
        <v>247</v>
      </c>
      <c r="FV88" s="663">
        <v>9</v>
      </c>
      <c r="FW88" s="663">
        <v>5</v>
      </c>
      <c r="FX88" s="663">
        <v>51</v>
      </c>
      <c r="FY88" s="663">
        <v>1</v>
      </c>
      <c r="FZ88" s="721">
        <v>0</v>
      </c>
      <c r="GA88" s="663">
        <v>44</v>
      </c>
      <c r="GB88" s="663">
        <v>112</v>
      </c>
      <c r="GC88" s="663">
        <v>284</v>
      </c>
      <c r="GD88" s="663">
        <v>100</v>
      </c>
      <c r="GE88" s="663">
        <v>241</v>
      </c>
      <c r="GF88" s="663">
        <v>7</v>
      </c>
      <c r="GG88" s="663">
        <v>239</v>
      </c>
      <c r="GH88" s="760">
        <v>100</v>
      </c>
      <c r="GI88" s="760">
        <v>682</v>
      </c>
      <c r="GJ88" s="760">
        <v>0</v>
      </c>
      <c r="GK88" s="760">
        <v>2</v>
      </c>
      <c r="GL88" s="732">
        <v>0</v>
      </c>
      <c r="GM88" s="663">
        <v>0</v>
      </c>
      <c r="GN88" s="663">
        <v>379</v>
      </c>
      <c r="GO88" s="663">
        <v>19</v>
      </c>
      <c r="GP88" s="663">
        <v>17</v>
      </c>
      <c r="GQ88" s="663">
        <v>108</v>
      </c>
      <c r="GR88" s="663">
        <v>145</v>
      </c>
      <c r="GS88" s="663">
        <v>47</v>
      </c>
      <c r="GT88" s="663">
        <v>60</v>
      </c>
      <c r="GU88" s="663">
        <v>19</v>
      </c>
      <c r="GV88" s="663">
        <v>105</v>
      </c>
      <c r="GW88" s="663">
        <v>80</v>
      </c>
      <c r="GX88" s="663">
        <v>45</v>
      </c>
      <c r="GY88" s="663">
        <v>160</v>
      </c>
      <c r="GZ88" s="663">
        <v>481</v>
      </c>
      <c r="HA88" s="663">
        <v>22</v>
      </c>
      <c r="HB88" s="663">
        <v>47</v>
      </c>
      <c r="HC88" s="663">
        <v>16</v>
      </c>
      <c r="HD88" s="663">
        <v>26</v>
      </c>
      <c r="HE88" s="663">
        <v>0</v>
      </c>
      <c r="HF88" s="663">
        <v>0</v>
      </c>
      <c r="HG88" s="733">
        <v>35</v>
      </c>
    </row>
    <row r="89" spans="1:215" ht="13.5" thickTop="1" x14ac:dyDescent="0.2">
      <c r="A89" s="748" t="s">
        <v>121</v>
      </c>
      <c r="B89" s="748">
        <v>7040</v>
      </c>
      <c r="C89" s="708">
        <v>910</v>
      </c>
      <c r="D89" s="749">
        <v>0</v>
      </c>
      <c r="E89" s="656">
        <v>0</v>
      </c>
      <c r="F89" s="656">
        <v>115</v>
      </c>
      <c r="G89" s="656">
        <v>541</v>
      </c>
      <c r="H89" s="656">
        <v>246</v>
      </c>
      <c r="I89" s="656">
        <v>4</v>
      </c>
      <c r="J89" s="656">
        <v>4</v>
      </c>
      <c r="K89" s="749">
        <v>4339</v>
      </c>
      <c r="L89" s="708">
        <v>44</v>
      </c>
      <c r="M89" s="708">
        <v>895</v>
      </c>
      <c r="N89" s="750">
        <v>6</v>
      </c>
      <c r="O89" s="708">
        <v>220</v>
      </c>
      <c r="P89" s="708">
        <v>32</v>
      </c>
      <c r="Q89" s="708">
        <v>1006</v>
      </c>
      <c r="R89" s="708">
        <v>793</v>
      </c>
      <c r="S89" s="708">
        <v>729</v>
      </c>
      <c r="T89" s="708">
        <v>894</v>
      </c>
      <c r="U89" s="708">
        <v>707</v>
      </c>
      <c r="V89" s="708">
        <v>770</v>
      </c>
      <c r="W89" s="708">
        <v>801</v>
      </c>
      <c r="X89" s="708">
        <v>941</v>
      </c>
      <c r="Y89" s="708">
        <v>177</v>
      </c>
      <c r="Z89" s="751">
        <v>2</v>
      </c>
      <c r="AA89" s="752">
        <v>39.349046815446343</v>
      </c>
      <c r="AB89" s="708">
        <v>0</v>
      </c>
      <c r="AC89" s="708">
        <v>2</v>
      </c>
      <c r="AD89" s="708">
        <v>1406</v>
      </c>
      <c r="AE89" s="708">
        <v>9</v>
      </c>
      <c r="AF89" s="708">
        <v>163</v>
      </c>
      <c r="AG89" s="708">
        <v>3322</v>
      </c>
      <c r="AH89" s="708">
        <v>44</v>
      </c>
      <c r="AI89" s="708">
        <v>136</v>
      </c>
      <c r="AJ89" s="708">
        <v>283</v>
      </c>
      <c r="AK89" s="708">
        <v>1224</v>
      </c>
      <c r="AL89" s="708">
        <v>53</v>
      </c>
      <c r="AM89" s="708">
        <v>114</v>
      </c>
      <c r="AN89" s="656">
        <v>281</v>
      </c>
      <c r="AO89" s="745">
        <v>3</v>
      </c>
      <c r="AP89" s="656">
        <v>31</v>
      </c>
      <c r="AQ89" s="656">
        <v>243</v>
      </c>
      <c r="AR89" s="656">
        <v>441</v>
      </c>
      <c r="AS89" s="656">
        <v>656</v>
      </c>
      <c r="AT89" s="656">
        <v>1278</v>
      </c>
      <c r="AU89" s="656">
        <v>104</v>
      </c>
      <c r="AV89" s="656">
        <v>1272</v>
      </c>
      <c r="AW89" s="656">
        <v>738</v>
      </c>
      <c r="AX89" s="656">
        <v>1800</v>
      </c>
      <c r="AY89" s="656">
        <v>1</v>
      </c>
      <c r="AZ89" s="745">
        <v>476</v>
      </c>
      <c r="BA89" s="656">
        <v>1726</v>
      </c>
      <c r="BB89" s="656">
        <v>1266</v>
      </c>
      <c r="BC89" s="656">
        <v>851</v>
      </c>
      <c r="BD89" s="656">
        <v>467</v>
      </c>
      <c r="BE89" s="656">
        <v>1188</v>
      </c>
      <c r="BF89" s="745">
        <v>1542</v>
      </c>
      <c r="BG89" s="657">
        <v>3814</v>
      </c>
      <c r="BH89" s="753">
        <v>541.76136363636363</v>
      </c>
      <c r="BI89" s="656">
        <v>1652</v>
      </c>
      <c r="BJ89" s="657">
        <v>555</v>
      </c>
      <c r="BK89" s="753">
        <v>335.95641646489105</v>
      </c>
      <c r="BL89" s="656">
        <v>685</v>
      </c>
      <c r="BM89" s="656">
        <v>609</v>
      </c>
      <c r="BN89" s="656">
        <v>91</v>
      </c>
      <c r="BO89" s="656">
        <v>43</v>
      </c>
      <c r="BP89" s="656">
        <v>14</v>
      </c>
      <c r="BQ89" s="745">
        <v>1</v>
      </c>
      <c r="BR89" s="656">
        <v>5</v>
      </c>
      <c r="BS89" s="656">
        <v>28</v>
      </c>
      <c r="BT89" s="656">
        <v>303</v>
      </c>
      <c r="BU89" s="656">
        <v>284</v>
      </c>
      <c r="BV89" s="656">
        <v>171</v>
      </c>
      <c r="BW89" s="656">
        <v>182</v>
      </c>
      <c r="BX89" s="656">
        <v>149</v>
      </c>
      <c r="BY89" s="656">
        <v>109</v>
      </c>
      <c r="BZ89" s="656">
        <v>62</v>
      </c>
      <c r="CA89" s="656">
        <v>43</v>
      </c>
      <c r="CB89" s="656">
        <v>34</v>
      </c>
      <c r="CC89" s="750">
        <v>73</v>
      </c>
      <c r="CD89" s="754">
        <v>5702</v>
      </c>
      <c r="CE89" s="708">
        <v>29</v>
      </c>
      <c r="CF89" s="708">
        <v>1</v>
      </c>
      <c r="CG89" s="708">
        <v>3161</v>
      </c>
      <c r="CH89" s="708">
        <v>424</v>
      </c>
      <c r="CI89" s="749">
        <v>0</v>
      </c>
      <c r="CJ89" s="656">
        <v>0</v>
      </c>
      <c r="CK89" s="656">
        <v>69</v>
      </c>
      <c r="CL89" s="656">
        <v>255</v>
      </c>
      <c r="CM89" s="656">
        <v>97</v>
      </c>
      <c r="CN89" s="656">
        <v>2</v>
      </c>
      <c r="CO89" s="745">
        <v>1</v>
      </c>
      <c r="CP89" s="708">
        <v>2203</v>
      </c>
      <c r="CQ89" s="708">
        <v>44</v>
      </c>
      <c r="CR89" s="656">
        <v>803</v>
      </c>
      <c r="CS89" s="745">
        <v>4</v>
      </c>
      <c r="CT89" s="656">
        <v>98</v>
      </c>
      <c r="CU89" s="656">
        <v>15</v>
      </c>
      <c r="CV89" s="656">
        <v>412</v>
      </c>
      <c r="CW89" s="656">
        <v>313</v>
      </c>
      <c r="CX89" s="656">
        <v>363</v>
      </c>
      <c r="CY89" s="656">
        <v>480</v>
      </c>
      <c r="CZ89" s="656">
        <v>365</v>
      </c>
      <c r="DA89" s="656">
        <v>360</v>
      </c>
      <c r="DB89" s="656">
        <v>407</v>
      </c>
      <c r="DC89" s="656">
        <v>352</v>
      </c>
      <c r="DD89" s="755">
        <v>9</v>
      </c>
      <c r="DE89" s="745">
        <v>2</v>
      </c>
      <c r="DF89" s="756">
        <v>39.028887930912596</v>
      </c>
      <c r="DG89" s="656">
        <v>0</v>
      </c>
      <c r="DH89" s="656">
        <v>1</v>
      </c>
      <c r="DI89" s="656">
        <v>664</v>
      </c>
      <c r="DJ89" s="656">
        <v>2</v>
      </c>
      <c r="DK89" s="656">
        <v>63</v>
      </c>
      <c r="DL89" s="656">
        <v>1203</v>
      </c>
      <c r="DM89" s="656">
        <v>29</v>
      </c>
      <c r="DN89" s="656">
        <v>88</v>
      </c>
      <c r="DO89" s="656">
        <v>110</v>
      </c>
      <c r="DP89" s="656">
        <v>758</v>
      </c>
      <c r="DQ89" s="656">
        <v>38</v>
      </c>
      <c r="DR89" s="656">
        <v>71</v>
      </c>
      <c r="DS89" s="656">
        <v>133</v>
      </c>
      <c r="DT89" s="745">
        <v>1</v>
      </c>
      <c r="DU89" s="656">
        <v>9</v>
      </c>
      <c r="DV89" s="656">
        <v>125</v>
      </c>
      <c r="DW89" s="656">
        <v>200</v>
      </c>
      <c r="DX89" s="656">
        <v>526</v>
      </c>
      <c r="DY89" s="656">
        <v>913</v>
      </c>
      <c r="DZ89" s="656">
        <v>43</v>
      </c>
      <c r="EA89" s="656">
        <v>114</v>
      </c>
      <c r="EB89" s="656">
        <v>141</v>
      </c>
      <c r="EC89" s="656">
        <v>885</v>
      </c>
      <c r="ED89" s="656">
        <v>0</v>
      </c>
      <c r="EE89" s="745">
        <v>205</v>
      </c>
      <c r="EF89" s="656">
        <v>661</v>
      </c>
      <c r="EG89" s="656">
        <v>435</v>
      </c>
      <c r="EH89" s="656">
        <v>432</v>
      </c>
      <c r="EI89" s="656">
        <v>225</v>
      </c>
      <c r="EJ89" s="656">
        <v>608</v>
      </c>
      <c r="EK89" s="657">
        <v>800</v>
      </c>
      <c r="EL89" s="757">
        <v>1955</v>
      </c>
      <c r="EM89" s="753">
        <v>618.47516608668138</v>
      </c>
      <c r="EN89" s="657">
        <v>593</v>
      </c>
      <c r="EO89" s="656">
        <v>314</v>
      </c>
      <c r="EP89" s="753">
        <v>529.51096121416526</v>
      </c>
      <c r="EQ89" s="656">
        <v>257</v>
      </c>
      <c r="ER89" s="656">
        <v>200</v>
      </c>
      <c r="ES89" s="656">
        <v>40</v>
      </c>
      <c r="ET89" s="656">
        <v>17</v>
      </c>
      <c r="EU89" s="656">
        <v>10</v>
      </c>
      <c r="EV89" s="745">
        <v>0</v>
      </c>
      <c r="EW89" s="708">
        <v>5</v>
      </c>
      <c r="EX89" s="708">
        <v>16</v>
      </c>
      <c r="EY89" s="708">
        <v>109</v>
      </c>
      <c r="EZ89" s="708">
        <v>138</v>
      </c>
      <c r="FA89" s="708">
        <v>74</v>
      </c>
      <c r="FB89" s="708">
        <v>66</v>
      </c>
      <c r="FC89" s="708">
        <v>41</v>
      </c>
      <c r="FD89" s="708">
        <v>27</v>
      </c>
      <c r="FE89" s="708">
        <v>10</v>
      </c>
      <c r="FF89" s="656">
        <v>9</v>
      </c>
      <c r="FG89" s="657">
        <v>8</v>
      </c>
      <c r="FH89" s="753">
        <v>21</v>
      </c>
      <c r="FI89" s="753">
        <v>5123</v>
      </c>
      <c r="FJ89" s="656">
        <v>6</v>
      </c>
      <c r="FK89" s="666">
        <v>0</v>
      </c>
      <c r="FL89" s="656">
        <v>0</v>
      </c>
      <c r="FM89" s="656">
        <v>0</v>
      </c>
      <c r="FN89" s="656">
        <v>120</v>
      </c>
      <c r="FO89" s="656">
        <v>5</v>
      </c>
      <c r="FP89" s="656">
        <v>0</v>
      </c>
      <c r="FQ89" s="656">
        <v>100</v>
      </c>
      <c r="FR89" s="656">
        <v>0</v>
      </c>
      <c r="FS89" s="656">
        <v>3</v>
      </c>
      <c r="FT89" s="656">
        <v>22</v>
      </c>
      <c r="FU89" s="656">
        <v>67</v>
      </c>
      <c r="FV89" s="656">
        <v>2</v>
      </c>
      <c r="FW89" s="656">
        <v>0</v>
      </c>
      <c r="FX89" s="656">
        <v>18</v>
      </c>
      <c r="FY89" s="656">
        <v>0</v>
      </c>
      <c r="FZ89" s="745">
        <v>0</v>
      </c>
      <c r="GA89" s="656">
        <v>3</v>
      </c>
      <c r="GB89" s="656">
        <v>34</v>
      </c>
      <c r="GC89" s="656">
        <v>63</v>
      </c>
      <c r="GD89" s="656">
        <v>8</v>
      </c>
      <c r="GE89" s="656">
        <v>39</v>
      </c>
      <c r="GF89" s="656">
        <v>2</v>
      </c>
      <c r="GG89" s="656">
        <v>66</v>
      </c>
      <c r="GH89" s="656">
        <v>23</v>
      </c>
      <c r="GI89" s="656">
        <v>99</v>
      </c>
      <c r="GJ89" s="656">
        <v>0</v>
      </c>
      <c r="GK89" s="656">
        <v>0</v>
      </c>
      <c r="GL89" s="746">
        <v>0</v>
      </c>
      <c r="GM89" s="656">
        <v>0</v>
      </c>
      <c r="GN89" s="656">
        <v>63</v>
      </c>
      <c r="GO89" s="656">
        <v>0</v>
      </c>
      <c r="GP89" s="656">
        <v>15</v>
      </c>
      <c r="GQ89" s="656">
        <v>29</v>
      </c>
      <c r="GR89" s="656">
        <v>46</v>
      </c>
      <c r="GS89" s="656">
        <v>8</v>
      </c>
      <c r="GT89" s="656">
        <v>8</v>
      </c>
      <c r="GU89" s="656">
        <v>1</v>
      </c>
      <c r="GV89" s="656">
        <v>20</v>
      </c>
      <c r="GW89" s="656">
        <v>0</v>
      </c>
      <c r="GX89" s="656">
        <v>3</v>
      </c>
      <c r="GY89" s="656">
        <v>40</v>
      </c>
      <c r="GZ89" s="656">
        <v>63</v>
      </c>
      <c r="HA89" s="656">
        <v>1</v>
      </c>
      <c r="HB89" s="656">
        <v>17</v>
      </c>
      <c r="HC89" s="656">
        <v>0</v>
      </c>
      <c r="HD89" s="656">
        <v>4</v>
      </c>
      <c r="HE89" s="656">
        <v>0</v>
      </c>
      <c r="HF89" s="656">
        <v>0</v>
      </c>
      <c r="HG89" s="747">
        <v>19</v>
      </c>
    </row>
    <row r="90" spans="1:215" x14ac:dyDescent="0.2">
      <c r="A90" s="748" t="s">
        <v>124</v>
      </c>
      <c r="B90" s="748">
        <v>7843</v>
      </c>
      <c r="C90" s="708">
        <v>1240</v>
      </c>
      <c r="D90" s="749">
        <v>0</v>
      </c>
      <c r="E90" s="656">
        <v>0</v>
      </c>
      <c r="F90" s="656">
        <v>87</v>
      </c>
      <c r="G90" s="656">
        <v>813</v>
      </c>
      <c r="H90" s="656">
        <v>336</v>
      </c>
      <c r="I90" s="656">
        <v>1</v>
      </c>
      <c r="J90" s="656">
        <v>3</v>
      </c>
      <c r="K90" s="749">
        <v>4598</v>
      </c>
      <c r="L90" s="708">
        <v>35</v>
      </c>
      <c r="M90" s="708">
        <v>557</v>
      </c>
      <c r="N90" s="750">
        <v>10</v>
      </c>
      <c r="O90" s="708">
        <v>220</v>
      </c>
      <c r="P90" s="708">
        <v>31</v>
      </c>
      <c r="Q90" s="708">
        <v>1085</v>
      </c>
      <c r="R90" s="708">
        <v>912</v>
      </c>
      <c r="S90" s="708">
        <v>840</v>
      </c>
      <c r="T90" s="708">
        <v>964</v>
      </c>
      <c r="U90" s="708">
        <v>810</v>
      </c>
      <c r="V90" s="708">
        <v>847</v>
      </c>
      <c r="W90" s="708">
        <v>916</v>
      </c>
      <c r="X90" s="708">
        <v>1021</v>
      </c>
      <c r="Y90" s="708">
        <v>225</v>
      </c>
      <c r="Z90" s="751">
        <v>3</v>
      </c>
      <c r="AA90" s="752">
        <v>39.452624578313255</v>
      </c>
      <c r="AB90" s="708">
        <v>2</v>
      </c>
      <c r="AC90" s="708">
        <v>3</v>
      </c>
      <c r="AD90" s="708">
        <v>1275</v>
      </c>
      <c r="AE90" s="708">
        <v>3</v>
      </c>
      <c r="AF90" s="708">
        <v>44</v>
      </c>
      <c r="AG90" s="708">
        <v>3976</v>
      </c>
      <c r="AH90" s="708">
        <v>38</v>
      </c>
      <c r="AI90" s="708">
        <v>176</v>
      </c>
      <c r="AJ90" s="708">
        <v>344</v>
      </c>
      <c r="AK90" s="708">
        <v>1422</v>
      </c>
      <c r="AL90" s="708">
        <v>50</v>
      </c>
      <c r="AM90" s="708">
        <v>113</v>
      </c>
      <c r="AN90" s="656">
        <v>382</v>
      </c>
      <c r="AO90" s="745">
        <v>15</v>
      </c>
      <c r="AP90" s="656">
        <v>20</v>
      </c>
      <c r="AQ90" s="656">
        <v>228</v>
      </c>
      <c r="AR90" s="656">
        <v>376</v>
      </c>
      <c r="AS90" s="656">
        <v>632</v>
      </c>
      <c r="AT90" s="656">
        <v>1384</v>
      </c>
      <c r="AU90" s="656">
        <v>84</v>
      </c>
      <c r="AV90" s="656">
        <v>1384</v>
      </c>
      <c r="AW90" s="656">
        <v>571</v>
      </c>
      <c r="AX90" s="656">
        <v>1046</v>
      </c>
      <c r="AY90" s="656">
        <v>0</v>
      </c>
      <c r="AZ90" s="745">
        <v>2118</v>
      </c>
      <c r="BA90" s="656">
        <v>1967</v>
      </c>
      <c r="BB90" s="656">
        <v>1685</v>
      </c>
      <c r="BC90" s="656">
        <v>1078</v>
      </c>
      <c r="BD90" s="656">
        <v>528</v>
      </c>
      <c r="BE90" s="656">
        <v>1165</v>
      </c>
      <c r="BF90" s="745">
        <v>1420</v>
      </c>
      <c r="BG90" s="657">
        <v>3664</v>
      </c>
      <c r="BH90" s="753">
        <v>467.16817544307025</v>
      </c>
      <c r="BI90" s="656">
        <v>1835</v>
      </c>
      <c r="BJ90" s="657">
        <v>578</v>
      </c>
      <c r="BK90" s="753">
        <v>314.98637602179838</v>
      </c>
      <c r="BL90" s="656">
        <v>840</v>
      </c>
      <c r="BM90" s="656">
        <v>932</v>
      </c>
      <c r="BN90" s="656">
        <v>156</v>
      </c>
      <c r="BO90" s="656">
        <v>49</v>
      </c>
      <c r="BP90" s="656">
        <v>23</v>
      </c>
      <c r="BQ90" s="745">
        <v>0</v>
      </c>
      <c r="BR90" s="656">
        <v>10</v>
      </c>
      <c r="BS90" s="656">
        <v>26</v>
      </c>
      <c r="BT90" s="656">
        <v>461</v>
      </c>
      <c r="BU90" s="656">
        <v>353</v>
      </c>
      <c r="BV90" s="656">
        <v>247</v>
      </c>
      <c r="BW90" s="656">
        <v>235</v>
      </c>
      <c r="BX90" s="656">
        <v>205</v>
      </c>
      <c r="BY90" s="656">
        <v>148</v>
      </c>
      <c r="BZ90" s="656">
        <v>99</v>
      </c>
      <c r="CA90" s="656">
        <v>62</v>
      </c>
      <c r="CB90" s="656">
        <v>44</v>
      </c>
      <c r="CC90" s="750">
        <v>110</v>
      </c>
      <c r="CD90" s="754">
        <v>5733</v>
      </c>
      <c r="CE90" s="708">
        <v>28</v>
      </c>
      <c r="CF90" s="708">
        <v>0</v>
      </c>
      <c r="CG90" s="708">
        <v>3603</v>
      </c>
      <c r="CH90" s="708">
        <v>641</v>
      </c>
      <c r="CI90" s="749">
        <v>0</v>
      </c>
      <c r="CJ90" s="656">
        <v>0</v>
      </c>
      <c r="CK90" s="656">
        <v>57</v>
      </c>
      <c r="CL90" s="656">
        <v>426</v>
      </c>
      <c r="CM90" s="656">
        <v>157</v>
      </c>
      <c r="CN90" s="656">
        <v>1</v>
      </c>
      <c r="CO90" s="745">
        <v>0</v>
      </c>
      <c r="CP90" s="708">
        <v>2456</v>
      </c>
      <c r="CQ90" s="708">
        <v>35</v>
      </c>
      <c r="CR90" s="656">
        <v>557</v>
      </c>
      <c r="CS90" s="745">
        <v>5</v>
      </c>
      <c r="CT90" s="656">
        <v>96</v>
      </c>
      <c r="CU90" s="656">
        <v>15</v>
      </c>
      <c r="CV90" s="656">
        <v>497</v>
      </c>
      <c r="CW90" s="656">
        <v>399</v>
      </c>
      <c r="CX90" s="656">
        <v>384</v>
      </c>
      <c r="CY90" s="656">
        <v>498</v>
      </c>
      <c r="CZ90" s="656">
        <v>412</v>
      </c>
      <c r="DA90" s="656">
        <v>399</v>
      </c>
      <c r="DB90" s="656">
        <v>440</v>
      </c>
      <c r="DC90" s="656">
        <v>464</v>
      </c>
      <c r="DD90" s="755">
        <v>11</v>
      </c>
      <c r="DE90" s="745">
        <v>3</v>
      </c>
      <c r="DF90" s="756">
        <v>39.096081243772737</v>
      </c>
      <c r="DG90" s="656">
        <v>1</v>
      </c>
      <c r="DH90" s="656">
        <v>1</v>
      </c>
      <c r="DI90" s="656">
        <v>687</v>
      </c>
      <c r="DJ90" s="656">
        <v>1</v>
      </c>
      <c r="DK90" s="656">
        <v>21</v>
      </c>
      <c r="DL90" s="656">
        <v>1413</v>
      </c>
      <c r="DM90" s="656">
        <v>33</v>
      </c>
      <c r="DN90" s="656">
        <v>106</v>
      </c>
      <c r="DO90" s="656">
        <v>179</v>
      </c>
      <c r="DP90" s="656">
        <v>861</v>
      </c>
      <c r="DQ90" s="656">
        <v>41</v>
      </c>
      <c r="DR90" s="656">
        <v>60</v>
      </c>
      <c r="DS90" s="656">
        <v>190</v>
      </c>
      <c r="DT90" s="745">
        <v>9</v>
      </c>
      <c r="DU90" s="656">
        <v>7</v>
      </c>
      <c r="DV90" s="656">
        <v>122</v>
      </c>
      <c r="DW90" s="656">
        <v>167</v>
      </c>
      <c r="DX90" s="656">
        <v>534</v>
      </c>
      <c r="DY90" s="656">
        <v>980</v>
      </c>
      <c r="DZ90" s="656">
        <v>38</v>
      </c>
      <c r="EA90" s="656">
        <v>141</v>
      </c>
      <c r="EB90" s="656">
        <v>84</v>
      </c>
      <c r="EC90" s="656">
        <v>598</v>
      </c>
      <c r="ED90" s="656">
        <v>0</v>
      </c>
      <c r="EE90" s="745">
        <v>932</v>
      </c>
      <c r="EF90" s="656">
        <v>771</v>
      </c>
      <c r="EG90" s="656">
        <v>563</v>
      </c>
      <c r="EH90" s="656">
        <v>543</v>
      </c>
      <c r="EI90" s="656">
        <v>251</v>
      </c>
      <c r="EJ90" s="656">
        <v>648</v>
      </c>
      <c r="EK90" s="657">
        <v>827</v>
      </c>
      <c r="EL90" s="757">
        <v>2000</v>
      </c>
      <c r="EM90" s="753">
        <v>555.09297807382745</v>
      </c>
      <c r="EN90" s="657">
        <v>695</v>
      </c>
      <c r="EO90" s="656">
        <v>352</v>
      </c>
      <c r="EP90" s="753">
        <v>506.47482014388487</v>
      </c>
      <c r="EQ90" s="656">
        <v>320</v>
      </c>
      <c r="ER90" s="656">
        <v>274</v>
      </c>
      <c r="ES90" s="656">
        <v>60</v>
      </c>
      <c r="ET90" s="656">
        <v>22</v>
      </c>
      <c r="EU90" s="656">
        <v>15</v>
      </c>
      <c r="EV90" s="745">
        <v>0</v>
      </c>
      <c r="EW90" s="708">
        <v>5</v>
      </c>
      <c r="EX90" s="708">
        <v>14</v>
      </c>
      <c r="EY90" s="708">
        <v>148</v>
      </c>
      <c r="EZ90" s="708">
        <v>169</v>
      </c>
      <c r="FA90" s="708">
        <v>111</v>
      </c>
      <c r="FB90" s="708">
        <v>67</v>
      </c>
      <c r="FC90" s="708">
        <v>62</v>
      </c>
      <c r="FD90" s="708">
        <v>39</v>
      </c>
      <c r="FE90" s="708">
        <v>28</v>
      </c>
      <c r="FF90" s="656">
        <v>13</v>
      </c>
      <c r="FG90" s="657">
        <v>10</v>
      </c>
      <c r="FH90" s="753">
        <v>25</v>
      </c>
      <c r="FI90" s="753">
        <v>5256</v>
      </c>
      <c r="FJ90" s="656">
        <v>7</v>
      </c>
      <c r="FK90" s="666">
        <v>0</v>
      </c>
      <c r="FL90" s="656">
        <v>0</v>
      </c>
      <c r="FM90" s="656">
        <v>0</v>
      </c>
      <c r="FN90" s="656">
        <v>44</v>
      </c>
      <c r="FO90" s="656">
        <v>0</v>
      </c>
      <c r="FP90" s="656">
        <v>0</v>
      </c>
      <c r="FQ90" s="656">
        <v>123</v>
      </c>
      <c r="FR90" s="656">
        <v>0</v>
      </c>
      <c r="FS90" s="656">
        <v>0</v>
      </c>
      <c r="FT90" s="656">
        <v>25</v>
      </c>
      <c r="FU90" s="656">
        <v>60</v>
      </c>
      <c r="FV90" s="656">
        <v>3</v>
      </c>
      <c r="FW90" s="656">
        <v>0</v>
      </c>
      <c r="FX90" s="656">
        <v>20</v>
      </c>
      <c r="FY90" s="656">
        <v>1</v>
      </c>
      <c r="FZ90" s="745">
        <v>0</v>
      </c>
      <c r="GA90" s="656">
        <v>3</v>
      </c>
      <c r="GB90" s="656">
        <v>34</v>
      </c>
      <c r="GC90" s="656">
        <v>62</v>
      </c>
      <c r="GD90" s="656">
        <v>7</v>
      </c>
      <c r="GE90" s="656">
        <v>22</v>
      </c>
      <c r="GF90" s="656">
        <v>2</v>
      </c>
      <c r="GG90" s="656">
        <v>104</v>
      </c>
      <c r="GH90" s="656">
        <v>22</v>
      </c>
      <c r="GI90" s="656">
        <v>2</v>
      </c>
      <c r="GJ90" s="656">
        <v>0</v>
      </c>
      <c r="GK90" s="656">
        <v>18</v>
      </c>
      <c r="GL90" s="746">
        <v>0</v>
      </c>
      <c r="GM90" s="656">
        <v>0</v>
      </c>
      <c r="GN90" s="656">
        <v>115</v>
      </c>
      <c r="GO90" s="656">
        <v>0</v>
      </c>
      <c r="GP90" s="656">
        <v>0</v>
      </c>
      <c r="GQ90" s="656">
        <v>15</v>
      </c>
      <c r="GR90" s="656">
        <v>49</v>
      </c>
      <c r="GS90" s="656">
        <v>26</v>
      </c>
      <c r="GT90" s="656">
        <v>5</v>
      </c>
      <c r="GU90" s="656">
        <v>2</v>
      </c>
      <c r="GV90" s="656">
        <v>14</v>
      </c>
      <c r="GW90" s="656">
        <v>8</v>
      </c>
      <c r="GX90" s="656">
        <v>7</v>
      </c>
      <c r="GY90" s="656">
        <v>8</v>
      </c>
      <c r="GZ90" s="656">
        <v>1</v>
      </c>
      <c r="HA90" s="656">
        <v>5</v>
      </c>
      <c r="HB90" s="656">
        <v>4</v>
      </c>
      <c r="HC90" s="656">
        <v>0</v>
      </c>
      <c r="HD90" s="656">
        <v>3</v>
      </c>
      <c r="HE90" s="656">
        <v>0</v>
      </c>
      <c r="HF90" s="656">
        <v>0</v>
      </c>
      <c r="HG90" s="747">
        <v>14</v>
      </c>
    </row>
    <row r="91" spans="1:215" x14ac:dyDescent="0.2">
      <c r="A91" s="748" t="s">
        <v>140</v>
      </c>
      <c r="B91" s="748">
        <v>10021</v>
      </c>
      <c r="C91" s="708">
        <v>1107</v>
      </c>
      <c r="D91" s="749">
        <v>0</v>
      </c>
      <c r="E91" s="656">
        <v>5</v>
      </c>
      <c r="F91" s="656">
        <v>149</v>
      </c>
      <c r="G91" s="656">
        <v>689</v>
      </c>
      <c r="H91" s="656">
        <v>256</v>
      </c>
      <c r="I91" s="656">
        <v>1</v>
      </c>
      <c r="J91" s="656">
        <v>7</v>
      </c>
      <c r="K91" s="749">
        <v>5760</v>
      </c>
      <c r="L91" s="708">
        <v>48</v>
      </c>
      <c r="M91" s="708">
        <v>1341</v>
      </c>
      <c r="N91" s="750">
        <v>21</v>
      </c>
      <c r="O91" s="708">
        <v>309</v>
      </c>
      <c r="P91" s="708">
        <v>57</v>
      </c>
      <c r="Q91" s="708">
        <v>1353</v>
      </c>
      <c r="R91" s="708">
        <v>1043</v>
      </c>
      <c r="S91" s="708">
        <v>1058</v>
      </c>
      <c r="T91" s="708">
        <v>1224</v>
      </c>
      <c r="U91" s="708">
        <v>1102</v>
      </c>
      <c r="V91" s="708">
        <v>1185</v>
      </c>
      <c r="W91" s="708">
        <v>1117</v>
      </c>
      <c r="X91" s="708">
        <v>1367</v>
      </c>
      <c r="Y91" s="708">
        <v>259</v>
      </c>
      <c r="Z91" s="751">
        <v>4</v>
      </c>
      <c r="AA91" s="752">
        <v>39.713519559831632</v>
      </c>
      <c r="AB91" s="708">
        <v>6</v>
      </c>
      <c r="AC91" s="708">
        <v>1</v>
      </c>
      <c r="AD91" s="708">
        <v>1676</v>
      </c>
      <c r="AE91" s="708">
        <v>12</v>
      </c>
      <c r="AF91" s="708">
        <v>132</v>
      </c>
      <c r="AG91" s="708">
        <v>4903</v>
      </c>
      <c r="AH91" s="708">
        <v>57</v>
      </c>
      <c r="AI91" s="708">
        <v>296</v>
      </c>
      <c r="AJ91" s="708">
        <v>617</v>
      </c>
      <c r="AK91" s="708">
        <v>1756</v>
      </c>
      <c r="AL91" s="708">
        <v>64</v>
      </c>
      <c r="AM91" s="708">
        <v>128</v>
      </c>
      <c r="AN91" s="656">
        <v>367</v>
      </c>
      <c r="AO91" s="745">
        <v>6</v>
      </c>
      <c r="AP91" s="656">
        <v>39</v>
      </c>
      <c r="AQ91" s="656">
        <v>320</v>
      </c>
      <c r="AR91" s="656">
        <v>609</v>
      </c>
      <c r="AS91" s="656">
        <v>811</v>
      </c>
      <c r="AT91" s="656">
        <v>1351</v>
      </c>
      <c r="AU91" s="656">
        <v>172</v>
      </c>
      <c r="AV91" s="656">
        <v>1822</v>
      </c>
      <c r="AW91" s="656">
        <v>1338</v>
      </c>
      <c r="AX91" s="656">
        <v>1811</v>
      </c>
      <c r="AY91" s="656">
        <v>2</v>
      </c>
      <c r="AZ91" s="745">
        <v>1746</v>
      </c>
      <c r="BA91" s="656">
        <v>2567</v>
      </c>
      <c r="BB91" s="656">
        <v>2394</v>
      </c>
      <c r="BC91" s="656">
        <v>1187</v>
      </c>
      <c r="BD91" s="656">
        <v>645</v>
      </c>
      <c r="BE91" s="656">
        <v>1344</v>
      </c>
      <c r="BF91" s="745">
        <v>1884</v>
      </c>
      <c r="BG91" s="657">
        <v>5310</v>
      </c>
      <c r="BH91" s="753">
        <v>529.88723680271437</v>
      </c>
      <c r="BI91" s="656">
        <v>2070</v>
      </c>
      <c r="BJ91" s="657">
        <v>692</v>
      </c>
      <c r="BK91" s="753">
        <v>334.29951690821258</v>
      </c>
      <c r="BL91" s="656">
        <v>1210</v>
      </c>
      <c r="BM91" s="656">
        <v>1322</v>
      </c>
      <c r="BN91" s="656">
        <v>163</v>
      </c>
      <c r="BO91" s="656">
        <v>65</v>
      </c>
      <c r="BP91" s="656">
        <v>20</v>
      </c>
      <c r="BQ91" s="745">
        <v>0</v>
      </c>
      <c r="BR91" s="656">
        <v>8</v>
      </c>
      <c r="BS91" s="656">
        <v>31</v>
      </c>
      <c r="BT91" s="656">
        <v>563</v>
      </c>
      <c r="BU91" s="656">
        <v>439</v>
      </c>
      <c r="BV91" s="656">
        <v>252</v>
      </c>
      <c r="BW91" s="656">
        <v>316</v>
      </c>
      <c r="BX91" s="656">
        <v>293</v>
      </c>
      <c r="BY91" s="656">
        <v>322</v>
      </c>
      <c r="BZ91" s="656">
        <v>191</v>
      </c>
      <c r="CA91" s="656">
        <v>124</v>
      </c>
      <c r="CB91" s="656">
        <v>64</v>
      </c>
      <c r="CC91" s="750">
        <v>177</v>
      </c>
      <c r="CD91" s="754">
        <v>6200</v>
      </c>
      <c r="CE91" s="708">
        <v>68</v>
      </c>
      <c r="CF91" s="708">
        <v>2</v>
      </c>
      <c r="CG91" s="708">
        <v>4220</v>
      </c>
      <c r="CH91" s="708">
        <v>486</v>
      </c>
      <c r="CI91" s="749">
        <v>0</v>
      </c>
      <c r="CJ91" s="656">
        <v>1</v>
      </c>
      <c r="CK91" s="656">
        <v>72</v>
      </c>
      <c r="CL91" s="656">
        <v>309</v>
      </c>
      <c r="CM91" s="656">
        <v>100</v>
      </c>
      <c r="CN91" s="656">
        <v>1</v>
      </c>
      <c r="CO91" s="745">
        <v>3</v>
      </c>
      <c r="CP91" s="708">
        <v>2771</v>
      </c>
      <c r="CQ91" s="708">
        <v>48</v>
      </c>
      <c r="CR91" s="656">
        <v>1038</v>
      </c>
      <c r="CS91" s="745">
        <v>2</v>
      </c>
      <c r="CT91" s="656">
        <v>111</v>
      </c>
      <c r="CU91" s="656">
        <v>31</v>
      </c>
      <c r="CV91" s="656">
        <v>516</v>
      </c>
      <c r="CW91" s="656">
        <v>430</v>
      </c>
      <c r="CX91" s="656">
        <v>449</v>
      </c>
      <c r="CY91" s="656">
        <v>596</v>
      </c>
      <c r="CZ91" s="656">
        <v>540</v>
      </c>
      <c r="DA91" s="656">
        <v>542</v>
      </c>
      <c r="DB91" s="656">
        <v>515</v>
      </c>
      <c r="DC91" s="656">
        <v>504</v>
      </c>
      <c r="DD91" s="755">
        <v>16</v>
      </c>
      <c r="DE91" s="745">
        <v>1</v>
      </c>
      <c r="DF91" s="756">
        <v>39.450788128045865</v>
      </c>
      <c r="DG91" s="656">
        <v>5</v>
      </c>
      <c r="DH91" s="656">
        <v>0</v>
      </c>
      <c r="DI91" s="656">
        <v>777</v>
      </c>
      <c r="DJ91" s="656">
        <v>10</v>
      </c>
      <c r="DK91" s="656">
        <v>64</v>
      </c>
      <c r="DL91" s="656">
        <v>1606</v>
      </c>
      <c r="DM91" s="656">
        <v>40</v>
      </c>
      <c r="DN91" s="656">
        <v>175</v>
      </c>
      <c r="DO91" s="656">
        <v>261</v>
      </c>
      <c r="DP91" s="656">
        <v>968</v>
      </c>
      <c r="DQ91" s="656">
        <v>50</v>
      </c>
      <c r="DR91" s="656">
        <v>76</v>
      </c>
      <c r="DS91" s="656">
        <v>185</v>
      </c>
      <c r="DT91" s="745">
        <v>3</v>
      </c>
      <c r="DU91" s="656">
        <v>10</v>
      </c>
      <c r="DV91" s="656">
        <v>181</v>
      </c>
      <c r="DW91" s="656">
        <v>225</v>
      </c>
      <c r="DX91" s="656">
        <v>684</v>
      </c>
      <c r="DY91" s="656">
        <v>990</v>
      </c>
      <c r="DZ91" s="656">
        <v>73</v>
      </c>
      <c r="EA91" s="656">
        <v>146</v>
      </c>
      <c r="EB91" s="656">
        <v>347</v>
      </c>
      <c r="EC91" s="656">
        <v>830</v>
      </c>
      <c r="ED91" s="656">
        <v>1</v>
      </c>
      <c r="EE91" s="745">
        <v>733</v>
      </c>
      <c r="EF91" s="656">
        <v>935</v>
      </c>
      <c r="EG91" s="656">
        <v>792</v>
      </c>
      <c r="EH91" s="656">
        <v>562</v>
      </c>
      <c r="EI91" s="656">
        <v>314</v>
      </c>
      <c r="EJ91" s="656">
        <v>659</v>
      </c>
      <c r="EK91" s="657">
        <v>958</v>
      </c>
      <c r="EL91" s="757">
        <v>2562</v>
      </c>
      <c r="EM91" s="753">
        <v>607.10900473933646</v>
      </c>
      <c r="EN91" s="657">
        <v>834</v>
      </c>
      <c r="EO91" s="656">
        <v>394</v>
      </c>
      <c r="EP91" s="753">
        <v>472.42206235011992</v>
      </c>
      <c r="EQ91" s="656">
        <v>427</v>
      </c>
      <c r="ER91" s="656">
        <v>418</v>
      </c>
      <c r="ES91" s="656">
        <v>72</v>
      </c>
      <c r="ET91" s="656">
        <v>29</v>
      </c>
      <c r="EU91" s="656">
        <v>12</v>
      </c>
      <c r="EV91" s="745">
        <v>0</v>
      </c>
      <c r="EW91" s="708">
        <v>3</v>
      </c>
      <c r="EX91" s="708">
        <v>18</v>
      </c>
      <c r="EY91" s="708">
        <v>166</v>
      </c>
      <c r="EZ91" s="708">
        <v>195</v>
      </c>
      <c r="FA91" s="708">
        <v>112</v>
      </c>
      <c r="FB91" s="708">
        <v>116</v>
      </c>
      <c r="FC91" s="708">
        <v>92</v>
      </c>
      <c r="FD91" s="708">
        <v>117</v>
      </c>
      <c r="FE91" s="708">
        <v>57</v>
      </c>
      <c r="FF91" s="656">
        <v>33</v>
      </c>
      <c r="FG91" s="657">
        <v>17</v>
      </c>
      <c r="FH91" s="753">
        <v>32</v>
      </c>
      <c r="FI91" s="753">
        <v>5812</v>
      </c>
      <c r="FJ91" s="656">
        <v>12</v>
      </c>
      <c r="FK91" s="666">
        <v>2</v>
      </c>
      <c r="FL91" s="656">
        <v>0</v>
      </c>
      <c r="FM91" s="656">
        <v>0</v>
      </c>
      <c r="FN91" s="656">
        <v>174</v>
      </c>
      <c r="FO91" s="656">
        <v>3</v>
      </c>
      <c r="FP91" s="656">
        <v>5</v>
      </c>
      <c r="FQ91" s="656">
        <v>90</v>
      </c>
      <c r="FR91" s="656">
        <v>0</v>
      </c>
      <c r="FS91" s="656">
        <v>18</v>
      </c>
      <c r="FT91" s="656">
        <v>27</v>
      </c>
      <c r="FU91" s="656">
        <v>59</v>
      </c>
      <c r="FV91" s="656">
        <v>2</v>
      </c>
      <c r="FW91" s="656">
        <v>8</v>
      </c>
      <c r="FX91" s="656">
        <v>23</v>
      </c>
      <c r="FY91" s="656">
        <v>0</v>
      </c>
      <c r="FZ91" s="745">
        <v>0</v>
      </c>
      <c r="GA91" s="656">
        <v>6</v>
      </c>
      <c r="GB91" s="656">
        <v>42</v>
      </c>
      <c r="GC91" s="656">
        <v>76</v>
      </c>
      <c r="GD91" s="656">
        <v>24</v>
      </c>
      <c r="GE91" s="656">
        <v>52</v>
      </c>
      <c r="GF91" s="656">
        <v>1</v>
      </c>
      <c r="GG91" s="656">
        <v>38</v>
      </c>
      <c r="GH91" s="656">
        <v>43</v>
      </c>
      <c r="GI91" s="656">
        <v>127</v>
      </c>
      <c r="GJ91" s="656">
        <v>0</v>
      </c>
      <c r="GK91" s="656">
        <v>0</v>
      </c>
      <c r="GL91" s="746">
        <v>0</v>
      </c>
      <c r="GM91" s="656">
        <v>0</v>
      </c>
      <c r="GN91" s="656">
        <v>85</v>
      </c>
      <c r="GO91" s="656">
        <v>1</v>
      </c>
      <c r="GP91" s="656">
        <v>6</v>
      </c>
      <c r="GQ91" s="656">
        <v>22</v>
      </c>
      <c r="GR91" s="656">
        <v>24</v>
      </c>
      <c r="GS91" s="656">
        <v>14</v>
      </c>
      <c r="GT91" s="656">
        <v>16</v>
      </c>
      <c r="GU91" s="656">
        <v>6</v>
      </c>
      <c r="GV91" s="656">
        <v>42</v>
      </c>
      <c r="GW91" s="656">
        <v>4</v>
      </c>
      <c r="GX91" s="656">
        <v>9</v>
      </c>
      <c r="GY91" s="656">
        <v>10</v>
      </c>
      <c r="GZ91" s="656">
        <v>109</v>
      </c>
      <c r="HA91" s="656">
        <v>16</v>
      </c>
      <c r="HB91" s="656">
        <v>31</v>
      </c>
      <c r="HC91" s="656">
        <v>2</v>
      </c>
      <c r="HD91" s="656">
        <v>6</v>
      </c>
      <c r="HE91" s="656">
        <v>0</v>
      </c>
      <c r="HF91" s="656">
        <v>0</v>
      </c>
      <c r="HG91" s="747">
        <v>6</v>
      </c>
    </row>
    <row r="92" spans="1:215" ht="13.5" thickBot="1" x14ac:dyDescent="0.25">
      <c r="A92" s="748" t="s">
        <v>126</v>
      </c>
      <c r="B92" s="748">
        <v>10009</v>
      </c>
      <c r="C92" s="708">
        <v>1093</v>
      </c>
      <c r="D92" s="749">
        <v>0</v>
      </c>
      <c r="E92" s="656">
        <v>0</v>
      </c>
      <c r="F92" s="656">
        <v>157</v>
      </c>
      <c r="G92" s="656">
        <v>630</v>
      </c>
      <c r="H92" s="656">
        <v>302</v>
      </c>
      <c r="I92" s="656">
        <v>3</v>
      </c>
      <c r="J92" s="656">
        <v>1</v>
      </c>
      <c r="K92" s="749">
        <v>5613</v>
      </c>
      <c r="L92" s="708">
        <v>37</v>
      </c>
      <c r="M92" s="708">
        <v>659</v>
      </c>
      <c r="N92" s="750">
        <v>8</v>
      </c>
      <c r="O92" s="708">
        <v>278</v>
      </c>
      <c r="P92" s="708">
        <v>28</v>
      </c>
      <c r="Q92" s="708">
        <v>1327</v>
      </c>
      <c r="R92" s="708">
        <v>1139</v>
      </c>
      <c r="S92" s="708">
        <v>1063</v>
      </c>
      <c r="T92" s="708">
        <v>1301</v>
      </c>
      <c r="U92" s="708">
        <v>1058</v>
      </c>
      <c r="V92" s="708">
        <v>1048</v>
      </c>
      <c r="W92" s="708">
        <v>1217</v>
      </c>
      <c r="X92" s="708">
        <v>1309</v>
      </c>
      <c r="Y92" s="708">
        <v>265</v>
      </c>
      <c r="Z92" s="751">
        <v>4</v>
      </c>
      <c r="AA92" s="752">
        <v>39.586545460240963</v>
      </c>
      <c r="AB92" s="708">
        <v>1</v>
      </c>
      <c r="AC92" s="708">
        <v>2</v>
      </c>
      <c r="AD92" s="708">
        <v>1716</v>
      </c>
      <c r="AE92" s="708">
        <v>5</v>
      </c>
      <c r="AF92" s="708">
        <v>103</v>
      </c>
      <c r="AG92" s="708">
        <v>4608</v>
      </c>
      <c r="AH92" s="708">
        <v>40</v>
      </c>
      <c r="AI92" s="708">
        <v>228</v>
      </c>
      <c r="AJ92" s="708">
        <v>471</v>
      </c>
      <c r="AK92" s="708">
        <v>2015</v>
      </c>
      <c r="AL92" s="708">
        <v>83</v>
      </c>
      <c r="AM92" s="708">
        <v>189</v>
      </c>
      <c r="AN92" s="656">
        <v>521</v>
      </c>
      <c r="AO92" s="745">
        <v>27</v>
      </c>
      <c r="AP92" s="656">
        <v>79</v>
      </c>
      <c r="AQ92" s="656">
        <v>371</v>
      </c>
      <c r="AR92" s="656">
        <v>644</v>
      </c>
      <c r="AS92" s="656">
        <v>1224</v>
      </c>
      <c r="AT92" s="656">
        <v>1589</v>
      </c>
      <c r="AU92" s="656">
        <v>76</v>
      </c>
      <c r="AV92" s="656">
        <v>1324</v>
      </c>
      <c r="AW92" s="656">
        <v>716</v>
      </c>
      <c r="AX92" s="656">
        <v>1621</v>
      </c>
      <c r="AY92" s="656">
        <v>0</v>
      </c>
      <c r="AZ92" s="745">
        <v>2365</v>
      </c>
      <c r="BA92" s="656">
        <v>2848</v>
      </c>
      <c r="BB92" s="656">
        <v>2032</v>
      </c>
      <c r="BC92" s="656">
        <v>1231</v>
      </c>
      <c r="BD92" s="656">
        <v>716</v>
      </c>
      <c r="BE92" s="656">
        <v>1458</v>
      </c>
      <c r="BF92" s="745">
        <v>1724</v>
      </c>
      <c r="BG92" s="657">
        <v>4563</v>
      </c>
      <c r="BH92" s="753">
        <v>455.88969927065642</v>
      </c>
      <c r="BI92" s="656">
        <v>2275</v>
      </c>
      <c r="BJ92" s="657">
        <v>700</v>
      </c>
      <c r="BK92" s="753">
        <v>307.69230769230774</v>
      </c>
      <c r="BL92" s="656">
        <v>1237</v>
      </c>
      <c r="BM92" s="656">
        <v>1066</v>
      </c>
      <c r="BN92" s="656">
        <v>179</v>
      </c>
      <c r="BO92" s="656">
        <v>67</v>
      </c>
      <c r="BP92" s="656">
        <v>21</v>
      </c>
      <c r="BQ92" s="745">
        <v>0</v>
      </c>
      <c r="BR92" s="656">
        <v>6</v>
      </c>
      <c r="BS92" s="656">
        <v>33</v>
      </c>
      <c r="BT92" s="656">
        <v>602</v>
      </c>
      <c r="BU92" s="656">
        <v>477</v>
      </c>
      <c r="BV92" s="656">
        <v>334</v>
      </c>
      <c r="BW92" s="656">
        <v>313</v>
      </c>
      <c r="BX92" s="656">
        <v>234</v>
      </c>
      <c r="BY92" s="656">
        <v>159</v>
      </c>
      <c r="BZ92" s="656">
        <v>130</v>
      </c>
      <c r="CA92" s="656">
        <v>80</v>
      </c>
      <c r="CB92" s="656">
        <v>54</v>
      </c>
      <c r="CC92" s="750">
        <v>148</v>
      </c>
      <c r="CD92" s="754">
        <v>5705</v>
      </c>
      <c r="CE92" s="708">
        <v>53</v>
      </c>
      <c r="CF92" s="708">
        <v>3</v>
      </c>
      <c r="CG92" s="708">
        <v>4794</v>
      </c>
      <c r="CH92" s="708">
        <v>534</v>
      </c>
      <c r="CI92" s="749">
        <v>0</v>
      </c>
      <c r="CJ92" s="656">
        <v>0</v>
      </c>
      <c r="CK92" s="656">
        <v>95</v>
      </c>
      <c r="CL92" s="656">
        <v>319</v>
      </c>
      <c r="CM92" s="656">
        <v>118</v>
      </c>
      <c r="CN92" s="656">
        <v>1</v>
      </c>
      <c r="CO92" s="745">
        <v>1</v>
      </c>
      <c r="CP92" s="708">
        <v>3085</v>
      </c>
      <c r="CQ92" s="708">
        <v>37</v>
      </c>
      <c r="CR92" s="656">
        <v>658</v>
      </c>
      <c r="CS92" s="745">
        <v>3</v>
      </c>
      <c r="CT92" s="656">
        <v>113</v>
      </c>
      <c r="CU92" s="656">
        <v>12</v>
      </c>
      <c r="CV92" s="656">
        <v>584</v>
      </c>
      <c r="CW92" s="656">
        <v>498</v>
      </c>
      <c r="CX92" s="656">
        <v>572</v>
      </c>
      <c r="CY92" s="656">
        <v>710</v>
      </c>
      <c r="CZ92" s="656">
        <v>554</v>
      </c>
      <c r="DA92" s="656">
        <v>544</v>
      </c>
      <c r="DB92" s="656">
        <v>612</v>
      </c>
      <c r="DC92" s="656">
        <v>587</v>
      </c>
      <c r="DD92" s="755">
        <v>18</v>
      </c>
      <c r="DE92" s="745">
        <v>2</v>
      </c>
      <c r="DF92" s="756">
        <v>39.422250023509662</v>
      </c>
      <c r="DG92" s="656">
        <v>1</v>
      </c>
      <c r="DH92" s="656">
        <v>0</v>
      </c>
      <c r="DI92" s="656">
        <v>889</v>
      </c>
      <c r="DJ92" s="656">
        <v>4</v>
      </c>
      <c r="DK92" s="656">
        <v>57</v>
      </c>
      <c r="DL92" s="656">
        <v>1776</v>
      </c>
      <c r="DM92" s="656">
        <v>29</v>
      </c>
      <c r="DN92" s="656">
        <v>150</v>
      </c>
      <c r="DO92" s="656">
        <v>221</v>
      </c>
      <c r="DP92" s="656">
        <v>1243</v>
      </c>
      <c r="DQ92" s="656">
        <v>52</v>
      </c>
      <c r="DR92" s="656">
        <v>121</v>
      </c>
      <c r="DS92" s="656">
        <v>235</v>
      </c>
      <c r="DT92" s="745">
        <v>16</v>
      </c>
      <c r="DU92" s="656">
        <v>14</v>
      </c>
      <c r="DV92" s="656">
        <v>183</v>
      </c>
      <c r="DW92" s="656">
        <v>272</v>
      </c>
      <c r="DX92" s="656">
        <v>941</v>
      </c>
      <c r="DY92" s="656">
        <v>1195</v>
      </c>
      <c r="DZ92" s="656">
        <v>38</v>
      </c>
      <c r="EA92" s="656">
        <v>143</v>
      </c>
      <c r="EB92" s="656">
        <v>138</v>
      </c>
      <c r="EC92" s="656">
        <v>842</v>
      </c>
      <c r="ED92" s="656">
        <v>0</v>
      </c>
      <c r="EE92" s="745">
        <v>1028</v>
      </c>
      <c r="EF92" s="656">
        <v>1153</v>
      </c>
      <c r="EG92" s="656">
        <v>808</v>
      </c>
      <c r="EH92" s="656">
        <v>685</v>
      </c>
      <c r="EI92" s="656">
        <v>392</v>
      </c>
      <c r="EJ92" s="656">
        <v>795</v>
      </c>
      <c r="EK92" s="657">
        <v>961</v>
      </c>
      <c r="EL92" s="757">
        <v>2512</v>
      </c>
      <c r="EM92" s="753">
        <v>523.988318731748</v>
      </c>
      <c r="EN92" s="657">
        <v>1097</v>
      </c>
      <c r="EO92" s="656">
        <v>394</v>
      </c>
      <c r="EP92" s="753">
        <v>359.16134913400185</v>
      </c>
      <c r="EQ92" s="656">
        <v>490</v>
      </c>
      <c r="ER92" s="656">
        <v>382</v>
      </c>
      <c r="ES92" s="656">
        <v>92</v>
      </c>
      <c r="ET92" s="656">
        <v>39</v>
      </c>
      <c r="EU92" s="656">
        <v>11</v>
      </c>
      <c r="EV92" s="745">
        <v>0</v>
      </c>
      <c r="EW92" s="708">
        <v>2</v>
      </c>
      <c r="EX92" s="708">
        <v>19</v>
      </c>
      <c r="EY92" s="708">
        <v>175</v>
      </c>
      <c r="EZ92" s="708">
        <v>234</v>
      </c>
      <c r="FA92" s="708">
        <v>189</v>
      </c>
      <c r="FB92" s="708">
        <v>139</v>
      </c>
      <c r="FC92" s="708">
        <v>76</v>
      </c>
      <c r="FD92" s="708">
        <v>52</v>
      </c>
      <c r="FE92" s="708">
        <v>44</v>
      </c>
      <c r="FF92" s="656">
        <v>22</v>
      </c>
      <c r="FG92" s="657">
        <v>17</v>
      </c>
      <c r="FH92" s="753">
        <v>45</v>
      </c>
      <c r="FI92" s="753">
        <v>5479</v>
      </c>
      <c r="FJ92" s="656">
        <v>17</v>
      </c>
      <c r="FK92" s="666">
        <v>2</v>
      </c>
      <c r="FL92" s="656">
        <v>33</v>
      </c>
      <c r="FM92" s="656">
        <v>0</v>
      </c>
      <c r="FN92" s="656">
        <v>198</v>
      </c>
      <c r="FO92" s="656">
        <v>2</v>
      </c>
      <c r="FP92" s="656">
        <v>1</v>
      </c>
      <c r="FQ92" s="656">
        <v>275</v>
      </c>
      <c r="FR92" s="656">
        <v>2</v>
      </c>
      <c r="FS92" s="656">
        <v>15</v>
      </c>
      <c r="FT92" s="656">
        <v>68</v>
      </c>
      <c r="FU92" s="656">
        <v>100</v>
      </c>
      <c r="FV92" s="656">
        <v>6</v>
      </c>
      <c r="FW92" s="656">
        <v>0</v>
      </c>
      <c r="FX92" s="656">
        <v>33</v>
      </c>
      <c r="FY92" s="656">
        <v>0</v>
      </c>
      <c r="FZ92" s="745">
        <v>0</v>
      </c>
      <c r="GA92" s="656">
        <v>20</v>
      </c>
      <c r="GB92" s="656">
        <v>88</v>
      </c>
      <c r="GC92" s="656">
        <v>152</v>
      </c>
      <c r="GD92" s="656">
        <v>38</v>
      </c>
      <c r="GE92" s="656">
        <v>140</v>
      </c>
      <c r="GF92" s="656">
        <v>3</v>
      </c>
      <c r="GG92" s="656">
        <v>144</v>
      </c>
      <c r="GH92" s="656">
        <v>46</v>
      </c>
      <c r="GI92" s="656">
        <v>82</v>
      </c>
      <c r="GJ92" s="656">
        <v>0</v>
      </c>
      <c r="GK92" s="656">
        <v>20</v>
      </c>
      <c r="GL92" s="746">
        <v>0</v>
      </c>
      <c r="GM92" s="656">
        <v>0</v>
      </c>
      <c r="GN92" s="656">
        <v>188</v>
      </c>
      <c r="GO92" s="656">
        <v>0</v>
      </c>
      <c r="GP92" s="656">
        <v>12</v>
      </c>
      <c r="GQ92" s="656">
        <v>47</v>
      </c>
      <c r="GR92" s="656">
        <v>112</v>
      </c>
      <c r="GS92" s="656">
        <v>24</v>
      </c>
      <c r="GT92" s="656">
        <v>39</v>
      </c>
      <c r="GU92" s="656">
        <v>8</v>
      </c>
      <c r="GV92" s="656">
        <v>29</v>
      </c>
      <c r="GW92" s="656">
        <v>13</v>
      </c>
      <c r="GX92" s="656">
        <v>41</v>
      </c>
      <c r="GY92" s="656">
        <v>94</v>
      </c>
      <c r="GZ92" s="656">
        <v>60</v>
      </c>
      <c r="HA92" s="656">
        <v>2</v>
      </c>
      <c r="HB92" s="656">
        <v>34</v>
      </c>
      <c r="HC92" s="656">
        <v>4</v>
      </c>
      <c r="HD92" s="656">
        <v>15</v>
      </c>
      <c r="HE92" s="656">
        <v>0</v>
      </c>
      <c r="HF92" s="656">
        <v>0</v>
      </c>
      <c r="HG92" s="747">
        <v>11</v>
      </c>
    </row>
    <row r="93" spans="1:215" ht="14.25" thickTop="1" thickBot="1" x14ac:dyDescent="0.25">
      <c r="A93" s="715" t="s">
        <v>181</v>
      </c>
      <c r="B93" s="715">
        <v>34913</v>
      </c>
      <c r="C93" s="663">
        <v>4350</v>
      </c>
      <c r="D93" s="717">
        <v>0</v>
      </c>
      <c r="E93" s="663">
        <v>5</v>
      </c>
      <c r="F93" s="663">
        <v>508</v>
      </c>
      <c r="G93" s="663">
        <v>2673</v>
      </c>
      <c r="H93" s="663">
        <v>1140</v>
      </c>
      <c r="I93" s="663">
        <v>9</v>
      </c>
      <c r="J93" s="663">
        <v>15</v>
      </c>
      <c r="K93" s="717">
        <v>20310</v>
      </c>
      <c r="L93" s="663">
        <v>164</v>
      </c>
      <c r="M93" s="663">
        <v>3452</v>
      </c>
      <c r="N93" s="718">
        <v>45</v>
      </c>
      <c r="O93" s="663">
        <v>1027</v>
      </c>
      <c r="P93" s="663">
        <v>148</v>
      </c>
      <c r="Q93" s="663">
        <v>4771</v>
      </c>
      <c r="R93" s="663">
        <v>3887</v>
      </c>
      <c r="S93" s="663">
        <v>3690</v>
      </c>
      <c r="T93" s="663">
        <v>4383</v>
      </c>
      <c r="U93" s="663">
        <v>3677</v>
      </c>
      <c r="V93" s="663">
        <v>3850</v>
      </c>
      <c r="W93" s="663">
        <v>4051</v>
      </c>
      <c r="X93" s="663">
        <v>4638</v>
      </c>
      <c r="Y93" s="663">
        <v>926</v>
      </c>
      <c r="Z93" s="719">
        <v>13</v>
      </c>
      <c r="AA93" s="720">
        <v>39.54520192508425</v>
      </c>
      <c r="AB93" s="663">
        <v>9</v>
      </c>
      <c r="AC93" s="663">
        <v>8</v>
      </c>
      <c r="AD93" s="663">
        <v>6073</v>
      </c>
      <c r="AE93" s="663">
        <v>29</v>
      </c>
      <c r="AF93" s="663">
        <v>442</v>
      </c>
      <c r="AG93" s="663">
        <v>16809</v>
      </c>
      <c r="AH93" s="663">
        <v>179</v>
      </c>
      <c r="AI93" s="663">
        <v>836</v>
      </c>
      <c r="AJ93" s="663">
        <v>1715</v>
      </c>
      <c r="AK93" s="663">
        <v>6417</v>
      </c>
      <c r="AL93" s="663">
        <v>250</v>
      </c>
      <c r="AM93" s="663">
        <v>544</v>
      </c>
      <c r="AN93" s="663">
        <v>1551</v>
      </c>
      <c r="AO93" s="721">
        <v>51</v>
      </c>
      <c r="AP93" s="663">
        <v>169</v>
      </c>
      <c r="AQ93" s="663">
        <v>1162</v>
      </c>
      <c r="AR93" s="663">
        <v>2070</v>
      </c>
      <c r="AS93" s="663">
        <v>3323</v>
      </c>
      <c r="AT93" s="663">
        <v>5602</v>
      </c>
      <c r="AU93" s="663">
        <v>436</v>
      </c>
      <c r="AV93" s="663">
        <v>5802</v>
      </c>
      <c r="AW93" s="663">
        <v>3363</v>
      </c>
      <c r="AX93" s="663">
        <v>6278</v>
      </c>
      <c r="AY93" s="663">
        <v>3</v>
      </c>
      <c r="AZ93" s="721">
        <v>6705</v>
      </c>
      <c r="BA93" s="663">
        <v>9108</v>
      </c>
      <c r="BB93" s="663">
        <v>7377</v>
      </c>
      <c r="BC93" s="663">
        <v>4347</v>
      </c>
      <c r="BD93" s="663">
        <v>2356</v>
      </c>
      <c r="BE93" s="663">
        <v>5155</v>
      </c>
      <c r="BF93" s="721">
        <v>6570</v>
      </c>
      <c r="BG93" s="722">
        <v>17351</v>
      </c>
      <c r="BH93" s="758">
        <v>496.97820296164753</v>
      </c>
      <c r="BI93" s="658">
        <v>7832</v>
      </c>
      <c r="BJ93" s="653">
        <v>2525</v>
      </c>
      <c r="BK93" s="724">
        <v>322.39530132788559</v>
      </c>
      <c r="BL93" s="663">
        <v>3972</v>
      </c>
      <c r="BM93" s="663">
        <v>3929</v>
      </c>
      <c r="BN93" s="663">
        <v>589</v>
      </c>
      <c r="BO93" s="663">
        <v>224</v>
      </c>
      <c r="BP93" s="663">
        <v>78</v>
      </c>
      <c r="BQ93" s="721">
        <v>1</v>
      </c>
      <c r="BR93" s="663">
        <v>29</v>
      </c>
      <c r="BS93" s="663">
        <v>118</v>
      </c>
      <c r="BT93" s="663">
        <v>1929</v>
      </c>
      <c r="BU93" s="663">
        <v>1553</v>
      </c>
      <c r="BV93" s="663">
        <v>1004</v>
      </c>
      <c r="BW93" s="663">
        <v>1046</v>
      </c>
      <c r="BX93" s="663">
        <v>881</v>
      </c>
      <c r="BY93" s="663">
        <v>738</v>
      </c>
      <c r="BZ93" s="663">
        <v>482</v>
      </c>
      <c r="CA93" s="663">
        <v>309</v>
      </c>
      <c r="CB93" s="663">
        <v>196</v>
      </c>
      <c r="CC93" s="719">
        <v>508</v>
      </c>
      <c r="CD93" s="759">
        <v>5862</v>
      </c>
      <c r="CE93" s="663">
        <v>178</v>
      </c>
      <c r="CF93" s="663">
        <v>6</v>
      </c>
      <c r="CG93" s="663">
        <v>15778</v>
      </c>
      <c r="CH93" s="663">
        <v>2085</v>
      </c>
      <c r="CI93" s="717">
        <v>0</v>
      </c>
      <c r="CJ93" s="663">
        <v>1</v>
      </c>
      <c r="CK93" s="663">
        <v>293</v>
      </c>
      <c r="CL93" s="663">
        <v>1309</v>
      </c>
      <c r="CM93" s="663">
        <v>472</v>
      </c>
      <c r="CN93" s="663">
        <v>5</v>
      </c>
      <c r="CO93" s="721">
        <v>5</v>
      </c>
      <c r="CP93" s="663">
        <v>10515</v>
      </c>
      <c r="CQ93" s="663">
        <v>164</v>
      </c>
      <c r="CR93" s="663">
        <v>3056</v>
      </c>
      <c r="CS93" s="721">
        <v>14</v>
      </c>
      <c r="CT93" s="663">
        <v>418</v>
      </c>
      <c r="CU93" s="663">
        <v>73</v>
      </c>
      <c r="CV93" s="663">
        <v>2009</v>
      </c>
      <c r="CW93" s="663">
        <v>1640</v>
      </c>
      <c r="CX93" s="663">
        <v>1768</v>
      </c>
      <c r="CY93" s="663">
        <v>2284</v>
      </c>
      <c r="CZ93" s="663">
        <v>1871</v>
      </c>
      <c r="DA93" s="663">
        <v>1845</v>
      </c>
      <c r="DB93" s="663">
        <v>1974</v>
      </c>
      <c r="DC93" s="663">
        <v>1907</v>
      </c>
      <c r="DD93" s="726">
        <v>54</v>
      </c>
      <c r="DE93" s="721">
        <v>8</v>
      </c>
      <c r="DF93" s="727">
        <v>39.277057610553243</v>
      </c>
      <c r="DG93" s="663">
        <v>7</v>
      </c>
      <c r="DH93" s="663">
        <v>2</v>
      </c>
      <c r="DI93" s="663">
        <v>3017</v>
      </c>
      <c r="DJ93" s="663">
        <v>17</v>
      </c>
      <c r="DK93" s="663">
        <v>205</v>
      </c>
      <c r="DL93" s="663">
        <v>5998</v>
      </c>
      <c r="DM93" s="663">
        <v>131</v>
      </c>
      <c r="DN93" s="663">
        <v>519</v>
      </c>
      <c r="DO93" s="663">
        <v>771</v>
      </c>
      <c r="DP93" s="663">
        <v>3830</v>
      </c>
      <c r="DQ93" s="663">
        <v>181</v>
      </c>
      <c r="DR93" s="663">
        <v>328</v>
      </c>
      <c r="DS93" s="663">
        <v>743</v>
      </c>
      <c r="DT93" s="721">
        <v>29</v>
      </c>
      <c r="DU93" s="663">
        <v>40</v>
      </c>
      <c r="DV93" s="663">
        <v>611</v>
      </c>
      <c r="DW93" s="663">
        <v>864</v>
      </c>
      <c r="DX93" s="663">
        <v>2685</v>
      </c>
      <c r="DY93" s="663">
        <v>4078</v>
      </c>
      <c r="DZ93" s="663">
        <v>192</v>
      </c>
      <c r="EA93" s="663">
        <v>544</v>
      </c>
      <c r="EB93" s="663">
        <v>710</v>
      </c>
      <c r="EC93" s="663">
        <v>3155</v>
      </c>
      <c r="ED93" s="663">
        <v>1</v>
      </c>
      <c r="EE93" s="721">
        <v>2898</v>
      </c>
      <c r="EF93" s="663">
        <v>3520</v>
      </c>
      <c r="EG93" s="663">
        <v>2598</v>
      </c>
      <c r="EH93" s="663">
        <v>2222</v>
      </c>
      <c r="EI93" s="663">
        <v>1182</v>
      </c>
      <c r="EJ93" s="663">
        <v>2710</v>
      </c>
      <c r="EK93" s="722">
        <v>3546</v>
      </c>
      <c r="EL93" s="728">
        <v>9029</v>
      </c>
      <c r="EM93" s="758">
        <v>572.25250348586644</v>
      </c>
      <c r="EN93" s="653">
        <v>3219</v>
      </c>
      <c r="EO93" s="658">
        <v>1454</v>
      </c>
      <c r="EP93" s="729">
        <v>451.69307238272756</v>
      </c>
      <c r="EQ93" s="663">
        <v>1494</v>
      </c>
      <c r="ER93" s="663">
        <v>1274</v>
      </c>
      <c r="ES93" s="663">
        <v>264</v>
      </c>
      <c r="ET93" s="663">
        <v>107</v>
      </c>
      <c r="EU93" s="663">
        <v>48</v>
      </c>
      <c r="EV93" s="721">
        <v>0</v>
      </c>
      <c r="EW93" s="663">
        <v>15</v>
      </c>
      <c r="EX93" s="663">
        <v>67</v>
      </c>
      <c r="EY93" s="663">
        <v>598</v>
      </c>
      <c r="EZ93" s="663">
        <v>736</v>
      </c>
      <c r="FA93" s="663">
        <v>486</v>
      </c>
      <c r="FB93" s="663">
        <v>388</v>
      </c>
      <c r="FC93" s="663">
        <v>271</v>
      </c>
      <c r="FD93" s="663">
        <v>235</v>
      </c>
      <c r="FE93" s="663">
        <v>139</v>
      </c>
      <c r="FF93" s="663">
        <v>77</v>
      </c>
      <c r="FG93" s="722">
        <v>52</v>
      </c>
      <c r="FH93" s="723">
        <v>123</v>
      </c>
      <c r="FI93" s="723">
        <v>5469</v>
      </c>
      <c r="FJ93" s="663">
        <v>42</v>
      </c>
      <c r="FK93" s="664">
        <v>4</v>
      </c>
      <c r="FL93" s="663">
        <v>33</v>
      </c>
      <c r="FM93" s="663">
        <v>0</v>
      </c>
      <c r="FN93" s="663">
        <v>536</v>
      </c>
      <c r="FO93" s="663">
        <v>10</v>
      </c>
      <c r="FP93" s="663">
        <v>6</v>
      </c>
      <c r="FQ93" s="663">
        <v>588</v>
      </c>
      <c r="FR93" s="663">
        <v>2</v>
      </c>
      <c r="FS93" s="663">
        <v>36</v>
      </c>
      <c r="FT93" s="663">
        <v>142</v>
      </c>
      <c r="FU93" s="663">
        <v>286</v>
      </c>
      <c r="FV93" s="663">
        <v>13</v>
      </c>
      <c r="FW93" s="663">
        <v>8</v>
      </c>
      <c r="FX93" s="663">
        <v>94</v>
      </c>
      <c r="FY93" s="663">
        <v>1</v>
      </c>
      <c r="FZ93" s="721">
        <v>0</v>
      </c>
      <c r="GA93" s="663">
        <v>32</v>
      </c>
      <c r="GB93" s="663">
        <v>198</v>
      </c>
      <c r="GC93" s="663">
        <v>353</v>
      </c>
      <c r="GD93" s="663">
        <v>77</v>
      </c>
      <c r="GE93" s="663">
        <v>253</v>
      </c>
      <c r="GF93" s="663">
        <v>8</v>
      </c>
      <c r="GG93" s="663">
        <v>352</v>
      </c>
      <c r="GH93" s="760">
        <v>134</v>
      </c>
      <c r="GI93" s="760">
        <v>310</v>
      </c>
      <c r="GJ93" s="760">
        <v>0</v>
      </c>
      <c r="GK93" s="760">
        <v>38</v>
      </c>
      <c r="GL93" s="732">
        <v>0</v>
      </c>
      <c r="GM93" s="663">
        <v>0</v>
      </c>
      <c r="GN93" s="663">
        <v>451</v>
      </c>
      <c r="GO93" s="663">
        <v>1</v>
      </c>
      <c r="GP93" s="663">
        <v>33</v>
      </c>
      <c r="GQ93" s="663">
        <v>113</v>
      </c>
      <c r="GR93" s="663">
        <v>231</v>
      </c>
      <c r="GS93" s="663">
        <v>72</v>
      </c>
      <c r="GT93" s="663">
        <v>68</v>
      </c>
      <c r="GU93" s="663">
        <v>17</v>
      </c>
      <c r="GV93" s="663">
        <v>105</v>
      </c>
      <c r="GW93" s="663">
        <v>25</v>
      </c>
      <c r="GX93" s="663">
        <v>60</v>
      </c>
      <c r="GY93" s="663">
        <v>152</v>
      </c>
      <c r="GZ93" s="663">
        <v>233</v>
      </c>
      <c r="HA93" s="663">
        <v>24</v>
      </c>
      <c r="HB93" s="663">
        <v>86</v>
      </c>
      <c r="HC93" s="663">
        <v>6</v>
      </c>
      <c r="HD93" s="663">
        <v>28</v>
      </c>
      <c r="HE93" s="663">
        <v>0</v>
      </c>
      <c r="HF93" s="663">
        <v>0</v>
      </c>
      <c r="HG93" s="733">
        <v>50</v>
      </c>
    </row>
    <row r="94" spans="1:215" ht="13.5" thickTop="1" x14ac:dyDescent="0.2">
      <c r="A94" s="734" t="s">
        <v>130</v>
      </c>
      <c r="B94" s="734">
        <v>9668</v>
      </c>
      <c r="C94" s="654">
        <v>1267</v>
      </c>
      <c r="D94" s="735">
        <v>0</v>
      </c>
      <c r="E94" s="654">
        <v>90</v>
      </c>
      <c r="F94" s="654">
        <v>306</v>
      </c>
      <c r="G94" s="654">
        <v>648</v>
      </c>
      <c r="H94" s="654">
        <v>219</v>
      </c>
      <c r="I94" s="654">
        <v>1</v>
      </c>
      <c r="J94" s="654">
        <v>3</v>
      </c>
      <c r="K94" s="735">
        <v>6315</v>
      </c>
      <c r="L94" s="654">
        <v>12</v>
      </c>
      <c r="M94" s="654">
        <v>635</v>
      </c>
      <c r="N94" s="736">
        <v>11</v>
      </c>
      <c r="O94" s="654">
        <v>348</v>
      </c>
      <c r="P94" s="654">
        <v>80</v>
      </c>
      <c r="Q94" s="654">
        <v>1270</v>
      </c>
      <c r="R94" s="654">
        <v>1014</v>
      </c>
      <c r="S94" s="654">
        <v>993</v>
      </c>
      <c r="T94" s="654">
        <v>1185</v>
      </c>
      <c r="U94" s="654">
        <v>1097</v>
      </c>
      <c r="V94" s="654">
        <v>1049</v>
      </c>
      <c r="W94" s="654">
        <v>1128</v>
      </c>
      <c r="X94" s="654">
        <v>1321</v>
      </c>
      <c r="Y94" s="654">
        <v>258</v>
      </c>
      <c r="Z94" s="737">
        <v>5</v>
      </c>
      <c r="AA94" s="738">
        <v>39.723070087123169</v>
      </c>
      <c r="AB94" s="654">
        <v>8</v>
      </c>
      <c r="AC94" s="654">
        <v>12</v>
      </c>
      <c r="AD94" s="654">
        <v>2928</v>
      </c>
      <c r="AE94" s="654">
        <v>7</v>
      </c>
      <c r="AF94" s="654">
        <v>184</v>
      </c>
      <c r="AG94" s="654">
        <v>4457</v>
      </c>
      <c r="AH94" s="654">
        <v>51</v>
      </c>
      <c r="AI94" s="654">
        <v>277</v>
      </c>
      <c r="AJ94" s="654">
        <v>196</v>
      </c>
      <c r="AK94" s="654">
        <v>1269</v>
      </c>
      <c r="AL94" s="654">
        <v>25</v>
      </c>
      <c r="AM94" s="654">
        <v>69</v>
      </c>
      <c r="AN94" s="654">
        <v>181</v>
      </c>
      <c r="AO94" s="739">
        <v>4</v>
      </c>
      <c r="AP94" s="654">
        <v>8</v>
      </c>
      <c r="AQ94" s="654">
        <v>270</v>
      </c>
      <c r="AR94" s="654">
        <v>369</v>
      </c>
      <c r="AS94" s="654">
        <v>572</v>
      </c>
      <c r="AT94" s="654">
        <v>1364</v>
      </c>
      <c r="AU94" s="654">
        <v>305</v>
      </c>
      <c r="AV94" s="654">
        <v>2053</v>
      </c>
      <c r="AW94" s="654">
        <v>809</v>
      </c>
      <c r="AX94" s="654">
        <v>1799</v>
      </c>
      <c r="AY94" s="654">
        <v>4</v>
      </c>
      <c r="AZ94" s="739">
        <v>2115</v>
      </c>
      <c r="BA94" s="654">
        <v>1893</v>
      </c>
      <c r="BB94" s="654">
        <v>1811</v>
      </c>
      <c r="BC94" s="654">
        <v>984</v>
      </c>
      <c r="BD94" s="654">
        <v>534</v>
      </c>
      <c r="BE94" s="654">
        <v>1765</v>
      </c>
      <c r="BF94" s="739">
        <v>2681</v>
      </c>
      <c r="BG94" s="655">
        <v>6442</v>
      </c>
      <c r="BH94" s="740">
        <v>666.3218866363261</v>
      </c>
      <c r="BI94" s="654">
        <v>1897</v>
      </c>
      <c r="BJ94" s="655">
        <v>775</v>
      </c>
      <c r="BK94" s="740">
        <v>408.53979968371112</v>
      </c>
      <c r="BL94" s="654">
        <v>750</v>
      </c>
      <c r="BM94" s="654">
        <v>919</v>
      </c>
      <c r="BN94" s="654">
        <v>112</v>
      </c>
      <c r="BO94" s="654">
        <v>54</v>
      </c>
      <c r="BP94" s="654">
        <v>26</v>
      </c>
      <c r="BQ94" s="739">
        <v>2</v>
      </c>
      <c r="BR94" s="654">
        <v>8</v>
      </c>
      <c r="BS94" s="654">
        <v>31</v>
      </c>
      <c r="BT94" s="654">
        <v>412</v>
      </c>
      <c r="BU94" s="654">
        <v>333</v>
      </c>
      <c r="BV94" s="654">
        <v>224</v>
      </c>
      <c r="BW94" s="654">
        <v>239</v>
      </c>
      <c r="BX94" s="654">
        <v>163</v>
      </c>
      <c r="BY94" s="654">
        <v>150</v>
      </c>
      <c r="BZ94" s="654">
        <v>97</v>
      </c>
      <c r="CA94" s="654">
        <v>80</v>
      </c>
      <c r="CB94" s="654">
        <v>41</v>
      </c>
      <c r="CC94" s="737">
        <v>85</v>
      </c>
      <c r="CD94" s="779">
        <v>5736</v>
      </c>
      <c r="CE94" s="654">
        <v>18</v>
      </c>
      <c r="CF94" s="654">
        <v>0</v>
      </c>
      <c r="CG94" s="654">
        <v>4408</v>
      </c>
      <c r="CH94" s="654">
        <v>636</v>
      </c>
      <c r="CI94" s="735">
        <v>0</v>
      </c>
      <c r="CJ94" s="654">
        <v>48</v>
      </c>
      <c r="CK94" s="654">
        <v>193</v>
      </c>
      <c r="CL94" s="654">
        <v>307</v>
      </c>
      <c r="CM94" s="654">
        <v>87</v>
      </c>
      <c r="CN94" s="654">
        <v>0</v>
      </c>
      <c r="CO94" s="739">
        <v>1</v>
      </c>
      <c r="CP94" s="654">
        <v>3339</v>
      </c>
      <c r="CQ94" s="654">
        <v>12</v>
      </c>
      <c r="CR94" s="654">
        <v>622</v>
      </c>
      <c r="CS94" s="739">
        <v>6</v>
      </c>
      <c r="CT94" s="654">
        <v>133</v>
      </c>
      <c r="CU94" s="654">
        <v>41</v>
      </c>
      <c r="CV94" s="654">
        <v>512</v>
      </c>
      <c r="CW94" s="654">
        <v>405</v>
      </c>
      <c r="CX94" s="654">
        <v>463</v>
      </c>
      <c r="CY94" s="654">
        <v>614</v>
      </c>
      <c r="CZ94" s="654">
        <v>572</v>
      </c>
      <c r="DA94" s="654">
        <v>544</v>
      </c>
      <c r="DB94" s="654">
        <v>571</v>
      </c>
      <c r="DC94" s="654">
        <v>570</v>
      </c>
      <c r="DD94" s="742">
        <v>20</v>
      </c>
      <c r="DE94" s="739">
        <v>4</v>
      </c>
      <c r="DF94" s="743">
        <v>39.979868049079748</v>
      </c>
      <c r="DG94" s="654">
        <v>6</v>
      </c>
      <c r="DH94" s="654">
        <v>8</v>
      </c>
      <c r="DI94" s="654">
        <v>1413</v>
      </c>
      <c r="DJ94" s="654">
        <v>1</v>
      </c>
      <c r="DK94" s="654">
        <v>96</v>
      </c>
      <c r="DL94" s="654">
        <v>1750</v>
      </c>
      <c r="DM94" s="654">
        <v>26</v>
      </c>
      <c r="DN94" s="654">
        <v>162</v>
      </c>
      <c r="DO94" s="654">
        <v>102</v>
      </c>
      <c r="DP94" s="654">
        <v>705</v>
      </c>
      <c r="DQ94" s="654">
        <v>16</v>
      </c>
      <c r="DR94" s="654">
        <v>45</v>
      </c>
      <c r="DS94" s="654">
        <v>76</v>
      </c>
      <c r="DT94" s="739">
        <v>2</v>
      </c>
      <c r="DU94" s="654">
        <v>2</v>
      </c>
      <c r="DV94" s="654">
        <v>156</v>
      </c>
      <c r="DW94" s="654">
        <v>193</v>
      </c>
      <c r="DX94" s="654">
        <v>429</v>
      </c>
      <c r="DY94" s="654">
        <v>1051</v>
      </c>
      <c r="DZ94" s="654">
        <v>144</v>
      </c>
      <c r="EA94" s="654">
        <v>441</v>
      </c>
      <c r="EB94" s="654">
        <v>210</v>
      </c>
      <c r="EC94" s="654">
        <v>940</v>
      </c>
      <c r="ED94" s="654">
        <v>0</v>
      </c>
      <c r="EE94" s="739">
        <v>842</v>
      </c>
      <c r="EF94" s="654">
        <v>656</v>
      </c>
      <c r="EG94" s="654">
        <v>584</v>
      </c>
      <c r="EH94" s="654">
        <v>458</v>
      </c>
      <c r="EI94" s="654">
        <v>268</v>
      </c>
      <c r="EJ94" s="654">
        <v>879</v>
      </c>
      <c r="EK94" s="655">
        <v>1563</v>
      </c>
      <c r="EL94" s="744">
        <v>3626</v>
      </c>
      <c r="EM94" s="740">
        <v>822.59528130671515</v>
      </c>
      <c r="EN94" s="655">
        <v>659</v>
      </c>
      <c r="EO94" s="654">
        <v>453</v>
      </c>
      <c r="EP94" s="740">
        <v>687.40515933232166</v>
      </c>
      <c r="EQ94" s="654">
        <v>252</v>
      </c>
      <c r="ER94" s="654">
        <v>261</v>
      </c>
      <c r="ES94" s="654">
        <v>52</v>
      </c>
      <c r="ET94" s="654">
        <v>23</v>
      </c>
      <c r="EU94" s="654">
        <v>16</v>
      </c>
      <c r="EV94" s="739">
        <v>2</v>
      </c>
      <c r="EW94" s="654">
        <v>5</v>
      </c>
      <c r="EX94" s="654">
        <v>19</v>
      </c>
      <c r="EY94" s="654">
        <v>150</v>
      </c>
      <c r="EZ94" s="654">
        <v>149</v>
      </c>
      <c r="FA94" s="654">
        <v>89</v>
      </c>
      <c r="FB94" s="654">
        <v>70</v>
      </c>
      <c r="FC94" s="654">
        <v>42</v>
      </c>
      <c r="FD94" s="654">
        <v>30</v>
      </c>
      <c r="FE94" s="654">
        <v>15</v>
      </c>
      <c r="FF94" s="654">
        <v>13</v>
      </c>
      <c r="FG94" s="655">
        <v>8</v>
      </c>
      <c r="FH94" s="740">
        <v>16</v>
      </c>
      <c r="FI94" s="740">
        <v>4979</v>
      </c>
      <c r="FJ94" s="654">
        <v>4</v>
      </c>
      <c r="FK94" s="665">
        <v>0</v>
      </c>
      <c r="FL94" s="654">
        <v>0</v>
      </c>
      <c r="FM94" s="654">
        <v>0</v>
      </c>
      <c r="FN94" s="654">
        <v>22</v>
      </c>
      <c r="FO94" s="654">
        <v>0</v>
      </c>
      <c r="FP94" s="654">
        <v>0</v>
      </c>
      <c r="FQ94" s="654">
        <v>50</v>
      </c>
      <c r="FR94" s="654">
        <v>0</v>
      </c>
      <c r="FS94" s="654">
        <v>0</v>
      </c>
      <c r="FT94" s="654">
        <v>3</v>
      </c>
      <c r="FU94" s="654">
        <v>45</v>
      </c>
      <c r="FV94" s="654">
        <v>1</v>
      </c>
      <c r="FW94" s="654">
        <v>0</v>
      </c>
      <c r="FX94" s="654">
        <v>25</v>
      </c>
      <c r="FY94" s="654">
        <v>0</v>
      </c>
      <c r="FZ94" s="739">
        <v>0</v>
      </c>
      <c r="GA94" s="654">
        <v>4</v>
      </c>
      <c r="GB94" s="654">
        <v>29</v>
      </c>
      <c r="GC94" s="654">
        <v>33</v>
      </c>
      <c r="GD94" s="654">
        <v>10</v>
      </c>
      <c r="GE94" s="654">
        <v>37</v>
      </c>
      <c r="GF94" s="654">
        <v>1</v>
      </c>
      <c r="GG94" s="654">
        <v>17</v>
      </c>
      <c r="GH94" s="656">
        <v>10</v>
      </c>
      <c r="GI94" s="656">
        <v>5</v>
      </c>
      <c r="GJ94" s="656">
        <v>0</v>
      </c>
      <c r="GK94" s="656">
        <v>0</v>
      </c>
      <c r="GL94" s="762">
        <v>0</v>
      </c>
      <c r="GM94" s="654">
        <v>0</v>
      </c>
      <c r="GN94" s="654">
        <v>28</v>
      </c>
      <c r="GO94" s="654">
        <v>0</v>
      </c>
      <c r="GP94" s="654">
        <v>0</v>
      </c>
      <c r="GQ94" s="654">
        <v>11</v>
      </c>
      <c r="GR94" s="654">
        <v>20</v>
      </c>
      <c r="GS94" s="654">
        <v>6</v>
      </c>
      <c r="GT94" s="654">
        <v>8</v>
      </c>
      <c r="GU94" s="654">
        <v>3</v>
      </c>
      <c r="GV94" s="654">
        <v>10</v>
      </c>
      <c r="GW94" s="654">
        <v>2</v>
      </c>
      <c r="GX94" s="654">
        <v>2</v>
      </c>
      <c r="GY94" s="654">
        <v>24</v>
      </c>
      <c r="GZ94" s="654">
        <v>0</v>
      </c>
      <c r="HA94" s="654">
        <v>2</v>
      </c>
      <c r="HB94" s="654">
        <v>26</v>
      </c>
      <c r="HC94" s="654">
        <v>2</v>
      </c>
      <c r="HD94" s="654">
        <v>1</v>
      </c>
      <c r="HE94" s="654">
        <v>0</v>
      </c>
      <c r="HF94" s="654">
        <v>0</v>
      </c>
      <c r="HG94" s="763">
        <v>1</v>
      </c>
    </row>
    <row r="95" spans="1:215" x14ac:dyDescent="0.2">
      <c r="A95" s="748" t="s">
        <v>131</v>
      </c>
      <c r="B95" s="748">
        <v>11102</v>
      </c>
      <c r="C95" s="656">
        <v>1419</v>
      </c>
      <c r="D95" s="749">
        <v>1</v>
      </c>
      <c r="E95" s="656">
        <v>69</v>
      </c>
      <c r="F95" s="656">
        <v>230</v>
      </c>
      <c r="G95" s="656">
        <v>883</v>
      </c>
      <c r="H95" s="656">
        <v>230</v>
      </c>
      <c r="I95" s="656">
        <v>2</v>
      </c>
      <c r="J95" s="656">
        <v>4</v>
      </c>
      <c r="K95" s="749">
        <v>6335</v>
      </c>
      <c r="L95" s="656">
        <v>80</v>
      </c>
      <c r="M95" s="656">
        <v>839</v>
      </c>
      <c r="N95" s="750">
        <v>105</v>
      </c>
      <c r="O95" s="656">
        <v>359</v>
      </c>
      <c r="P95" s="656">
        <v>44</v>
      </c>
      <c r="Q95" s="656">
        <v>1522</v>
      </c>
      <c r="R95" s="656">
        <v>1179</v>
      </c>
      <c r="S95" s="656">
        <v>1127</v>
      </c>
      <c r="T95" s="656">
        <v>1319</v>
      </c>
      <c r="U95" s="656">
        <v>1108</v>
      </c>
      <c r="V95" s="656">
        <v>1284</v>
      </c>
      <c r="W95" s="656">
        <v>1312</v>
      </c>
      <c r="X95" s="656">
        <v>1390</v>
      </c>
      <c r="Y95" s="656">
        <v>497</v>
      </c>
      <c r="Z95" s="751">
        <v>5</v>
      </c>
      <c r="AA95" s="752">
        <v>39.887909885961754</v>
      </c>
      <c r="AB95" s="656">
        <v>7</v>
      </c>
      <c r="AC95" s="656">
        <v>9</v>
      </c>
      <c r="AD95" s="656">
        <v>2060</v>
      </c>
      <c r="AE95" s="656">
        <v>8</v>
      </c>
      <c r="AF95" s="656">
        <v>138</v>
      </c>
      <c r="AG95" s="656">
        <v>5171</v>
      </c>
      <c r="AH95" s="656">
        <v>33</v>
      </c>
      <c r="AI95" s="656">
        <v>322</v>
      </c>
      <c r="AJ95" s="656">
        <v>470</v>
      </c>
      <c r="AK95" s="656">
        <v>2121</v>
      </c>
      <c r="AL95" s="656">
        <v>72</v>
      </c>
      <c r="AM95" s="656">
        <v>177</v>
      </c>
      <c r="AN95" s="656">
        <v>505</v>
      </c>
      <c r="AO95" s="745">
        <v>9</v>
      </c>
      <c r="AP95" s="656">
        <v>59</v>
      </c>
      <c r="AQ95" s="656">
        <v>476</v>
      </c>
      <c r="AR95" s="656">
        <v>585</v>
      </c>
      <c r="AS95" s="656">
        <v>1384</v>
      </c>
      <c r="AT95" s="656">
        <v>2409</v>
      </c>
      <c r="AU95" s="656">
        <v>194</v>
      </c>
      <c r="AV95" s="656">
        <v>1761</v>
      </c>
      <c r="AW95" s="656">
        <v>1293</v>
      </c>
      <c r="AX95" s="656">
        <v>2340</v>
      </c>
      <c r="AY95" s="656">
        <v>1</v>
      </c>
      <c r="AZ95" s="745">
        <v>600</v>
      </c>
      <c r="BA95" s="656">
        <v>3088</v>
      </c>
      <c r="BB95" s="656">
        <v>2286</v>
      </c>
      <c r="BC95" s="656">
        <v>1431</v>
      </c>
      <c r="BD95" s="656">
        <v>761</v>
      </c>
      <c r="BE95" s="656">
        <v>1635</v>
      </c>
      <c r="BF95" s="745">
        <v>1901</v>
      </c>
      <c r="BG95" s="657">
        <v>5927</v>
      </c>
      <c r="BH95" s="753">
        <v>533.86777157268966</v>
      </c>
      <c r="BI95" s="656">
        <v>2778</v>
      </c>
      <c r="BJ95" s="657">
        <v>771</v>
      </c>
      <c r="BK95" s="753">
        <v>277.53779697624191</v>
      </c>
      <c r="BL95" s="656">
        <v>1157</v>
      </c>
      <c r="BM95" s="656">
        <v>1140</v>
      </c>
      <c r="BN95" s="656">
        <v>176</v>
      </c>
      <c r="BO95" s="656">
        <v>87</v>
      </c>
      <c r="BP95" s="656">
        <v>49</v>
      </c>
      <c r="BQ95" s="745">
        <v>1</v>
      </c>
      <c r="BR95" s="656">
        <v>16</v>
      </c>
      <c r="BS95" s="656">
        <v>66</v>
      </c>
      <c r="BT95" s="656">
        <v>597</v>
      </c>
      <c r="BU95" s="656">
        <v>452</v>
      </c>
      <c r="BV95" s="656">
        <v>286</v>
      </c>
      <c r="BW95" s="656">
        <v>293</v>
      </c>
      <c r="BX95" s="656">
        <v>226</v>
      </c>
      <c r="BY95" s="656">
        <v>168</v>
      </c>
      <c r="BZ95" s="656">
        <v>136</v>
      </c>
      <c r="CA95" s="656">
        <v>105</v>
      </c>
      <c r="CB95" s="656">
        <v>79</v>
      </c>
      <c r="CC95" s="751">
        <v>186</v>
      </c>
      <c r="CD95" s="764">
        <v>5877</v>
      </c>
      <c r="CE95" s="656">
        <v>59</v>
      </c>
      <c r="CF95" s="656">
        <v>2</v>
      </c>
      <c r="CG95" s="656">
        <v>5054</v>
      </c>
      <c r="CH95" s="656">
        <v>550</v>
      </c>
      <c r="CI95" s="749">
        <v>0</v>
      </c>
      <c r="CJ95" s="656">
        <v>1</v>
      </c>
      <c r="CK95" s="656">
        <v>123</v>
      </c>
      <c r="CL95" s="656">
        <v>312</v>
      </c>
      <c r="CM95" s="656">
        <v>112</v>
      </c>
      <c r="CN95" s="656">
        <v>0</v>
      </c>
      <c r="CO95" s="745">
        <v>2</v>
      </c>
      <c r="CP95" s="656">
        <v>3139</v>
      </c>
      <c r="CQ95" s="656">
        <v>80</v>
      </c>
      <c r="CR95" s="656">
        <v>798</v>
      </c>
      <c r="CS95" s="745">
        <v>31</v>
      </c>
      <c r="CT95" s="656">
        <v>152</v>
      </c>
      <c r="CU95" s="656">
        <v>18</v>
      </c>
      <c r="CV95" s="656">
        <v>697</v>
      </c>
      <c r="CW95" s="656">
        <v>531</v>
      </c>
      <c r="CX95" s="656">
        <v>579</v>
      </c>
      <c r="CY95" s="656">
        <v>694</v>
      </c>
      <c r="CZ95" s="656">
        <v>563</v>
      </c>
      <c r="DA95" s="656">
        <v>591</v>
      </c>
      <c r="DB95" s="656">
        <v>633</v>
      </c>
      <c r="DC95" s="656">
        <v>564</v>
      </c>
      <c r="DD95" s="755">
        <v>48</v>
      </c>
      <c r="DE95" s="745">
        <v>2</v>
      </c>
      <c r="DF95" s="756">
        <v>38.888736738845921</v>
      </c>
      <c r="DG95" s="656">
        <v>2</v>
      </c>
      <c r="DH95" s="656">
        <v>5</v>
      </c>
      <c r="DI95" s="656">
        <v>1007</v>
      </c>
      <c r="DJ95" s="656">
        <v>5</v>
      </c>
      <c r="DK95" s="656">
        <v>71</v>
      </c>
      <c r="DL95" s="656">
        <v>1883</v>
      </c>
      <c r="DM95" s="656">
        <v>25</v>
      </c>
      <c r="DN95" s="656">
        <v>203</v>
      </c>
      <c r="DO95" s="656">
        <v>219</v>
      </c>
      <c r="DP95" s="656">
        <v>1205</v>
      </c>
      <c r="DQ95" s="656">
        <v>60</v>
      </c>
      <c r="DR95" s="656">
        <v>113</v>
      </c>
      <c r="DS95" s="656">
        <v>251</v>
      </c>
      <c r="DT95" s="745">
        <v>5</v>
      </c>
      <c r="DU95" s="656">
        <v>14</v>
      </c>
      <c r="DV95" s="656">
        <v>271</v>
      </c>
      <c r="DW95" s="656">
        <v>199</v>
      </c>
      <c r="DX95" s="656">
        <v>1114</v>
      </c>
      <c r="DY95" s="656">
        <v>1656</v>
      </c>
      <c r="DZ95" s="656">
        <v>73</v>
      </c>
      <c r="EA95" s="656">
        <v>145</v>
      </c>
      <c r="EB95" s="656">
        <v>194</v>
      </c>
      <c r="EC95" s="656">
        <v>1124</v>
      </c>
      <c r="ED95" s="656">
        <v>0</v>
      </c>
      <c r="EE95" s="745">
        <v>264</v>
      </c>
      <c r="EF95" s="656">
        <v>1342</v>
      </c>
      <c r="EG95" s="656">
        <v>859</v>
      </c>
      <c r="EH95" s="656">
        <v>762</v>
      </c>
      <c r="EI95" s="656">
        <v>390</v>
      </c>
      <c r="EJ95" s="656">
        <v>872</v>
      </c>
      <c r="EK95" s="657">
        <v>829</v>
      </c>
      <c r="EL95" s="757">
        <v>2227</v>
      </c>
      <c r="EM95" s="753">
        <v>440.64107637514837</v>
      </c>
      <c r="EN95" s="657">
        <v>1275</v>
      </c>
      <c r="EO95" s="656">
        <v>410</v>
      </c>
      <c r="EP95" s="753">
        <v>321.56862745098044</v>
      </c>
      <c r="EQ95" s="656">
        <v>538</v>
      </c>
      <c r="ER95" s="656">
        <v>396</v>
      </c>
      <c r="ES95" s="656">
        <v>95</v>
      </c>
      <c r="ET95" s="656">
        <v>38</v>
      </c>
      <c r="EU95" s="656">
        <v>14</v>
      </c>
      <c r="EV95" s="745">
        <v>0</v>
      </c>
      <c r="EW95" s="656">
        <v>8</v>
      </c>
      <c r="EX95" s="656">
        <v>41</v>
      </c>
      <c r="EY95" s="656">
        <v>229</v>
      </c>
      <c r="EZ95" s="656">
        <v>274</v>
      </c>
      <c r="FA95" s="656">
        <v>150</v>
      </c>
      <c r="FB95" s="656">
        <v>115</v>
      </c>
      <c r="FC95" s="656">
        <v>73</v>
      </c>
      <c r="FD95" s="656">
        <v>47</v>
      </c>
      <c r="FE95" s="656">
        <v>46</v>
      </c>
      <c r="FF95" s="656">
        <v>35</v>
      </c>
      <c r="FG95" s="657">
        <v>20</v>
      </c>
      <c r="FH95" s="753">
        <v>43</v>
      </c>
      <c r="FI95" s="753">
        <v>5244</v>
      </c>
      <c r="FJ95" s="656">
        <v>17</v>
      </c>
      <c r="FK95" s="666">
        <v>1</v>
      </c>
      <c r="FL95" s="656">
        <v>0</v>
      </c>
      <c r="FM95" s="656">
        <v>0</v>
      </c>
      <c r="FN95" s="656">
        <v>66</v>
      </c>
      <c r="FO95" s="656">
        <v>1</v>
      </c>
      <c r="FP95" s="656">
        <v>0</v>
      </c>
      <c r="FQ95" s="656">
        <v>250</v>
      </c>
      <c r="FR95" s="656">
        <v>0</v>
      </c>
      <c r="FS95" s="656">
        <v>4</v>
      </c>
      <c r="FT95" s="656">
        <v>8</v>
      </c>
      <c r="FU95" s="656">
        <v>88</v>
      </c>
      <c r="FV95" s="656">
        <v>0</v>
      </c>
      <c r="FW95" s="656">
        <v>4</v>
      </c>
      <c r="FX95" s="656">
        <v>36</v>
      </c>
      <c r="FY95" s="656">
        <v>0</v>
      </c>
      <c r="FZ95" s="745">
        <v>0</v>
      </c>
      <c r="GA95" s="656">
        <v>12</v>
      </c>
      <c r="GB95" s="656">
        <v>47</v>
      </c>
      <c r="GC95" s="656">
        <v>66</v>
      </c>
      <c r="GD95" s="656">
        <v>33</v>
      </c>
      <c r="GE95" s="656">
        <v>119</v>
      </c>
      <c r="GF95" s="656">
        <v>1</v>
      </c>
      <c r="GG95" s="656">
        <v>77</v>
      </c>
      <c r="GH95" s="656">
        <v>59</v>
      </c>
      <c r="GI95" s="656">
        <v>25</v>
      </c>
      <c r="GJ95" s="656">
        <v>0</v>
      </c>
      <c r="GK95" s="656">
        <v>18</v>
      </c>
      <c r="GL95" s="746">
        <v>0</v>
      </c>
      <c r="GM95" s="656">
        <v>0</v>
      </c>
      <c r="GN95" s="656">
        <v>91</v>
      </c>
      <c r="GO95" s="656">
        <v>0</v>
      </c>
      <c r="GP95" s="656">
        <v>0</v>
      </c>
      <c r="GQ95" s="656">
        <v>33</v>
      </c>
      <c r="GR95" s="656">
        <v>49</v>
      </c>
      <c r="GS95" s="656">
        <v>9</v>
      </c>
      <c r="GT95" s="656">
        <v>32</v>
      </c>
      <c r="GU95" s="656">
        <v>5</v>
      </c>
      <c r="GV95" s="656">
        <v>13</v>
      </c>
      <c r="GW95" s="656">
        <v>4</v>
      </c>
      <c r="GX95" s="656">
        <v>13</v>
      </c>
      <c r="GY95" s="656">
        <v>91</v>
      </c>
      <c r="GZ95" s="656">
        <v>29</v>
      </c>
      <c r="HA95" s="656">
        <v>5</v>
      </c>
      <c r="HB95" s="656">
        <v>24</v>
      </c>
      <c r="HC95" s="656">
        <v>3</v>
      </c>
      <c r="HD95" s="656">
        <v>0</v>
      </c>
      <c r="HE95" s="656">
        <v>0</v>
      </c>
      <c r="HF95" s="656">
        <v>38</v>
      </c>
      <c r="HG95" s="747">
        <v>18</v>
      </c>
    </row>
    <row r="96" spans="1:215" x14ac:dyDescent="0.2">
      <c r="A96" s="748" t="s">
        <v>133</v>
      </c>
      <c r="B96" s="748">
        <v>21852</v>
      </c>
      <c r="C96" s="656">
        <v>1886</v>
      </c>
      <c r="D96" s="749">
        <v>0</v>
      </c>
      <c r="E96" s="656">
        <v>19</v>
      </c>
      <c r="F96" s="656">
        <v>236</v>
      </c>
      <c r="G96" s="656">
        <v>1312</v>
      </c>
      <c r="H96" s="656">
        <v>314</v>
      </c>
      <c r="I96" s="656">
        <v>4</v>
      </c>
      <c r="J96" s="656">
        <v>1</v>
      </c>
      <c r="K96" s="749">
        <v>14909</v>
      </c>
      <c r="L96" s="656">
        <v>84</v>
      </c>
      <c r="M96" s="656">
        <v>1392</v>
      </c>
      <c r="N96" s="750">
        <v>25</v>
      </c>
      <c r="O96" s="656">
        <v>806</v>
      </c>
      <c r="P96" s="656">
        <v>159</v>
      </c>
      <c r="Q96" s="656">
        <v>2669</v>
      </c>
      <c r="R96" s="656">
        <v>2360</v>
      </c>
      <c r="S96" s="656">
        <v>2119</v>
      </c>
      <c r="T96" s="656">
        <v>2446</v>
      </c>
      <c r="U96" s="656">
        <v>2406</v>
      </c>
      <c r="V96" s="656">
        <v>2897</v>
      </c>
      <c r="W96" s="656">
        <v>2749</v>
      </c>
      <c r="X96" s="656">
        <v>2627</v>
      </c>
      <c r="Y96" s="656">
        <v>749</v>
      </c>
      <c r="Z96" s="751">
        <v>24</v>
      </c>
      <c r="AA96" s="752">
        <v>40.116717850374528</v>
      </c>
      <c r="AB96" s="656">
        <v>7</v>
      </c>
      <c r="AC96" s="656">
        <v>411</v>
      </c>
      <c r="AD96" s="656">
        <v>7239</v>
      </c>
      <c r="AE96" s="656">
        <v>22</v>
      </c>
      <c r="AF96" s="656">
        <v>695</v>
      </c>
      <c r="AG96" s="656">
        <v>8840</v>
      </c>
      <c r="AH96" s="656">
        <v>85</v>
      </c>
      <c r="AI96" s="656">
        <v>463</v>
      </c>
      <c r="AJ96" s="656">
        <v>1132</v>
      </c>
      <c r="AK96" s="656">
        <v>2158</v>
      </c>
      <c r="AL96" s="656">
        <v>72</v>
      </c>
      <c r="AM96" s="656">
        <v>196</v>
      </c>
      <c r="AN96" s="656">
        <v>518</v>
      </c>
      <c r="AO96" s="745">
        <v>14</v>
      </c>
      <c r="AP96" s="656">
        <v>107</v>
      </c>
      <c r="AQ96" s="656">
        <v>479</v>
      </c>
      <c r="AR96" s="656">
        <v>895</v>
      </c>
      <c r="AS96" s="656">
        <v>1751</v>
      </c>
      <c r="AT96" s="656">
        <v>5448</v>
      </c>
      <c r="AU96" s="656">
        <v>101</v>
      </c>
      <c r="AV96" s="656">
        <v>2835</v>
      </c>
      <c r="AW96" s="656">
        <v>2014</v>
      </c>
      <c r="AX96" s="656">
        <v>6770</v>
      </c>
      <c r="AY96" s="656">
        <v>2</v>
      </c>
      <c r="AZ96" s="745">
        <v>1450</v>
      </c>
      <c r="BA96" s="656">
        <v>4708</v>
      </c>
      <c r="BB96" s="656">
        <v>3313</v>
      </c>
      <c r="BC96" s="656">
        <v>2509</v>
      </c>
      <c r="BD96" s="656">
        <v>1496</v>
      </c>
      <c r="BE96" s="656">
        <v>3831</v>
      </c>
      <c r="BF96" s="745">
        <v>5995</v>
      </c>
      <c r="BG96" s="657">
        <v>16905</v>
      </c>
      <c r="BH96" s="753">
        <v>773.61339923119169</v>
      </c>
      <c r="BI96" s="656">
        <v>3645</v>
      </c>
      <c r="BJ96" s="657">
        <v>1859</v>
      </c>
      <c r="BK96" s="753">
        <v>510.0137174211248</v>
      </c>
      <c r="BL96" s="656">
        <v>1446</v>
      </c>
      <c r="BM96" s="656">
        <v>1131</v>
      </c>
      <c r="BN96" s="656">
        <v>276</v>
      </c>
      <c r="BO96" s="656">
        <v>122</v>
      </c>
      <c r="BP96" s="656">
        <v>76</v>
      </c>
      <c r="BQ96" s="745">
        <v>6</v>
      </c>
      <c r="BR96" s="656">
        <v>21</v>
      </c>
      <c r="BS96" s="656">
        <v>96</v>
      </c>
      <c r="BT96" s="656">
        <v>556</v>
      </c>
      <c r="BU96" s="656">
        <v>603</v>
      </c>
      <c r="BV96" s="656">
        <v>361</v>
      </c>
      <c r="BW96" s="656">
        <v>307</v>
      </c>
      <c r="BX96" s="656">
        <v>285</v>
      </c>
      <c r="BY96" s="656">
        <v>219</v>
      </c>
      <c r="BZ96" s="656">
        <v>138</v>
      </c>
      <c r="CA96" s="656">
        <v>117</v>
      </c>
      <c r="CB96" s="656">
        <v>85</v>
      </c>
      <c r="CC96" s="751">
        <v>269</v>
      </c>
      <c r="CD96" s="764">
        <v>6045</v>
      </c>
      <c r="CE96" s="656">
        <v>84</v>
      </c>
      <c r="CF96" s="656">
        <v>0</v>
      </c>
      <c r="CG96" s="656">
        <v>10515</v>
      </c>
      <c r="CH96" s="656">
        <v>698</v>
      </c>
      <c r="CI96" s="749">
        <v>0</v>
      </c>
      <c r="CJ96" s="656">
        <v>5</v>
      </c>
      <c r="CK96" s="656">
        <v>113</v>
      </c>
      <c r="CL96" s="656">
        <v>452</v>
      </c>
      <c r="CM96" s="656">
        <v>127</v>
      </c>
      <c r="CN96" s="656">
        <v>1</v>
      </c>
      <c r="CO96" s="745">
        <v>0</v>
      </c>
      <c r="CP96" s="656">
        <v>7570</v>
      </c>
      <c r="CQ96" s="656">
        <v>84</v>
      </c>
      <c r="CR96" s="656">
        <v>1198</v>
      </c>
      <c r="CS96" s="745">
        <v>7</v>
      </c>
      <c r="CT96" s="656">
        <v>397</v>
      </c>
      <c r="CU96" s="656">
        <v>89</v>
      </c>
      <c r="CV96" s="656">
        <v>1168</v>
      </c>
      <c r="CW96" s="656">
        <v>1064</v>
      </c>
      <c r="CX96" s="656">
        <v>1059</v>
      </c>
      <c r="CY96" s="656">
        <v>1287</v>
      </c>
      <c r="CZ96" s="656">
        <v>1227</v>
      </c>
      <c r="DA96" s="656">
        <v>1431</v>
      </c>
      <c r="DB96" s="656">
        <v>1441</v>
      </c>
      <c r="DC96" s="656">
        <v>1282</v>
      </c>
      <c r="DD96" s="755">
        <v>143</v>
      </c>
      <c r="DE96" s="745">
        <v>16</v>
      </c>
      <c r="DF96" s="756">
        <v>40.069980618355643</v>
      </c>
      <c r="DG96" s="656">
        <v>3</v>
      </c>
      <c r="DH96" s="656">
        <v>175</v>
      </c>
      <c r="DI96" s="656">
        <v>3564</v>
      </c>
      <c r="DJ96" s="656">
        <v>13</v>
      </c>
      <c r="DK96" s="656">
        <v>306</v>
      </c>
      <c r="DL96" s="656">
        <v>3754</v>
      </c>
      <c r="DM96" s="656">
        <v>72</v>
      </c>
      <c r="DN96" s="656">
        <v>298</v>
      </c>
      <c r="DO96" s="656">
        <v>571</v>
      </c>
      <c r="DP96" s="656">
        <v>1353</v>
      </c>
      <c r="DQ96" s="656">
        <v>47</v>
      </c>
      <c r="DR96" s="656">
        <v>119</v>
      </c>
      <c r="DS96" s="656">
        <v>232</v>
      </c>
      <c r="DT96" s="745">
        <v>8</v>
      </c>
      <c r="DU96" s="656">
        <v>31</v>
      </c>
      <c r="DV96" s="656">
        <v>277</v>
      </c>
      <c r="DW96" s="656">
        <v>375</v>
      </c>
      <c r="DX96" s="656">
        <v>1405</v>
      </c>
      <c r="DY96" s="656">
        <v>3778</v>
      </c>
      <c r="DZ96" s="656">
        <v>70</v>
      </c>
      <c r="EA96" s="656">
        <v>276</v>
      </c>
      <c r="EB96" s="656">
        <v>277</v>
      </c>
      <c r="EC96" s="656">
        <v>3415</v>
      </c>
      <c r="ED96" s="656">
        <v>0</v>
      </c>
      <c r="EE96" s="745">
        <v>611</v>
      </c>
      <c r="EF96" s="656">
        <v>2051</v>
      </c>
      <c r="EG96" s="656">
        <v>1428</v>
      </c>
      <c r="EH96" s="656">
        <v>1305</v>
      </c>
      <c r="EI96" s="656">
        <v>763</v>
      </c>
      <c r="EJ96" s="656">
        <v>1926</v>
      </c>
      <c r="EK96" s="657">
        <v>3042</v>
      </c>
      <c r="EL96" s="757">
        <v>8014</v>
      </c>
      <c r="EM96" s="753">
        <v>762.14931050879693</v>
      </c>
      <c r="EN96" s="657">
        <v>1664</v>
      </c>
      <c r="EO96" s="656">
        <v>1018</v>
      </c>
      <c r="EP96" s="753">
        <v>611.77884615384619</v>
      </c>
      <c r="EQ96" s="656">
        <v>713</v>
      </c>
      <c r="ER96" s="656">
        <v>518</v>
      </c>
      <c r="ES96" s="656">
        <v>153</v>
      </c>
      <c r="ET96" s="656">
        <v>49</v>
      </c>
      <c r="EU96" s="656">
        <v>29</v>
      </c>
      <c r="EV96" s="745">
        <v>4</v>
      </c>
      <c r="EW96" s="656">
        <v>12</v>
      </c>
      <c r="EX96" s="656">
        <v>70</v>
      </c>
      <c r="EY96" s="656">
        <v>337</v>
      </c>
      <c r="EZ96" s="656">
        <v>374</v>
      </c>
      <c r="FA96" s="656">
        <v>186</v>
      </c>
      <c r="FB96" s="656">
        <v>128</v>
      </c>
      <c r="FC96" s="656">
        <v>118</v>
      </c>
      <c r="FD96" s="656">
        <v>84</v>
      </c>
      <c r="FE96" s="656">
        <v>48</v>
      </c>
      <c r="FF96" s="656">
        <v>31</v>
      </c>
      <c r="FG96" s="657">
        <v>21</v>
      </c>
      <c r="FH96" s="753">
        <v>57</v>
      </c>
      <c r="FI96" s="753">
        <v>5085</v>
      </c>
      <c r="FJ96" s="656">
        <v>20</v>
      </c>
      <c r="FK96" s="666">
        <v>0</v>
      </c>
      <c r="FL96" s="656">
        <v>0</v>
      </c>
      <c r="FM96" s="656">
        <v>0</v>
      </c>
      <c r="FN96" s="656">
        <v>107</v>
      </c>
      <c r="FO96" s="656">
        <v>0</v>
      </c>
      <c r="FP96" s="656">
        <v>0</v>
      </c>
      <c r="FQ96" s="656">
        <v>209</v>
      </c>
      <c r="FR96" s="656">
        <v>0</v>
      </c>
      <c r="FS96" s="656">
        <v>9</v>
      </c>
      <c r="FT96" s="656">
        <v>31</v>
      </c>
      <c r="FU96" s="656">
        <v>55</v>
      </c>
      <c r="FV96" s="656">
        <v>4</v>
      </c>
      <c r="FW96" s="656">
        <v>5</v>
      </c>
      <c r="FX96" s="656">
        <v>18</v>
      </c>
      <c r="FY96" s="656">
        <v>0</v>
      </c>
      <c r="FZ96" s="745">
        <v>0</v>
      </c>
      <c r="GA96" s="656">
        <v>5</v>
      </c>
      <c r="GB96" s="656">
        <v>29</v>
      </c>
      <c r="GC96" s="656">
        <v>71</v>
      </c>
      <c r="GD96" s="656">
        <v>45</v>
      </c>
      <c r="GE96" s="656">
        <v>58</v>
      </c>
      <c r="GF96" s="656">
        <v>1</v>
      </c>
      <c r="GG96" s="656">
        <v>131</v>
      </c>
      <c r="GH96" s="656">
        <v>36</v>
      </c>
      <c r="GI96" s="656">
        <v>61</v>
      </c>
      <c r="GJ96" s="656">
        <v>0</v>
      </c>
      <c r="GK96" s="656">
        <v>1</v>
      </c>
      <c r="GL96" s="746">
        <v>0</v>
      </c>
      <c r="GM96" s="656">
        <v>0</v>
      </c>
      <c r="GN96" s="656">
        <v>65</v>
      </c>
      <c r="GO96" s="656">
        <v>0</v>
      </c>
      <c r="GP96" s="656">
        <v>5</v>
      </c>
      <c r="GQ96" s="656">
        <v>64</v>
      </c>
      <c r="GR96" s="656">
        <v>44</v>
      </c>
      <c r="GS96" s="656">
        <v>9</v>
      </c>
      <c r="GT96" s="656">
        <v>19</v>
      </c>
      <c r="GU96" s="656">
        <v>5</v>
      </c>
      <c r="GV96" s="656">
        <v>18</v>
      </c>
      <c r="GW96" s="656">
        <v>5</v>
      </c>
      <c r="GX96" s="656">
        <v>45</v>
      </c>
      <c r="GY96" s="656">
        <v>94</v>
      </c>
      <c r="GZ96" s="656">
        <v>18</v>
      </c>
      <c r="HA96" s="656">
        <v>5</v>
      </c>
      <c r="HB96" s="656">
        <v>19</v>
      </c>
      <c r="HC96" s="656">
        <v>1</v>
      </c>
      <c r="HD96" s="656">
        <v>7</v>
      </c>
      <c r="HE96" s="656">
        <v>0</v>
      </c>
      <c r="HF96" s="656">
        <v>0</v>
      </c>
      <c r="HG96" s="747">
        <v>15</v>
      </c>
    </row>
    <row r="97" spans="1:215" x14ac:dyDescent="0.2">
      <c r="A97" s="748" t="s">
        <v>134</v>
      </c>
      <c r="B97" s="748">
        <v>8798</v>
      </c>
      <c r="C97" s="656">
        <v>1047</v>
      </c>
      <c r="D97" s="749">
        <v>1</v>
      </c>
      <c r="E97" s="656">
        <v>30</v>
      </c>
      <c r="F97" s="656">
        <v>175</v>
      </c>
      <c r="G97" s="656">
        <v>579</v>
      </c>
      <c r="H97" s="656">
        <v>257</v>
      </c>
      <c r="I97" s="656">
        <v>1</v>
      </c>
      <c r="J97" s="656">
        <v>4</v>
      </c>
      <c r="K97" s="749">
        <v>5076</v>
      </c>
      <c r="L97" s="656">
        <v>58</v>
      </c>
      <c r="M97" s="656">
        <v>890</v>
      </c>
      <c r="N97" s="750">
        <v>53</v>
      </c>
      <c r="O97" s="656">
        <v>308</v>
      </c>
      <c r="P97" s="656">
        <v>61</v>
      </c>
      <c r="Q97" s="656">
        <v>1149</v>
      </c>
      <c r="R97" s="656">
        <v>944</v>
      </c>
      <c r="S97" s="656">
        <v>873</v>
      </c>
      <c r="T97" s="656">
        <v>989</v>
      </c>
      <c r="U97" s="656">
        <v>883</v>
      </c>
      <c r="V97" s="656">
        <v>1012</v>
      </c>
      <c r="W97" s="656">
        <v>1079</v>
      </c>
      <c r="X97" s="656">
        <v>1254</v>
      </c>
      <c r="Y97" s="656">
        <v>303</v>
      </c>
      <c r="Z97" s="751">
        <v>4</v>
      </c>
      <c r="AA97" s="752">
        <v>40.141660670203059</v>
      </c>
      <c r="AB97" s="656">
        <v>6</v>
      </c>
      <c r="AC97" s="656">
        <v>13</v>
      </c>
      <c r="AD97" s="656">
        <v>2310</v>
      </c>
      <c r="AE97" s="656">
        <v>9</v>
      </c>
      <c r="AF97" s="656">
        <v>239</v>
      </c>
      <c r="AG97" s="656">
        <v>3926</v>
      </c>
      <c r="AH97" s="656">
        <v>50</v>
      </c>
      <c r="AI97" s="656">
        <v>185</v>
      </c>
      <c r="AJ97" s="656">
        <v>344</v>
      </c>
      <c r="AK97" s="656">
        <v>1252</v>
      </c>
      <c r="AL97" s="656">
        <v>60</v>
      </c>
      <c r="AM97" s="656">
        <v>101</v>
      </c>
      <c r="AN97" s="656">
        <v>300</v>
      </c>
      <c r="AO97" s="745">
        <v>3</v>
      </c>
      <c r="AP97" s="656">
        <v>23</v>
      </c>
      <c r="AQ97" s="656">
        <v>249</v>
      </c>
      <c r="AR97" s="656">
        <v>379</v>
      </c>
      <c r="AS97" s="656">
        <v>723</v>
      </c>
      <c r="AT97" s="656">
        <v>1416</v>
      </c>
      <c r="AU97" s="656">
        <v>148</v>
      </c>
      <c r="AV97" s="656">
        <v>1604</v>
      </c>
      <c r="AW97" s="656">
        <v>1262</v>
      </c>
      <c r="AX97" s="656">
        <v>1584</v>
      </c>
      <c r="AY97" s="656">
        <v>3</v>
      </c>
      <c r="AZ97" s="745">
        <v>1407</v>
      </c>
      <c r="BA97" s="656">
        <v>2337</v>
      </c>
      <c r="BB97" s="656">
        <v>1845</v>
      </c>
      <c r="BC97" s="656">
        <v>1078</v>
      </c>
      <c r="BD97" s="656">
        <v>620</v>
      </c>
      <c r="BE97" s="656">
        <v>1291</v>
      </c>
      <c r="BF97" s="745">
        <v>1627</v>
      </c>
      <c r="BG97" s="657">
        <v>4455</v>
      </c>
      <c r="BH97" s="753">
        <v>506.36508297340299</v>
      </c>
      <c r="BI97" s="656">
        <v>2122</v>
      </c>
      <c r="BJ97" s="657">
        <v>584</v>
      </c>
      <c r="BK97" s="753">
        <v>275.21206409048068</v>
      </c>
      <c r="BL97" s="656">
        <v>980</v>
      </c>
      <c r="BM97" s="656">
        <v>911</v>
      </c>
      <c r="BN97" s="656">
        <v>156</v>
      </c>
      <c r="BO97" s="656">
        <v>58</v>
      </c>
      <c r="BP97" s="656">
        <v>23</v>
      </c>
      <c r="BQ97" s="745">
        <v>1</v>
      </c>
      <c r="BR97" s="656">
        <v>9</v>
      </c>
      <c r="BS97" s="656">
        <v>36</v>
      </c>
      <c r="BT97" s="656">
        <v>399</v>
      </c>
      <c r="BU97" s="656">
        <v>392</v>
      </c>
      <c r="BV97" s="656">
        <v>218</v>
      </c>
      <c r="BW97" s="656">
        <v>283</v>
      </c>
      <c r="BX97" s="656">
        <v>234</v>
      </c>
      <c r="BY97" s="656">
        <v>172</v>
      </c>
      <c r="BZ97" s="656">
        <v>134</v>
      </c>
      <c r="CA97" s="656">
        <v>85</v>
      </c>
      <c r="CB97" s="656">
        <v>55</v>
      </c>
      <c r="CC97" s="751">
        <v>112</v>
      </c>
      <c r="CD97" s="764">
        <v>5975</v>
      </c>
      <c r="CE97" s="656">
        <v>36</v>
      </c>
      <c r="CF97" s="656">
        <v>1</v>
      </c>
      <c r="CG97" s="656">
        <v>3908</v>
      </c>
      <c r="CH97" s="656">
        <v>441</v>
      </c>
      <c r="CI97" s="749">
        <v>0</v>
      </c>
      <c r="CJ97" s="656">
        <v>10</v>
      </c>
      <c r="CK97" s="656">
        <v>88</v>
      </c>
      <c r="CL97" s="656">
        <v>229</v>
      </c>
      <c r="CM97" s="656">
        <v>112</v>
      </c>
      <c r="CN97" s="656">
        <v>1</v>
      </c>
      <c r="CO97" s="745">
        <v>1</v>
      </c>
      <c r="CP97" s="656">
        <v>2536</v>
      </c>
      <c r="CQ97" s="656">
        <v>58</v>
      </c>
      <c r="CR97" s="656">
        <v>756</v>
      </c>
      <c r="CS97" s="745">
        <v>20</v>
      </c>
      <c r="CT97" s="656">
        <v>127</v>
      </c>
      <c r="CU97" s="656">
        <v>24</v>
      </c>
      <c r="CV97" s="656">
        <v>503</v>
      </c>
      <c r="CW97" s="656">
        <v>394</v>
      </c>
      <c r="CX97" s="656">
        <v>400</v>
      </c>
      <c r="CY97" s="656">
        <v>497</v>
      </c>
      <c r="CZ97" s="656">
        <v>447</v>
      </c>
      <c r="DA97" s="656">
        <v>475</v>
      </c>
      <c r="DB97" s="656">
        <v>526</v>
      </c>
      <c r="DC97" s="656">
        <v>514</v>
      </c>
      <c r="DD97" s="755">
        <v>23</v>
      </c>
      <c r="DE97" s="745">
        <v>2</v>
      </c>
      <c r="DF97" s="756">
        <v>39.662605551272172</v>
      </c>
      <c r="DG97" s="656">
        <v>4</v>
      </c>
      <c r="DH97" s="656">
        <v>5</v>
      </c>
      <c r="DI97" s="656">
        <v>1017</v>
      </c>
      <c r="DJ97" s="656">
        <v>5</v>
      </c>
      <c r="DK97" s="656">
        <v>111</v>
      </c>
      <c r="DL97" s="656">
        <v>1430</v>
      </c>
      <c r="DM97" s="656">
        <v>40</v>
      </c>
      <c r="DN97" s="656">
        <v>127</v>
      </c>
      <c r="DO97" s="656">
        <v>156</v>
      </c>
      <c r="DP97" s="656">
        <v>764</v>
      </c>
      <c r="DQ97" s="656">
        <v>37</v>
      </c>
      <c r="DR97" s="656">
        <v>59</v>
      </c>
      <c r="DS97" s="656">
        <v>151</v>
      </c>
      <c r="DT97" s="745">
        <v>2</v>
      </c>
      <c r="DU97" s="656">
        <v>4</v>
      </c>
      <c r="DV97" s="656">
        <v>154</v>
      </c>
      <c r="DW97" s="656">
        <v>143</v>
      </c>
      <c r="DX97" s="656">
        <v>582</v>
      </c>
      <c r="DY97" s="656">
        <v>976</v>
      </c>
      <c r="DZ97" s="656">
        <v>59</v>
      </c>
      <c r="EA97" s="656">
        <v>161</v>
      </c>
      <c r="EB97" s="656">
        <v>404</v>
      </c>
      <c r="EC97" s="656">
        <v>794</v>
      </c>
      <c r="ED97" s="656">
        <v>2</v>
      </c>
      <c r="EE97" s="745">
        <v>629</v>
      </c>
      <c r="EF97" s="656">
        <v>932</v>
      </c>
      <c r="EG97" s="656">
        <v>665</v>
      </c>
      <c r="EH97" s="656">
        <v>564</v>
      </c>
      <c r="EI97" s="656">
        <v>323</v>
      </c>
      <c r="EJ97" s="656">
        <v>626</v>
      </c>
      <c r="EK97" s="657">
        <v>798</v>
      </c>
      <c r="EL97" s="757">
        <v>2093</v>
      </c>
      <c r="EM97" s="753">
        <v>535.56806550665306</v>
      </c>
      <c r="EN97" s="657">
        <v>944</v>
      </c>
      <c r="EO97" s="656">
        <v>282</v>
      </c>
      <c r="EP97" s="753">
        <v>298.72881355932202</v>
      </c>
      <c r="EQ97" s="656">
        <v>401</v>
      </c>
      <c r="ER97" s="656">
        <v>295</v>
      </c>
      <c r="ES97" s="656">
        <v>72</v>
      </c>
      <c r="ET97" s="656">
        <v>22</v>
      </c>
      <c r="EU97" s="656">
        <v>11</v>
      </c>
      <c r="EV97" s="745">
        <v>0</v>
      </c>
      <c r="EW97" s="656">
        <v>2</v>
      </c>
      <c r="EX97" s="656">
        <v>19</v>
      </c>
      <c r="EY97" s="656">
        <v>132</v>
      </c>
      <c r="EZ97" s="656">
        <v>196</v>
      </c>
      <c r="FA97" s="656">
        <v>99</v>
      </c>
      <c r="FB97" s="656">
        <v>101</v>
      </c>
      <c r="FC97" s="656">
        <v>94</v>
      </c>
      <c r="FD97" s="656">
        <v>47</v>
      </c>
      <c r="FE97" s="656">
        <v>39</v>
      </c>
      <c r="FF97" s="656">
        <v>29</v>
      </c>
      <c r="FG97" s="657">
        <v>17</v>
      </c>
      <c r="FH97" s="753">
        <v>26</v>
      </c>
      <c r="FI97" s="753">
        <v>5589</v>
      </c>
      <c r="FJ97" s="656">
        <v>10</v>
      </c>
      <c r="FK97" s="666">
        <v>1</v>
      </c>
      <c r="FL97" s="656">
        <v>0</v>
      </c>
      <c r="FM97" s="656">
        <v>0</v>
      </c>
      <c r="FN97" s="656">
        <v>64</v>
      </c>
      <c r="FO97" s="656">
        <v>0</v>
      </c>
      <c r="FP97" s="656">
        <v>0</v>
      </c>
      <c r="FQ97" s="656">
        <v>142</v>
      </c>
      <c r="FR97" s="656">
        <v>0</v>
      </c>
      <c r="FS97" s="656">
        <v>1</v>
      </c>
      <c r="FT97" s="656">
        <v>8</v>
      </c>
      <c r="FU97" s="656">
        <v>55</v>
      </c>
      <c r="FV97" s="656">
        <v>2</v>
      </c>
      <c r="FW97" s="656">
        <v>1</v>
      </c>
      <c r="FX97" s="656">
        <v>10</v>
      </c>
      <c r="FY97" s="656">
        <v>0</v>
      </c>
      <c r="FZ97" s="745">
        <v>0</v>
      </c>
      <c r="GA97" s="656">
        <v>2</v>
      </c>
      <c r="GB97" s="656">
        <v>26</v>
      </c>
      <c r="GC97" s="656">
        <v>34</v>
      </c>
      <c r="GD97" s="656">
        <v>19</v>
      </c>
      <c r="GE97" s="656">
        <v>75</v>
      </c>
      <c r="GF97" s="656">
        <v>4</v>
      </c>
      <c r="GG97" s="656">
        <v>94</v>
      </c>
      <c r="GH97" s="656">
        <v>23</v>
      </c>
      <c r="GI97" s="656">
        <v>6</v>
      </c>
      <c r="GJ97" s="656">
        <v>0</v>
      </c>
      <c r="GK97" s="656">
        <v>0</v>
      </c>
      <c r="GL97" s="746">
        <v>0</v>
      </c>
      <c r="GM97" s="656">
        <v>0</v>
      </c>
      <c r="GN97" s="656">
        <v>117</v>
      </c>
      <c r="GO97" s="656">
        <v>0</v>
      </c>
      <c r="GP97" s="656">
        <v>0</v>
      </c>
      <c r="GQ97" s="656">
        <v>35</v>
      </c>
      <c r="GR97" s="656">
        <v>39</v>
      </c>
      <c r="GS97" s="656">
        <v>6</v>
      </c>
      <c r="GT97" s="656">
        <v>26</v>
      </c>
      <c r="GU97" s="656">
        <v>3</v>
      </c>
      <c r="GV97" s="656">
        <v>7</v>
      </c>
      <c r="GW97" s="656">
        <v>2</v>
      </c>
      <c r="GX97" s="656">
        <v>3</v>
      </c>
      <c r="GY97" s="656">
        <v>32</v>
      </c>
      <c r="GZ97" s="656">
        <v>2</v>
      </c>
      <c r="HA97" s="656">
        <v>0</v>
      </c>
      <c r="HB97" s="656">
        <v>2</v>
      </c>
      <c r="HC97" s="656">
        <v>2</v>
      </c>
      <c r="HD97" s="656">
        <v>2</v>
      </c>
      <c r="HE97" s="656">
        <v>0</v>
      </c>
      <c r="HF97" s="656">
        <v>0</v>
      </c>
      <c r="HG97" s="747">
        <v>5</v>
      </c>
    </row>
    <row r="98" spans="1:215" x14ac:dyDescent="0.2">
      <c r="A98" s="748" t="s">
        <v>136</v>
      </c>
      <c r="B98" s="748">
        <v>10842</v>
      </c>
      <c r="C98" s="656">
        <v>1125</v>
      </c>
      <c r="D98" s="749">
        <v>1</v>
      </c>
      <c r="E98" s="656">
        <v>17</v>
      </c>
      <c r="F98" s="656">
        <v>150</v>
      </c>
      <c r="G98" s="656">
        <v>626</v>
      </c>
      <c r="H98" s="656">
        <v>325</v>
      </c>
      <c r="I98" s="656">
        <v>2</v>
      </c>
      <c r="J98" s="656">
        <v>4</v>
      </c>
      <c r="K98" s="749">
        <v>6350</v>
      </c>
      <c r="L98" s="656">
        <v>39</v>
      </c>
      <c r="M98" s="656">
        <v>507</v>
      </c>
      <c r="N98" s="750">
        <v>74</v>
      </c>
      <c r="O98" s="656">
        <v>310</v>
      </c>
      <c r="P98" s="656">
        <v>36</v>
      </c>
      <c r="Q98" s="656">
        <v>1569</v>
      </c>
      <c r="R98" s="656">
        <v>1237</v>
      </c>
      <c r="S98" s="656">
        <v>1207</v>
      </c>
      <c r="T98" s="656">
        <v>1277</v>
      </c>
      <c r="U98" s="656">
        <v>1035</v>
      </c>
      <c r="V98" s="656">
        <v>1142</v>
      </c>
      <c r="W98" s="656">
        <v>1273</v>
      </c>
      <c r="X98" s="656">
        <v>1505</v>
      </c>
      <c r="Y98" s="656">
        <v>282</v>
      </c>
      <c r="Z98" s="751">
        <v>5</v>
      </c>
      <c r="AA98" s="752">
        <v>39.461644680591498</v>
      </c>
      <c r="AB98" s="656">
        <v>16</v>
      </c>
      <c r="AC98" s="656">
        <v>11</v>
      </c>
      <c r="AD98" s="656">
        <v>2528</v>
      </c>
      <c r="AE98" s="656">
        <v>12</v>
      </c>
      <c r="AF98" s="656">
        <v>228</v>
      </c>
      <c r="AG98" s="656">
        <v>5098</v>
      </c>
      <c r="AH98" s="656">
        <v>41</v>
      </c>
      <c r="AI98" s="656">
        <v>251</v>
      </c>
      <c r="AJ98" s="656">
        <v>528</v>
      </c>
      <c r="AK98" s="656">
        <v>1555</v>
      </c>
      <c r="AL98" s="656">
        <v>48</v>
      </c>
      <c r="AM98" s="656">
        <v>128</v>
      </c>
      <c r="AN98" s="656">
        <v>377</v>
      </c>
      <c r="AO98" s="745">
        <v>21</v>
      </c>
      <c r="AP98" s="656">
        <v>8</v>
      </c>
      <c r="AQ98" s="656">
        <v>241</v>
      </c>
      <c r="AR98" s="656">
        <v>470</v>
      </c>
      <c r="AS98" s="656">
        <v>352</v>
      </c>
      <c r="AT98" s="656">
        <v>1064</v>
      </c>
      <c r="AU98" s="656">
        <v>184</v>
      </c>
      <c r="AV98" s="656">
        <v>1535</v>
      </c>
      <c r="AW98" s="656">
        <v>378</v>
      </c>
      <c r="AX98" s="656">
        <v>1515</v>
      </c>
      <c r="AY98" s="656">
        <v>5</v>
      </c>
      <c r="AZ98" s="745">
        <v>5090</v>
      </c>
      <c r="BA98" s="656">
        <v>2724</v>
      </c>
      <c r="BB98" s="656">
        <v>2240</v>
      </c>
      <c r="BC98" s="656">
        <v>1232</v>
      </c>
      <c r="BD98" s="656">
        <v>655</v>
      </c>
      <c r="BE98" s="656">
        <v>1619</v>
      </c>
      <c r="BF98" s="745">
        <v>2372</v>
      </c>
      <c r="BG98" s="657">
        <v>6332</v>
      </c>
      <c r="BH98" s="753">
        <v>584.02508762220998</v>
      </c>
      <c r="BI98" s="656">
        <v>2591</v>
      </c>
      <c r="BJ98" s="657">
        <v>886</v>
      </c>
      <c r="BK98" s="753">
        <v>341.95291393284441</v>
      </c>
      <c r="BL98" s="656">
        <v>1143</v>
      </c>
      <c r="BM98" s="656">
        <v>1292</v>
      </c>
      <c r="BN98" s="656">
        <v>182</v>
      </c>
      <c r="BO98" s="656">
        <v>66</v>
      </c>
      <c r="BP98" s="656">
        <v>20</v>
      </c>
      <c r="BQ98" s="745">
        <v>0</v>
      </c>
      <c r="BR98" s="656">
        <v>7</v>
      </c>
      <c r="BS98" s="656">
        <v>35</v>
      </c>
      <c r="BT98" s="656">
        <v>663</v>
      </c>
      <c r="BU98" s="656">
        <v>457</v>
      </c>
      <c r="BV98" s="656">
        <v>350</v>
      </c>
      <c r="BW98" s="656">
        <v>318</v>
      </c>
      <c r="BX98" s="656">
        <v>256</v>
      </c>
      <c r="BY98" s="656">
        <v>195</v>
      </c>
      <c r="BZ98" s="656">
        <v>126</v>
      </c>
      <c r="CA98" s="656">
        <v>85</v>
      </c>
      <c r="CB98" s="656">
        <v>53</v>
      </c>
      <c r="CC98" s="751">
        <v>158</v>
      </c>
      <c r="CD98" s="764">
        <v>5725</v>
      </c>
      <c r="CE98" s="656">
        <v>69</v>
      </c>
      <c r="CF98" s="656">
        <v>0</v>
      </c>
      <c r="CG98" s="656">
        <v>4713</v>
      </c>
      <c r="CH98" s="656">
        <v>467</v>
      </c>
      <c r="CI98" s="749">
        <v>0</v>
      </c>
      <c r="CJ98" s="656">
        <v>3</v>
      </c>
      <c r="CK98" s="656">
        <v>78</v>
      </c>
      <c r="CL98" s="656">
        <v>267</v>
      </c>
      <c r="CM98" s="656">
        <v>118</v>
      </c>
      <c r="CN98" s="656">
        <v>0</v>
      </c>
      <c r="CO98" s="745">
        <v>1</v>
      </c>
      <c r="CP98" s="656">
        <v>3150</v>
      </c>
      <c r="CQ98" s="656">
        <v>39</v>
      </c>
      <c r="CR98" s="656">
        <v>471</v>
      </c>
      <c r="CS98" s="745">
        <v>26</v>
      </c>
      <c r="CT98" s="656">
        <v>132</v>
      </c>
      <c r="CU98" s="656">
        <v>19</v>
      </c>
      <c r="CV98" s="656">
        <v>632</v>
      </c>
      <c r="CW98" s="656">
        <v>518</v>
      </c>
      <c r="CX98" s="656">
        <v>548</v>
      </c>
      <c r="CY98" s="656">
        <v>634</v>
      </c>
      <c r="CZ98" s="656">
        <v>508</v>
      </c>
      <c r="DA98" s="656">
        <v>553</v>
      </c>
      <c r="DB98" s="656">
        <v>587</v>
      </c>
      <c r="DC98" s="656">
        <v>574</v>
      </c>
      <c r="DD98" s="755">
        <v>26</v>
      </c>
      <c r="DE98" s="745">
        <v>1</v>
      </c>
      <c r="DF98" s="756">
        <v>39.091999943404254</v>
      </c>
      <c r="DG98" s="656">
        <v>7</v>
      </c>
      <c r="DH98" s="656">
        <v>5</v>
      </c>
      <c r="DI98" s="656">
        <v>1178</v>
      </c>
      <c r="DJ98" s="656">
        <v>6</v>
      </c>
      <c r="DK98" s="656">
        <v>118</v>
      </c>
      <c r="DL98" s="656">
        <v>1775</v>
      </c>
      <c r="DM98" s="656">
        <v>39</v>
      </c>
      <c r="DN98" s="656">
        <v>156</v>
      </c>
      <c r="DO98" s="656">
        <v>249</v>
      </c>
      <c r="DP98" s="656">
        <v>869</v>
      </c>
      <c r="DQ98" s="656">
        <v>37</v>
      </c>
      <c r="DR98" s="656">
        <v>80</v>
      </c>
      <c r="DS98" s="656">
        <v>185</v>
      </c>
      <c r="DT98" s="745">
        <v>9</v>
      </c>
      <c r="DU98" s="656">
        <v>3</v>
      </c>
      <c r="DV98" s="656">
        <v>160</v>
      </c>
      <c r="DW98" s="656">
        <v>224</v>
      </c>
      <c r="DX98" s="656">
        <v>306</v>
      </c>
      <c r="DY98" s="656">
        <v>824</v>
      </c>
      <c r="DZ98" s="656">
        <v>98</v>
      </c>
      <c r="EA98" s="656">
        <v>252</v>
      </c>
      <c r="EB98" s="656">
        <v>83</v>
      </c>
      <c r="EC98" s="656">
        <v>781</v>
      </c>
      <c r="ED98" s="656">
        <v>0</v>
      </c>
      <c r="EE98" s="745">
        <v>1982</v>
      </c>
      <c r="EF98" s="656">
        <v>1088</v>
      </c>
      <c r="EG98" s="656">
        <v>676</v>
      </c>
      <c r="EH98" s="656">
        <v>589</v>
      </c>
      <c r="EI98" s="656">
        <v>336</v>
      </c>
      <c r="EJ98" s="656">
        <v>795</v>
      </c>
      <c r="EK98" s="657">
        <v>1229</v>
      </c>
      <c r="EL98" s="757">
        <v>3142</v>
      </c>
      <c r="EM98" s="753">
        <v>666.66666666666663</v>
      </c>
      <c r="EN98" s="657">
        <v>1149</v>
      </c>
      <c r="EO98" s="656">
        <v>474</v>
      </c>
      <c r="EP98" s="753">
        <v>412.53263707571801</v>
      </c>
      <c r="EQ98" s="656">
        <v>471</v>
      </c>
      <c r="ER98" s="656">
        <v>330</v>
      </c>
      <c r="ES98" s="656">
        <v>97</v>
      </c>
      <c r="ET98" s="656">
        <v>29</v>
      </c>
      <c r="EU98" s="656">
        <v>6</v>
      </c>
      <c r="EV98" s="745">
        <v>0</v>
      </c>
      <c r="EW98" s="656">
        <v>4</v>
      </c>
      <c r="EX98" s="656">
        <v>24</v>
      </c>
      <c r="EY98" s="656">
        <v>184</v>
      </c>
      <c r="EZ98" s="656">
        <v>236</v>
      </c>
      <c r="FA98" s="656">
        <v>145</v>
      </c>
      <c r="FB98" s="656">
        <v>98</v>
      </c>
      <c r="FC98" s="656">
        <v>79</v>
      </c>
      <c r="FD98" s="656">
        <v>55</v>
      </c>
      <c r="FE98" s="656">
        <v>37</v>
      </c>
      <c r="FF98" s="656">
        <v>19</v>
      </c>
      <c r="FG98" s="657">
        <v>18</v>
      </c>
      <c r="FH98" s="753">
        <v>34</v>
      </c>
      <c r="FI98" s="753">
        <v>5336</v>
      </c>
      <c r="FJ98" s="656">
        <v>14</v>
      </c>
      <c r="FK98" s="666">
        <v>0</v>
      </c>
      <c r="FL98" s="656">
        <v>10</v>
      </c>
      <c r="FM98" s="656">
        <v>0</v>
      </c>
      <c r="FN98" s="656">
        <v>65</v>
      </c>
      <c r="FO98" s="656">
        <v>0</v>
      </c>
      <c r="FP98" s="656">
        <v>0</v>
      </c>
      <c r="FQ98" s="656">
        <v>184</v>
      </c>
      <c r="FR98" s="656">
        <v>0</v>
      </c>
      <c r="FS98" s="656">
        <v>12</v>
      </c>
      <c r="FT98" s="656">
        <v>16</v>
      </c>
      <c r="FU98" s="656">
        <v>71</v>
      </c>
      <c r="FV98" s="656">
        <v>0</v>
      </c>
      <c r="FW98" s="656">
        <v>0</v>
      </c>
      <c r="FX98" s="656">
        <v>17</v>
      </c>
      <c r="FY98" s="656">
        <v>0</v>
      </c>
      <c r="FZ98" s="745">
        <v>0</v>
      </c>
      <c r="GA98" s="656">
        <v>5</v>
      </c>
      <c r="GB98" s="656">
        <v>23</v>
      </c>
      <c r="GC98" s="656">
        <v>57</v>
      </c>
      <c r="GD98" s="656">
        <v>22</v>
      </c>
      <c r="GE98" s="656">
        <v>73</v>
      </c>
      <c r="GF98" s="656">
        <v>1</v>
      </c>
      <c r="GG98" s="656">
        <v>122</v>
      </c>
      <c r="GH98" s="656">
        <v>35</v>
      </c>
      <c r="GI98" s="656">
        <v>30</v>
      </c>
      <c r="GJ98" s="656">
        <v>0</v>
      </c>
      <c r="GK98" s="656">
        <v>7</v>
      </c>
      <c r="GL98" s="746">
        <v>0</v>
      </c>
      <c r="GM98" s="656">
        <v>0</v>
      </c>
      <c r="GN98" s="656">
        <v>105</v>
      </c>
      <c r="GO98" s="656">
        <v>0</v>
      </c>
      <c r="GP98" s="656">
        <v>0</v>
      </c>
      <c r="GQ98" s="656">
        <v>56</v>
      </c>
      <c r="GR98" s="656">
        <v>56</v>
      </c>
      <c r="GS98" s="656">
        <v>21</v>
      </c>
      <c r="GT98" s="656">
        <v>16</v>
      </c>
      <c r="GU98" s="656">
        <v>2</v>
      </c>
      <c r="GV98" s="656">
        <v>25</v>
      </c>
      <c r="GW98" s="656">
        <v>10</v>
      </c>
      <c r="GX98" s="656">
        <v>6</v>
      </c>
      <c r="GY98" s="656">
        <v>40</v>
      </c>
      <c r="GZ98" s="656">
        <v>0</v>
      </c>
      <c r="HA98" s="656">
        <v>1</v>
      </c>
      <c r="HB98" s="656">
        <v>11</v>
      </c>
      <c r="HC98" s="656">
        <v>3</v>
      </c>
      <c r="HD98" s="656">
        <v>9</v>
      </c>
      <c r="HE98" s="656">
        <v>0</v>
      </c>
      <c r="HF98" s="656">
        <v>0</v>
      </c>
      <c r="HG98" s="747">
        <v>14</v>
      </c>
    </row>
    <row r="99" spans="1:215" x14ac:dyDescent="0.2">
      <c r="A99" s="748" t="s">
        <v>137</v>
      </c>
      <c r="B99" s="748">
        <v>25085</v>
      </c>
      <c r="C99" s="656">
        <v>2443</v>
      </c>
      <c r="D99" s="749">
        <v>0</v>
      </c>
      <c r="E99" s="656">
        <v>13</v>
      </c>
      <c r="F99" s="656">
        <v>167</v>
      </c>
      <c r="G99" s="656">
        <v>1571</v>
      </c>
      <c r="H99" s="656">
        <v>672</v>
      </c>
      <c r="I99" s="656">
        <v>9</v>
      </c>
      <c r="J99" s="656">
        <v>11</v>
      </c>
      <c r="K99" s="749">
        <v>16405</v>
      </c>
      <c r="L99" s="656">
        <v>122</v>
      </c>
      <c r="M99" s="656">
        <v>1802</v>
      </c>
      <c r="N99" s="750">
        <v>594</v>
      </c>
      <c r="O99" s="656">
        <v>1021</v>
      </c>
      <c r="P99" s="656">
        <v>267</v>
      </c>
      <c r="Q99" s="656">
        <v>3035</v>
      </c>
      <c r="R99" s="656">
        <v>2803</v>
      </c>
      <c r="S99" s="656">
        <v>2831</v>
      </c>
      <c r="T99" s="656">
        <v>3057</v>
      </c>
      <c r="U99" s="656">
        <v>2683</v>
      </c>
      <c r="V99" s="656">
        <v>2836</v>
      </c>
      <c r="W99" s="656">
        <v>2770</v>
      </c>
      <c r="X99" s="656">
        <v>3097</v>
      </c>
      <c r="Y99" s="656">
        <v>924</v>
      </c>
      <c r="Z99" s="751">
        <v>28</v>
      </c>
      <c r="AA99" s="752">
        <v>39.613485349989986</v>
      </c>
      <c r="AB99" s="656">
        <v>23</v>
      </c>
      <c r="AC99" s="656">
        <v>200</v>
      </c>
      <c r="AD99" s="656">
        <v>8642</v>
      </c>
      <c r="AE99" s="656">
        <v>21</v>
      </c>
      <c r="AF99" s="656">
        <v>450</v>
      </c>
      <c r="AG99" s="656">
        <v>9633</v>
      </c>
      <c r="AH99" s="656">
        <v>70</v>
      </c>
      <c r="AI99" s="656">
        <v>519</v>
      </c>
      <c r="AJ99" s="656">
        <v>774</v>
      </c>
      <c r="AK99" s="656">
        <v>3269</v>
      </c>
      <c r="AL99" s="656">
        <v>119</v>
      </c>
      <c r="AM99" s="656">
        <v>289</v>
      </c>
      <c r="AN99" s="656">
        <v>1038</v>
      </c>
      <c r="AO99" s="745">
        <v>38</v>
      </c>
      <c r="AP99" s="656">
        <v>89</v>
      </c>
      <c r="AQ99" s="656">
        <v>436</v>
      </c>
      <c r="AR99" s="656">
        <v>826</v>
      </c>
      <c r="AS99" s="656">
        <v>1265</v>
      </c>
      <c r="AT99" s="656">
        <v>3059</v>
      </c>
      <c r="AU99" s="656">
        <v>62</v>
      </c>
      <c r="AV99" s="656">
        <v>1625</v>
      </c>
      <c r="AW99" s="656">
        <v>1196</v>
      </c>
      <c r="AX99" s="656">
        <v>6898</v>
      </c>
      <c r="AY99" s="656">
        <v>3</v>
      </c>
      <c r="AZ99" s="745">
        <v>9626</v>
      </c>
      <c r="BA99" s="656">
        <v>5912</v>
      </c>
      <c r="BB99" s="656">
        <v>3897</v>
      </c>
      <c r="BC99" s="656">
        <v>2963</v>
      </c>
      <c r="BD99" s="656">
        <v>1885</v>
      </c>
      <c r="BE99" s="656">
        <v>4074</v>
      </c>
      <c r="BF99" s="745">
        <v>6354</v>
      </c>
      <c r="BG99" s="657">
        <v>17692</v>
      </c>
      <c r="BH99" s="753">
        <v>705.28204106039459</v>
      </c>
      <c r="BI99" s="656">
        <v>4498</v>
      </c>
      <c r="BJ99" s="657">
        <v>1800</v>
      </c>
      <c r="BK99" s="753">
        <v>400.17785682525567</v>
      </c>
      <c r="BL99" s="656">
        <v>2084</v>
      </c>
      <c r="BM99" s="656">
        <v>1618</v>
      </c>
      <c r="BN99" s="656">
        <v>381</v>
      </c>
      <c r="BO99" s="656">
        <v>155</v>
      </c>
      <c r="BP99" s="656">
        <v>133</v>
      </c>
      <c r="BQ99" s="745">
        <v>3</v>
      </c>
      <c r="BR99" s="656">
        <v>25</v>
      </c>
      <c r="BS99" s="656">
        <v>98</v>
      </c>
      <c r="BT99" s="656">
        <v>763</v>
      </c>
      <c r="BU99" s="656">
        <v>788</v>
      </c>
      <c r="BV99" s="656">
        <v>462</v>
      </c>
      <c r="BW99" s="656">
        <v>436</v>
      </c>
      <c r="BX99" s="656">
        <v>392</v>
      </c>
      <c r="BY99" s="656">
        <v>379</v>
      </c>
      <c r="BZ99" s="656">
        <v>265</v>
      </c>
      <c r="CA99" s="656">
        <v>218</v>
      </c>
      <c r="CB99" s="656">
        <v>158</v>
      </c>
      <c r="CC99" s="751">
        <v>390</v>
      </c>
      <c r="CD99" s="764">
        <v>6329</v>
      </c>
      <c r="CE99" s="656">
        <v>135</v>
      </c>
      <c r="CF99" s="656">
        <v>2</v>
      </c>
      <c r="CG99" s="656">
        <v>11455</v>
      </c>
      <c r="CH99" s="656">
        <v>998</v>
      </c>
      <c r="CI99" s="749">
        <v>0</v>
      </c>
      <c r="CJ99" s="656">
        <v>6</v>
      </c>
      <c r="CK99" s="656">
        <v>73</v>
      </c>
      <c r="CL99" s="656">
        <v>607</v>
      </c>
      <c r="CM99" s="656">
        <v>301</v>
      </c>
      <c r="CN99" s="656">
        <v>6</v>
      </c>
      <c r="CO99" s="745">
        <v>5</v>
      </c>
      <c r="CP99" s="656">
        <v>8102</v>
      </c>
      <c r="CQ99" s="656">
        <v>122</v>
      </c>
      <c r="CR99" s="656">
        <v>1778</v>
      </c>
      <c r="CS99" s="745">
        <v>197</v>
      </c>
      <c r="CT99" s="656">
        <v>463</v>
      </c>
      <c r="CU99" s="656">
        <v>130</v>
      </c>
      <c r="CV99" s="656">
        <v>1226</v>
      </c>
      <c r="CW99" s="656">
        <v>1231</v>
      </c>
      <c r="CX99" s="656">
        <v>1371</v>
      </c>
      <c r="CY99" s="656">
        <v>1540</v>
      </c>
      <c r="CZ99" s="656">
        <v>1371</v>
      </c>
      <c r="DA99" s="656">
        <v>1389</v>
      </c>
      <c r="DB99" s="656">
        <v>1329</v>
      </c>
      <c r="DC99" s="656">
        <v>1397</v>
      </c>
      <c r="DD99" s="755">
        <v>119</v>
      </c>
      <c r="DE99" s="745">
        <v>19</v>
      </c>
      <c r="DF99" s="756">
        <v>39.410132173851963</v>
      </c>
      <c r="DG99" s="656">
        <v>18</v>
      </c>
      <c r="DH99" s="656">
        <v>85</v>
      </c>
      <c r="DI99" s="656">
        <v>3900</v>
      </c>
      <c r="DJ99" s="656">
        <v>13</v>
      </c>
      <c r="DK99" s="656">
        <v>215</v>
      </c>
      <c r="DL99" s="656">
        <v>3869</v>
      </c>
      <c r="DM99" s="656">
        <v>61</v>
      </c>
      <c r="DN99" s="656">
        <v>320</v>
      </c>
      <c r="DO99" s="656">
        <v>336</v>
      </c>
      <c r="DP99" s="656">
        <v>1835</v>
      </c>
      <c r="DQ99" s="656">
        <v>91</v>
      </c>
      <c r="DR99" s="656">
        <v>181</v>
      </c>
      <c r="DS99" s="656">
        <v>512</v>
      </c>
      <c r="DT99" s="745">
        <v>19</v>
      </c>
      <c r="DU99" s="656">
        <v>33</v>
      </c>
      <c r="DV99" s="656">
        <v>230</v>
      </c>
      <c r="DW99" s="656">
        <v>382</v>
      </c>
      <c r="DX99" s="656">
        <v>1044</v>
      </c>
      <c r="DY99" s="656">
        <v>2128</v>
      </c>
      <c r="DZ99" s="656">
        <v>42</v>
      </c>
      <c r="EA99" s="656">
        <v>175</v>
      </c>
      <c r="EB99" s="656">
        <v>187</v>
      </c>
      <c r="EC99" s="656">
        <v>3215</v>
      </c>
      <c r="ED99" s="656">
        <v>0</v>
      </c>
      <c r="EE99" s="745">
        <v>4019</v>
      </c>
      <c r="EF99" s="656">
        <v>2352</v>
      </c>
      <c r="EG99" s="656">
        <v>1512</v>
      </c>
      <c r="EH99" s="656">
        <v>1439</v>
      </c>
      <c r="EI99" s="656">
        <v>929</v>
      </c>
      <c r="EJ99" s="656">
        <v>2008</v>
      </c>
      <c r="EK99" s="657">
        <v>3215</v>
      </c>
      <c r="EL99" s="757">
        <v>8332</v>
      </c>
      <c r="EM99" s="753">
        <v>727.36796158882589</v>
      </c>
      <c r="EN99" s="657">
        <v>2039</v>
      </c>
      <c r="EO99" s="656">
        <v>873</v>
      </c>
      <c r="EP99" s="753">
        <v>428.15105443845022</v>
      </c>
      <c r="EQ99" s="656">
        <v>947</v>
      </c>
      <c r="ER99" s="656">
        <v>664</v>
      </c>
      <c r="ES99" s="656">
        <v>179</v>
      </c>
      <c r="ET99" s="656">
        <v>62</v>
      </c>
      <c r="EU99" s="656">
        <v>42</v>
      </c>
      <c r="EV99" s="745">
        <v>1</v>
      </c>
      <c r="EW99" s="656">
        <v>10</v>
      </c>
      <c r="EX99" s="656">
        <v>46</v>
      </c>
      <c r="EY99" s="656">
        <v>425</v>
      </c>
      <c r="EZ99" s="656">
        <v>448</v>
      </c>
      <c r="FA99" s="656">
        <v>196</v>
      </c>
      <c r="FB99" s="656">
        <v>179</v>
      </c>
      <c r="FC99" s="656">
        <v>145</v>
      </c>
      <c r="FD99" s="656">
        <v>163</v>
      </c>
      <c r="FE99" s="656">
        <v>87</v>
      </c>
      <c r="FF99" s="656">
        <v>60</v>
      </c>
      <c r="FG99" s="657">
        <v>51</v>
      </c>
      <c r="FH99" s="753">
        <v>85</v>
      </c>
      <c r="FI99" s="753">
        <v>5520</v>
      </c>
      <c r="FJ99" s="656">
        <v>35</v>
      </c>
      <c r="FK99" s="666">
        <v>0</v>
      </c>
      <c r="FL99" s="656">
        <v>5</v>
      </c>
      <c r="FM99" s="656">
        <v>0</v>
      </c>
      <c r="FN99" s="656">
        <v>374</v>
      </c>
      <c r="FO99" s="656">
        <v>19</v>
      </c>
      <c r="FP99" s="656">
        <v>11</v>
      </c>
      <c r="FQ99" s="656">
        <v>746</v>
      </c>
      <c r="FR99" s="656">
        <v>3</v>
      </c>
      <c r="FS99" s="656">
        <v>12</v>
      </c>
      <c r="FT99" s="656">
        <v>115</v>
      </c>
      <c r="FU99" s="656">
        <v>430</v>
      </c>
      <c r="FV99" s="656">
        <v>2</v>
      </c>
      <c r="FW99" s="656">
        <v>7</v>
      </c>
      <c r="FX99" s="656">
        <v>91</v>
      </c>
      <c r="FY99" s="656">
        <v>0</v>
      </c>
      <c r="FZ99" s="745">
        <v>0</v>
      </c>
      <c r="GA99" s="656">
        <v>52</v>
      </c>
      <c r="GB99" s="656">
        <v>207</v>
      </c>
      <c r="GC99" s="656">
        <v>373</v>
      </c>
      <c r="GD99" s="656">
        <v>207</v>
      </c>
      <c r="GE99" s="656">
        <v>180</v>
      </c>
      <c r="GF99" s="656">
        <v>3</v>
      </c>
      <c r="GG99" s="656">
        <v>515</v>
      </c>
      <c r="GH99" s="656">
        <v>112</v>
      </c>
      <c r="GI99" s="656">
        <v>164</v>
      </c>
      <c r="GJ99" s="656">
        <v>2</v>
      </c>
      <c r="GK99" s="656">
        <v>0</v>
      </c>
      <c r="GL99" s="746">
        <v>0</v>
      </c>
      <c r="GM99" s="656">
        <v>0</v>
      </c>
      <c r="GN99" s="656">
        <v>264</v>
      </c>
      <c r="GO99" s="656">
        <v>0</v>
      </c>
      <c r="GP99" s="656">
        <v>7</v>
      </c>
      <c r="GQ99" s="656">
        <v>148</v>
      </c>
      <c r="GR99" s="656">
        <v>183</v>
      </c>
      <c r="GS99" s="656">
        <v>39</v>
      </c>
      <c r="GT99" s="656">
        <v>20</v>
      </c>
      <c r="GU99" s="656">
        <v>25</v>
      </c>
      <c r="GV99" s="656">
        <v>87</v>
      </c>
      <c r="GW99" s="656">
        <v>143</v>
      </c>
      <c r="GX99" s="656">
        <v>111</v>
      </c>
      <c r="GY99" s="656">
        <v>502</v>
      </c>
      <c r="GZ99" s="656">
        <v>67</v>
      </c>
      <c r="HA99" s="656">
        <v>15</v>
      </c>
      <c r="HB99" s="656">
        <v>22</v>
      </c>
      <c r="HC99" s="656">
        <v>3</v>
      </c>
      <c r="HD99" s="656">
        <v>40</v>
      </c>
      <c r="HE99" s="656">
        <v>0</v>
      </c>
      <c r="HF99" s="656">
        <v>0</v>
      </c>
      <c r="HG99" s="747">
        <v>139</v>
      </c>
    </row>
    <row r="100" spans="1:215" ht="13.5" thickBot="1" x14ac:dyDescent="0.25">
      <c r="A100" s="780" t="s">
        <v>185</v>
      </c>
      <c r="B100" s="780">
        <v>87347</v>
      </c>
      <c r="C100" s="661">
        <v>9187</v>
      </c>
      <c r="D100" s="781">
        <v>3</v>
      </c>
      <c r="E100" s="661">
        <v>238</v>
      </c>
      <c r="F100" s="661">
        <v>1264</v>
      </c>
      <c r="G100" s="661">
        <v>5619</v>
      </c>
      <c r="H100" s="661">
        <v>2017</v>
      </c>
      <c r="I100" s="661">
        <v>19</v>
      </c>
      <c r="J100" s="661">
        <v>27</v>
      </c>
      <c r="K100" s="781">
        <v>55390</v>
      </c>
      <c r="L100" s="661">
        <v>395</v>
      </c>
      <c r="M100" s="661">
        <v>6065</v>
      </c>
      <c r="N100" s="782">
        <v>862</v>
      </c>
      <c r="O100" s="661">
        <v>3152</v>
      </c>
      <c r="P100" s="661">
        <v>647</v>
      </c>
      <c r="Q100" s="661">
        <v>11214</v>
      </c>
      <c r="R100" s="661">
        <v>9537</v>
      </c>
      <c r="S100" s="661">
        <v>9150</v>
      </c>
      <c r="T100" s="661">
        <v>10273</v>
      </c>
      <c r="U100" s="661">
        <v>9212</v>
      </c>
      <c r="V100" s="661">
        <v>10220</v>
      </c>
      <c r="W100" s="661">
        <v>10311</v>
      </c>
      <c r="X100" s="661">
        <v>11194</v>
      </c>
      <c r="Y100" s="661">
        <v>3013</v>
      </c>
      <c r="Z100" s="783">
        <v>71</v>
      </c>
      <c r="AA100" s="784">
        <v>39.820671904846137</v>
      </c>
      <c r="AB100" s="661">
        <v>67</v>
      </c>
      <c r="AC100" s="661">
        <v>656</v>
      </c>
      <c r="AD100" s="661">
        <v>25707</v>
      </c>
      <c r="AE100" s="661">
        <v>79</v>
      </c>
      <c r="AF100" s="661">
        <v>1934</v>
      </c>
      <c r="AG100" s="661">
        <v>37125</v>
      </c>
      <c r="AH100" s="661">
        <v>330</v>
      </c>
      <c r="AI100" s="661">
        <v>2017</v>
      </c>
      <c r="AJ100" s="661">
        <v>3444</v>
      </c>
      <c r="AK100" s="661">
        <v>11624</v>
      </c>
      <c r="AL100" s="661">
        <v>396</v>
      </c>
      <c r="AM100" s="661">
        <v>960</v>
      </c>
      <c r="AN100" s="661">
        <v>2919</v>
      </c>
      <c r="AO100" s="785">
        <v>89</v>
      </c>
      <c r="AP100" s="661">
        <v>294</v>
      </c>
      <c r="AQ100" s="661">
        <v>2151</v>
      </c>
      <c r="AR100" s="661">
        <v>3524</v>
      </c>
      <c r="AS100" s="661">
        <v>6047</v>
      </c>
      <c r="AT100" s="661">
        <v>14760</v>
      </c>
      <c r="AU100" s="661">
        <v>994</v>
      </c>
      <c r="AV100" s="661">
        <v>11413</v>
      </c>
      <c r="AW100" s="661">
        <v>6952</v>
      </c>
      <c r="AX100" s="661">
        <v>20906</v>
      </c>
      <c r="AY100" s="661">
        <v>18</v>
      </c>
      <c r="AZ100" s="785">
        <v>20288</v>
      </c>
      <c r="BA100" s="661">
        <v>20662</v>
      </c>
      <c r="BB100" s="661">
        <v>15392</v>
      </c>
      <c r="BC100" s="661">
        <v>10197</v>
      </c>
      <c r="BD100" s="661">
        <v>5951</v>
      </c>
      <c r="BE100" s="661">
        <v>14215</v>
      </c>
      <c r="BF100" s="785">
        <v>20930</v>
      </c>
      <c r="BG100" s="662">
        <v>57753</v>
      </c>
      <c r="BH100" s="786">
        <v>661.19042439923521</v>
      </c>
      <c r="BI100" s="661">
        <v>17531</v>
      </c>
      <c r="BJ100" s="662">
        <v>6675</v>
      </c>
      <c r="BK100" s="787">
        <v>380.75409274998572</v>
      </c>
      <c r="BL100" s="661">
        <v>7560</v>
      </c>
      <c r="BM100" s="661">
        <v>7011</v>
      </c>
      <c r="BN100" s="661">
        <v>1283</v>
      </c>
      <c r="BO100" s="661">
        <v>542</v>
      </c>
      <c r="BP100" s="661">
        <v>327</v>
      </c>
      <c r="BQ100" s="785">
        <v>13</v>
      </c>
      <c r="BR100" s="661">
        <v>86</v>
      </c>
      <c r="BS100" s="661">
        <v>362</v>
      </c>
      <c r="BT100" s="661">
        <v>3390</v>
      </c>
      <c r="BU100" s="661">
        <v>3025</v>
      </c>
      <c r="BV100" s="661">
        <v>1901</v>
      </c>
      <c r="BW100" s="661">
        <v>1876</v>
      </c>
      <c r="BX100" s="661">
        <v>1556</v>
      </c>
      <c r="BY100" s="661">
        <v>1283</v>
      </c>
      <c r="BZ100" s="661">
        <v>896</v>
      </c>
      <c r="CA100" s="661">
        <v>690</v>
      </c>
      <c r="CB100" s="661">
        <v>471</v>
      </c>
      <c r="CC100" s="788">
        <v>1200</v>
      </c>
      <c r="CD100" s="789">
        <v>5989</v>
      </c>
      <c r="CE100" s="661">
        <v>401</v>
      </c>
      <c r="CF100" s="661">
        <v>5</v>
      </c>
      <c r="CG100" s="661">
        <v>40053</v>
      </c>
      <c r="CH100" s="661">
        <v>3790</v>
      </c>
      <c r="CI100" s="781">
        <v>0</v>
      </c>
      <c r="CJ100" s="661">
        <v>73</v>
      </c>
      <c r="CK100" s="661">
        <v>668</v>
      </c>
      <c r="CL100" s="661">
        <v>2174</v>
      </c>
      <c r="CM100" s="661">
        <v>857</v>
      </c>
      <c r="CN100" s="661">
        <v>8</v>
      </c>
      <c r="CO100" s="785">
        <v>10</v>
      </c>
      <c r="CP100" s="661">
        <v>27836</v>
      </c>
      <c r="CQ100" s="661">
        <v>395</v>
      </c>
      <c r="CR100" s="661">
        <v>5623</v>
      </c>
      <c r="CS100" s="785">
        <v>287</v>
      </c>
      <c r="CT100" s="661">
        <v>1404</v>
      </c>
      <c r="CU100" s="661">
        <v>321</v>
      </c>
      <c r="CV100" s="661">
        <v>4738</v>
      </c>
      <c r="CW100" s="661">
        <v>4143</v>
      </c>
      <c r="CX100" s="661">
        <v>4420</v>
      </c>
      <c r="CY100" s="661">
        <v>5266</v>
      </c>
      <c r="CZ100" s="661">
        <v>4688</v>
      </c>
      <c r="DA100" s="661">
        <v>4983</v>
      </c>
      <c r="DB100" s="661">
        <v>5087</v>
      </c>
      <c r="DC100" s="661">
        <v>4901</v>
      </c>
      <c r="DD100" s="790">
        <v>379</v>
      </c>
      <c r="DE100" s="785">
        <v>44</v>
      </c>
      <c r="DF100" s="791">
        <v>39.567267304884162</v>
      </c>
      <c r="DG100" s="661">
        <v>40</v>
      </c>
      <c r="DH100" s="661">
        <v>283</v>
      </c>
      <c r="DI100" s="661">
        <v>12079</v>
      </c>
      <c r="DJ100" s="661">
        <v>43</v>
      </c>
      <c r="DK100" s="661">
        <v>917</v>
      </c>
      <c r="DL100" s="661">
        <v>14461</v>
      </c>
      <c r="DM100" s="661">
        <v>263</v>
      </c>
      <c r="DN100" s="661">
        <v>1266</v>
      </c>
      <c r="DO100" s="661">
        <v>1633</v>
      </c>
      <c r="DP100" s="661">
        <v>6731</v>
      </c>
      <c r="DQ100" s="661">
        <v>288</v>
      </c>
      <c r="DR100" s="661">
        <v>597</v>
      </c>
      <c r="DS100" s="661">
        <v>1407</v>
      </c>
      <c r="DT100" s="785">
        <v>45</v>
      </c>
      <c r="DU100" s="661">
        <v>87</v>
      </c>
      <c r="DV100" s="661">
        <v>1248</v>
      </c>
      <c r="DW100" s="661">
        <v>1516</v>
      </c>
      <c r="DX100" s="661">
        <v>4880</v>
      </c>
      <c r="DY100" s="661">
        <v>10413</v>
      </c>
      <c r="DZ100" s="661">
        <v>486</v>
      </c>
      <c r="EA100" s="661">
        <v>1450</v>
      </c>
      <c r="EB100" s="661">
        <v>1355</v>
      </c>
      <c r="EC100" s="661">
        <v>10269</v>
      </c>
      <c r="ED100" s="661">
        <v>2</v>
      </c>
      <c r="EE100" s="785">
        <v>8347</v>
      </c>
      <c r="EF100" s="661">
        <v>8421</v>
      </c>
      <c r="EG100" s="661">
        <v>5724</v>
      </c>
      <c r="EH100" s="661">
        <v>5117</v>
      </c>
      <c r="EI100" s="661">
        <v>3009</v>
      </c>
      <c r="EJ100" s="661">
        <v>7106</v>
      </c>
      <c r="EK100" s="662">
        <v>10676</v>
      </c>
      <c r="EL100" s="792">
        <v>27434</v>
      </c>
      <c r="EM100" s="786">
        <v>684.94245125209102</v>
      </c>
      <c r="EN100" s="662">
        <v>7730</v>
      </c>
      <c r="EO100" s="661">
        <v>3510</v>
      </c>
      <c r="EP100" s="788">
        <v>454.07503234152654</v>
      </c>
      <c r="EQ100" s="661">
        <v>3322</v>
      </c>
      <c r="ER100" s="661">
        <v>2464</v>
      </c>
      <c r="ES100" s="661">
        <v>648</v>
      </c>
      <c r="ET100" s="661">
        <v>223</v>
      </c>
      <c r="EU100" s="661">
        <v>118</v>
      </c>
      <c r="EV100" s="785">
        <v>7</v>
      </c>
      <c r="EW100" s="661">
        <v>41</v>
      </c>
      <c r="EX100" s="661">
        <v>219</v>
      </c>
      <c r="EY100" s="661">
        <v>1457</v>
      </c>
      <c r="EZ100" s="661">
        <v>1677</v>
      </c>
      <c r="FA100" s="661">
        <v>865</v>
      </c>
      <c r="FB100" s="661">
        <v>691</v>
      </c>
      <c r="FC100" s="661">
        <v>551</v>
      </c>
      <c r="FD100" s="661">
        <v>426</v>
      </c>
      <c r="FE100" s="661">
        <v>272</v>
      </c>
      <c r="FF100" s="661">
        <v>187</v>
      </c>
      <c r="FG100" s="793">
        <v>135</v>
      </c>
      <c r="FH100" s="794">
        <v>261</v>
      </c>
      <c r="FI100" s="795">
        <v>5314</v>
      </c>
      <c r="FJ100" s="661">
        <v>100</v>
      </c>
      <c r="FK100" s="668">
        <v>2</v>
      </c>
      <c r="FL100" s="661">
        <v>15</v>
      </c>
      <c r="FM100" s="661">
        <v>0</v>
      </c>
      <c r="FN100" s="661">
        <v>698</v>
      </c>
      <c r="FO100" s="661">
        <v>20</v>
      </c>
      <c r="FP100" s="661">
        <v>11</v>
      </c>
      <c r="FQ100" s="661">
        <v>1581</v>
      </c>
      <c r="FR100" s="661">
        <v>3</v>
      </c>
      <c r="FS100" s="661">
        <v>38</v>
      </c>
      <c r="FT100" s="661">
        <v>181</v>
      </c>
      <c r="FU100" s="661">
        <v>744</v>
      </c>
      <c r="FV100" s="661">
        <v>9</v>
      </c>
      <c r="FW100" s="661">
        <v>17</v>
      </c>
      <c r="FX100" s="661">
        <v>197</v>
      </c>
      <c r="FY100" s="661">
        <v>0</v>
      </c>
      <c r="FZ100" s="785">
        <v>0</v>
      </c>
      <c r="GA100" s="661">
        <v>80</v>
      </c>
      <c r="GB100" s="661">
        <v>361</v>
      </c>
      <c r="GC100" s="661">
        <v>634</v>
      </c>
      <c r="GD100" s="661">
        <v>336</v>
      </c>
      <c r="GE100" s="661">
        <v>542</v>
      </c>
      <c r="GF100" s="661">
        <v>11</v>
      </c>
      <c r="GG100" s="661">
        <v>956</v>
      </c>
      <c r="GH100" s="661">
        <v>275</v>
      </c>
      <c r="GI100" s="796">
        <v>291</v>
      </c>
      <c r="GJ100" s="796">
        <v>2</v>
      </c>
      <c r="GK100" s="796">
        <v>26</v>
      </c>
      <c r="GL100" s="798">
        <v>0</v>
      </c>
      <c r="GM100" s="661">
        <v>0</v>
      </c>
      <c r="GN100" s="661">
        <v>670</v>
      </c>
      <c r="GO100" s="661">
        <v>0</v>
      </c>
      <c r="GP100" s="661">
        <v>12</v>
      </c>
      <c r="GQ100" s="661">
        <v>347</v>
      </c>
      <c r="GR100" s="661">
        <v>391</v>
      </c>
      <c r="GS100" s="661">
        <v>90</v>
      </c>
      <c r="GT100" s="661">
        <v>121</v>
      </c>
      <c r="GU100" s="661">
        <v>43</v>
      </c>
      <c r="GV100" s="661">
        <v>160</v>
      </c>
      <c r="GW100" s="661">
        <v>166</v>
      </c>
      <c r="GX100" s="661">
        <v>180</v>
      </c>
      <c r="GY100" s="661">
        <v>783</v>
      </c>
      <c r="GZ100" s="661">
        <v>116</v>
      </c>
      <c r="HA100" s="661">
        <v>28</v>
      </c>
      <c r="HB100" s="661">
        <v>104</v>
      </c>
      <c r="HC100" s="661">
        <v>14</v>
      </c>
      <c r="HD100" s="661">
        <v>59</v>
      </c>
      <c r="HE100" s="661">
        <v>0</v>
      </c>
      <c r="HF100" s="661">
        <v>38</v>
      </c>
      <c r="HG100" s="797">
        <v>192</v>
      </c>
    </row>
    <row r="101" spans="1:215" ht="14.25" thickTop="1" thickBot="1" x14ac:dyDescent="0.25">
      <c r="A101" s="799" t="s">
        <v>142</v>
      </c>
      <c r="B101" s="799">
        <v>587768</v>
      </c>
      <c r="C101" s="658">
        <v>63478</v>
      </c>
      <c r="D101" s="800">
        <v>30</v>
      </c>
      <c r="E101" s="658">
        <v>2437</v>
      </c>
      <c r="F101" s="658">
        <v>6236</v>
      </c>
      <c r="G101" s="658">
        <v>36678</v>
      </c>
      <c r="H101" s="658">
        <v>17644</v>
      </c>
      <c r="I101" s="658">
        <v>157</v>
      </c>
      <c r="J101" s="658">
        <v>296</v>
      </c>
      <c r="K101" s="800">
        <v>346132</v>
      </c>
      <c r="L101" s="658">
        <v>2427</v>
      </c>
      <c r="M101" s="658">
        <v>45296</v>
      </c>
      <c r="N101" s="801">
        <v>2955</v>
      </c>
      <c r="O101" s="658">
        <v>22165</v>
      </c>
      <c r="P101" s="658">
        <v>4611</v>
      </c>
      <c r="Q101" s="658">
        <v>79964</v>
      </c>
      <c r="R101" s="658">
        <v>65764</v>
      </c>
      <c r="S101" s="658">
        <v>65304</v>
      </c>
      <c r="T101" s="658">
        <v>74702</v>
      </c>
      <c r="U101" s="658">
        <v>61736</v>
      </c>
      <c r="V101" s="658">
        <v>62670</v>
      </c>
      <c r="W101" s="658">
        <v>63030</v>
      </c>
      <c r="X101" s="658">
        <v>74595</v>
      </c>
      <c r="Y101" s="658">
        <v>17343</v>
      </c>
      <c r="Z101" s="802">
        <v>495</v>
      </c>
      <c r="AA101" s="803">
        <v>39.168450203073107</v>
      </c>
      <c r="AB101" s="658">
        <v>510</v>
      </c>
      <c r="AC101" s="658">
        <v>2566</v>
      </c>
      <c r="AD101" s="658">
        <v>159638</v>
      </c>
      <c r="AE101" s="658">
        <v>561</v>
      </c>
      <c r="AF101" s="658">
        <v>9694</v>
      </c>
      <c r="AG101" s="658">
        <v>243623</v>
      </c>
      <c r="AH101" s="658">
        <v>2682</v>
      </c>
      <c r="AI101" s="658">
        <v>13019</v>
      </c>
      <c r="AJ101" s="658">
        <v>20394</v>
      </c>
      <c r="AK101" s="658">
        <v>98407</v>
      </c>
      <c r="AL101" s="658">
        <v>4270</v>
      </c>
      <c r="AM101" s="658">
        <v>7338</v>
      </c>
      <c r="AN101" s="658">
        <v>24219</v>
      </c>
      <c r="AO101" s="804">
        <v>847</v>
      </c>
      <c r="AP101" s="658">
        <v>3172</v>
      </c>
      <c r="AQ101" s="658">
        <v>18814</v>
      </c>
      <c r="AR101" s="658">
        <v>28249</v>
      </c>
      <c r="AS101" s="658">
        <v>51331</v>
      </c>
      <c r="AT101" s="658">
        <v>95156</v>
      </c>
      <c r="AU101" s="658">
        <v>6948</v>
      </c>
      <c r="AV101" s="658">
        <v>77192</v>
      </c>
      <c r="AW101" s="658">
        <v>51381</v>
      </c>
      <c r="AX101" s="658">
        <v>119237</v>
      </c>
      <c r="AY101" s="658">
        <v>143</v>
      </c>
      <c r="AZ101" s="804">
        <v>136145</v>
      </c>
      <c r="BA101" s="658">
        <v>153182</v>
      </c>
      <c r="BB101" s="658">
        <v>115745</v>
      </c>
      <c r="BC101" s="658">
        <v>71720</v>
      </c>
      <c r="BD101" s="658">
        <v>39908</v>
      </c>
      <c r="BE101" s="658">
        <v>92539</v>
      </c>
      <c r="BF101" s="804">
        <v>114674</v>
      </c>
      <c r="BG101" s="653">
        <v>302772</v>
      </c>
      <c r="BH101" s="786">
        <v>515.12161260905668</v>
      </c>
      <c r="BI101" s="658">
        <v>140179</v>
      </c>
      <c r="BJ101" s="653">
        <v>42265</v>
      </c>
      <c r="BK101" s="724">
        <v>301.50735844884042</v>
      </c>
      <c r="BL101" s="658">
        <v>60113</v>
      </c>
      <c r="BM101" s="658">
        <v>57512</v>
      </c>
      <c r="BN101" s="658">
        <v>9579</v>
      </c>
      <c r="BO101" s="658">
        <v>3844</v>
      </c>
      <c r="BP101" s="658">
        <v>1304</v>
      </c>
      <c r="BQ101" s="804">
        <v>46</v>
      </c>
      <c r="BR101" s="658">
        <v>587</v>
      </c>
      <c r="BS101" s="658">
        <v>2123</v>
      </c>
      <c r="BT101" s="658">
        <v>26836</v>
      </c>
      <c r="BU101" s="658">
        <v>23088</v>
      </c>
      <c r="BV101" s="658">
        <v>14703</v>
      </c>
      <c r="BW101" s="658">
        <v>14669</v>
      </c>
      <c r="BX101" s="658">
        <v>12546</v>
      </c>
      <c r="BY101" s="658">
        <v>10021</v>
      </c>
      <c r="BZ101" s="658">
        <v>7457</v>
      </c>
      <c r="CA101" s="658">
        <v>5571</v>
      </c>
      <c r="CB101" s="658">
        <v>3779</v>
      </c>
      <c r="CC101" s="729">
        <v>11018</v>
      </c>
      <c r="CD101" s="805">
        <v>6136</v>
      </c>
      <c r="CE101" s="658">
        <v>4162</v>
      </c>
      <c r="CF101" s="658">
        <v>38</v>
      </c>
      <c r="CG101" s="658">
        <v>276167</v>
      </c>
      <c r="CH101" s="658">
        <v>31139</v>
      </c>
      <c r="CI101" s="800">
        <v>9</v>
      </c>
      <c r="CJ101" s="658">
        <v>1168</v>
      </c>
      <c r="CK101" s="658">
        <v>3499</v>
      </c>
      <c r="CL101" s="658">
        <v>18256</v>
      </c>
      <c r="CM101" s="658">
        <v>8031</v>
      </c>
      <c r="CN101" s="658">
        <v>60</v>
      </c>
      <c r="CO101" s="804">
        <v>116</v>
      </c>
      <c r="CP101" s="658">
        <v>180637</v>
      </c>
      <c r="CQ101" s="658">
        <v>2427</v>
      </c>
      <c r="CR101" s="658">
        <v>42606</v>
      </c>
      <c r="CS101" s="804">
        <v>1097</v>
      </c>
      <c r="CT101" s="658">
        <v>9812</v>
      </c>
      <c r="CU101" s="658">
        <v>2287</v>
      </c>
      <c r="CV101" s="658">
        <v>33551</v>
      </c>
      <c r="CW101" s="658">
        <v>28883</v>
      </c>
      <c r="CX101" s="658">
        <v>32040</v>
      </c>
      <c r="CY101" s="658">
        <v>39893</v>
      </c>
      <c r="CZ101" s="658">
        <v>32509</v>
      </c>
      <c r="DA101" s="658">
        <v>32020</v>
      </c>
      <c r="DB101" s="658">
        <v>32035</v>
      </c>
      <c r="DC101" s="658">
        <v>33326</v>
      </c>
      <c r="DD101" s="806">
        <v>1869</v>
      </c>
      <c r="DE101" s="804">
        <v>229</v>
      </c>
      <c r="DF101" s="807">
        <v>39.095444620112588</v>
      </c>
      <c r="DG101" s="658">
        <v>284</v>
      </c>
      <c r="DH101" s="658">
        <v>1086</v>
      </c>
      <c r="DI101" s="658">
        <v>76965</v>
      </c>
      <c r="DJ101" s="658">
        <v>355</v>
      </c>
      <c r="DK101" s="658">
        <v>4449</v>
      </c>
      <c r="DL101" s="658">
        <v>96391</v>
      </c>
      <c r="DM101" s="658">
        <v>2073</v>
      </c>
      <c r="DN101" s="658">
        <v>7898</v>
      </c>
      <c r="DO101" s="658">
        <v>9715</v>
      </c>
      <c r="DP101" s="658">
        <v>57344</v>
      </c>
      <c r="DQ101" s="658">
        <v>2948</v>
      </c>
      <c r="DR101" s="658">
        <v>4521</v>
      </c>
      <c r="DS101" s="658">
        <v>11739</v>
      </c>
      <c r="DT101" s="804">
        <v>399</v>
      </c>
      <c r="DU101" s="658">
        <v>856</v>
      </c>
      <c r="DV101" s="658">
        <v>10354</v>
      </c>
      <c r="DW101" s="658">
        <v>12271</v>
      </c>
      <c r="DX101" s="658">
        <v>40411</v>
      </c>
      <c r="DY101" s="658">
        <v>66958</v>
      </c>
      <c r="DZ101" s="658">
        <v>3334</v>
      </c>
      <c r="EA101" s="658">
        <v>8673</v>
      </c>
      <c r="EB101" s="658">
        <v>11319</v>
      </c>
      <c r="EC101" s="658">
        <v>61886</v>
      </c>
      <c r="ED101" s="658">
        <v>25</v>
      </c>
      <c r="EE101" s="804">
        <v>60080</v>
      </c>
      <c r="EF101" s="658">
        <v>63469</v>
      </c>
      <c r="EG101" s="658">
        <v>45134</v>
      </c>
      <c r="EH101" s="658">
        <v>36853</v>
      </c>
      <c r="EI101" s="658">
        <v>20358</v>
      </c>
      <c r="EJ101" s="658">
        <v>47592</v>
      </c>
      <c r="EK101" s="653">
        <v>62761</v>
      </c>
      <c r="EL101" s="808">
        <v>158535</v>
      </c>
      <c r="EM101" s="809">
        <v>574.05482914323579</v>
      </c>
      <c r="EN101" s="653">
        <v>56679</v>
      </c>
      <c r="EO101" s="658">
        <v>23183</v>
      </c>
      <c r="EP101" s="729">
        <v>409.02274210907035</v>
      </c>
      <c r="EQ101" s="658">
        <v>25669</v>
      </c>
      <c r="ER101" s="658">
        <v>21653</v>
      </c>
      <c r="ES101" s="658">
        <v>4957</v>
      </c>
      <c r="ET101" s="658">
        <v>1743</v>
      </c>
      <c r="EU101" s="658">
        <v>642</v>
      </c>
      <c r="EV101" s="804">
        <v>31</v>
      </c>
      <c r="EW101" s="658">
        <v>280</v>
      </c>
      <c r="EX101" s="658">
        <v>1255</v>
      </c>
      <c r="EY101" s="658">
        <v>10752</v>
      </c>
      <c r="EZ101" s="658">
        <v>12234</v>
      </c>
      <c r="FA101" s="658">
        <v>7286</v>
      </c>
      <c r="FB101" s="658">
        <v>6032</v>
      </c>
      <c r="FC101" s="658">
        <v>4680</v>
      </c>
      <c r="FD101" s="658">
        <v>3493</v>
      </c>
      <c r="FE101" s="658">
        <v>2474</v>
      </c>
      <c r="FF101" s="658">
        <v>1821</v>
      </c>
      <c r="FG101" s="810">
        <v>1200</v>
      </c>
      <c r="FH101" s="811">
        <v>3188</v>
      </c>
      <c r="FI101" s="812">
        <v>5662</v>
      </c>
      <c r="FJ101" s="658">
        <v>1230</v>
      </c>
      <c r="FK101" s="669">
        <v>21</v>
      </c>
      <c r="FL101" s="658">
        <v>757</v>
      </c>
      <c r="FM101" s="658">
        <v>88</v>
      </c>
      <c r="FN101" s="658">
        <v>14954</v>
      </c>
      <c r="FO101" s="658">
        <v>506</v>
      </c>
      <c r="FP101" s="658">
        <v>215</v>
      </c>
      <c r="FQ101" s="658">
        <v>11615</v>
      </c>
      <c r="FR101" s="658">
        <v>283</v>
      </c>
      <c r="FS101" s="658">
        <v>1145</v>
      </c>
      <c r="FT101" s="658">
        <v>1835</v>
      </c>
      <c r="FU101" s="658">
        <v>4790</v>
      </c>
      <c r="FV101" s="658">
        <v>329</v>
      </c>
      <c r="FW101" s="658">
        <v>587</v>
      </c>
      <c r="FX101" s="658">
        <v>1683</v>
      </c>
      <c r="FY101" s="658">
        <v>76</v>
      </c>
      <c r="FZ101" s="804">
        <v>0</v>
      </c>
      <c r="GA101" s="658">
        <v>823</v>
      </c>
      <c r="GB101" s="658">
        <v>3559</v>
      </c>
      <c r="GC101" s="658">
        <v>5876</v>
      </c>
      <c r="GD101" s="658">
        <v>2002</v>
      </c>
      <c r="GE101" s="658">
        <v>5812</v>
      </c>
      <c r="GF101" s="658">
        <v>269</v>
      </c>
      <c r="GG101" s="658">
        <v>6143</v>
      </c>
      <c r="GH101" s="658">
        <v>3380</v>
      </c>
      <c r="GI101" s="813">
        <v>10777</v>
      </c>
      <c r="GJ101" s="813">
        <v>19</v>
      </c>
      <c r="GK101" s="813">
        <v>203</v>
      </c>
      <c r="GL101" s="815">
        <v>8</v>
      </c>
      <c r="GM101" s="658">
        <v>0</v>
      </c>
      <c r="GN101" s="658">
        <v>8303</v>
      </c>
      <c r="GO101" s="658">
        <v>47</v>
      </c>
      <c r="GP101" s="658">
        <v>572</v>
      </c>
      <c r="GQ101" s="658">
        <v>2931</v>
      </c>
      <c r="GR101" s="658">
        <v>3890</v>
      </c>
      <c r="GS101" s="658">
        <v>1347</v>
      </c>
      <c r="GT101" s="658">
        <v>1781</v>
      </c>
      <c r="GU101" s="658">
        <v>706</v>
      </c>
      <c r="GV101" s="658">
        <v>1314</v>
      </c>
      <c r="GW101" s="658">
        <v>1354</v>
      </c>
      <c r="GX101" s="658">
        <v>2134</v>
      </c>
      <c r="GY101" s="658">
        <v>4550</v>
      </c>
      <c r="GZ101" s="658">
        <v>4446</v>
      </c>
      <c r="HA101" s="658">
        <v>647</v>
      </c>
      <c r="HB101" s="658">
        <v>1175</v>
      </c>
      <c r="HC101" s="658">
        <v>338</v>
      </c>
      <c r="HD101" s="658">
        <v>763</v>
      </c>
      <c r="HE101" s="658">
        <v>0</v>
      </c>
      <c r="HF101" s="658">
        <v>41</v>
      </c>
      <c r="HG101" s="814">
        <v>2516</v>
      </c>
    </row>
    <row r="102" spans="1:215" ht="13.5" thickTop="1" x14ac:dyDescent="0.2">
      <c r="EW102" s="708">
        <v>54695</v>
      </c>
    </row>
    <row r="103" spans="1:215" x14ac:dyDescent="0.2">
      <c r="B103" s="816"/>
      <c r="C103" s="816"/>
      <c r="D103" s="816"/>
      <c r="E103" s="816"/>
      <c r="F103" s="816"/>
      <c r="G103" s="816"/>
      <c r="H103" s="816"/>
      <c r="I103" s="816"/>
      <c r="J103" s="816"/>
      <c r="K103" s="816"/>
      <c r="L103" s="816"/>
      <c r="M103" s="816"/>
      <c r="N103" s="816"/>
      <c r="O103" s="816"/>
      <c r="P103" s="816"/>
      <c r="Q103" s="816"/>
      <c r="R103" s="816"/>
      <c r="S103" s="816"/>
      <c r="T103" s="816"/>
      <c r="U103" s="816"/>
      <c r="V103" s="816"/>
      <c r="W103" s="816"/>
      <c r="X103" s="816"/>
      <c r="Y103" s="816"/>
      <c r="Z103" s="816"/>
      <c r="AA103" s="816"/>
      <c r="AB103" s="816"/>
      <c r="AC103" s="816"/>
      <c r="AD103" s="816"/>
      <c r="AE103" s="816"/>
      <c r="AF103" s="816"/>
      <c r="AG103" s="816"/>
      <c r="AH103" s="816"/>
      <c r="AI103" s="816"/>
      <c r="AJ103" s="816"/>
      <c r="AK103" s="816"/>
      <c r="AL103" s="816"/>
      <c r="AM103" s="816"/>
      <c r="AN103" s="816"/>
      <c r="AO103" s="816"/>
      <c r="AP103" s="816"/>
      <c r="AQ103" s="816"/>
      <c r="AR103" s="816"/>
      <c r="AS103" s="816"/>
      <c r="AT103" s="816"/>
      <c r="AU103" s="816"/>
      <c r="AV103" s="816"/>
      <c r="AW103" s="816"/>
      <c r="AX103" s="816"/>
      <c r="AY103" s="816"/>
      <c r="AZ103" s="816"/>
      <c r="BA103" s="816"/>
      <c r="BB103" s="816"/>
      <c r="BC103" s="816"/>
      <c r="BD103" s="816"/>
      <c r="BE103" s="816"/>
      <c r="BF103" s="816"/>
      <c r="BG103" s="816"/>
      <c r="BH103" s="816"/>
      <c r="BI103" s="816"/>
      <c r="BJ103" s="816"/>
      <c r="BK103" s="816"/>
      <c r="BL103" s="816"/>
      <c r="BM103" s="816"/>
      <c r="BN103" s="816"/>
      <c r="BO103" s="816"/>
      <c r="BP103" s="816"/>
      <c r="BQ103" s="816"/>
      <c r="BR103" s="816"/>
      <c r="BS103" s="816"/>
      <c r="BT103" s="816"/>
      <c r="BU103" s="816"/>
      <c r="BV103" s="816"/>
      <c r="BW103" s="816"/>
      <c r="BX103" s="816"/>
      <c r="BY103" s="816"/>
      <c r="BZ103" s="816"/>
      <c r="CA103" s="816"/>
      <c r="CB103" s="816"/>
      <c r="CC103" s="816"/>
      <c r="CD103" s="816"/>
      <c r="CE103" s="816"/>
      <c r="CF103" s="816"/>
      <c r="CG103" s="816"/>
      <c r="CH103" s="816"/>
      <c r="CI103" s="816"/>
      <c r="CJ103" s="816"/>
      <c r="CK103" s="816"/>
      <c r="CL103" s="816"/>
      <c r="CM103" s="816"/>
      <c r="CN103" s="816"/>
      <c r="CO103" s="816"/>
      <c r="CP103" s="816"/>
      <c r="CQ103" s="816"/>
      <c r="CR103" s="816"/>
      <c r="CS103" s="816"/>
      <c r="CT103" s="816"/>
      <c r="CU103" s="816"/>
      <c r="CV103" s="816"/>
      <c r="CW103" s="816"/>
      <c r="CX103" s="816"/>
      <c r="CY103" s="816"/>
      <c r="CZ103" s="816"/>
      <c r="DA103" s="816"/>
      <c r="DB103" s="816"/>
      <c r="DC103" s="816"/>
      <c r="DD103" s="816"/>
      <c r="DE103" s="816"/>
      <c r="DF103" s="816"/>
      <c r="DG103" s="816"/>
      <c r="DH103" s="816"/>
      <c r="DI103" s="816"/>
      <c r="DJ103" s="816"/>
      <c r="DK103" s="816"/>
      <c r="DL103" s="816"/>
      <c r="DM103" s="816"/>
      <c r="DN103" s="816"/>
      <c r="DO103" s="816"/>
      <c r="DP103" s="816"/>
      <c r="DQ103" s="816"/>
      <c r="DR103" s="816"/>
      <c r="DS103" s="816"/>
      <c r="DT103" s="816"/>
      <c r="DU103" s="816"/>
      <c r="DV103" s="816"/>
      <c r="DW103" s="816"/>
      <c r="DX103" s="816"/>
      <c r="DY103" s="816"/>
      <c r="DZ103" s="816"/>
      <c r="EA103" s="816"/>
      <c r="EB103" s="816"/>
      <c r="EC103" s="816"/>
      <c r="ED103" s="816"/>
      <c r="EE103" s="816"/>
      <c r="EF103" s="816"/>
      <c r="EG103" s="816"/>
      <c r="EH103" s="816"/>
      <c r="EI103" s="816"/>
      <c r="EJ103" s="816"/>
      <c r="EK103" s="816"/>
      <c r="EL103" s="816"/>
      <c r="EM103" s="816"/>
      <c r="EN103" s="816"/>
      <c r="EO103" s="816"/>
      <c r="EP103" s="816"/>
      <c r="EQ103" s="816"/>
      <c r="ER103" s="816"/>
      <c r="ES103" s="816"/>
      <c r="ET103" s="816"/>
      <c r="EU103" s="816"/>
      <c r="EV103" s="816"/>
      <c r="EW103" s="816"/>
      <c r="EX103" s="816"/>
      <c r="EY103" s="816"/>
      <c r="EZ103" s="816"/>
      <c r="FA103" s="816"/>
      <c r="FB103" s="816"/>
      <c r="FC103" s="816"/>
      <c r="FD103" s="816"/>
      <c r="FE103" s="816"/>
      <c r="FF103" s="816"/>
      <c r="FG103" s="817"/>
      <c r="FH103" s="817"/>
      <c r="FI103" s="817"/>
      <c r="FJ103" s="816"/>
      <c r="FK103" s="816"/>
      <c r="FL103" s="816"/>
      <c r="FM103" s="816"/>
      <c r="FN103" s="816"/>
      <c r="FO103" s="816"/>
      <c r="FP103" s="816"/>
      <c r="FQ103" s="816"/>
      <c r="FR103" s="816"/>
      <c r="FS103" s="816"/>
      <c r="FT103" s="816"/>
      <c r="FU103" s="816"/>
      <c r="FV103" s="816"/>
      <c r="FW103" s="816"/>
      <c r="FX103" s="816"/>
      <c r="FY103" s="816"/>
      <c r="FZ103" s="816"/>
      <c r="GA103" s="816"/>
      <c r="GB103" s="816"/>
      <c r="GC103" s="816"/>
      <c r="GD103" s="816"/>
      <c r="GE103" s="816"/>
      <c r="GF103" s="816"/>
      <c r="GG103" s="816"/>
      <c r="GH103" s="816"/>
      <c r="GI103" s="816"/>
      <c r="GJ103" s="816"/>
      <c r="GK103" s="816"/>
      <c r="GL103" s="816"/>
      <c r="GM103" s="816"/>
      <c r="GN103" s="816"/>
      <c r="GO103" s="816"/>
      <c r="GP103" s="816"/>
      <c r="GQ103" s="816"/>
      <c r="GR103" s="816"/>
      <c r="GS103" s="816"/>
      <c r="GT103" s="816"/>
      <c r="GU103" s="816"/>
      <c r="GV103" s="816"/>
      <c r="GW103" s="816"/>
      <c r="GX103" s="816"/>
      <c r="GY103" s="816"/>
      <c r="GZ103" s="816"/>
      <c r="HA103" s="816"/>
      <c r="HB103" s="816"/>
      <c r="HC103" s="816"/>
      <c r="HD103" s="816"/>
      <c r="HE103" s="816"/>
      <c r="HF103" s="816"/>
      <c r="HG103" s="816"/>
    </row>
    <row r="104" spans="1:215" x14ac:dyDescent="0.2">
      <c r="B104" s="816"/>
      <c r="C104" s="816"/>
      <c r="D104" s="816"/>
      <c r="E104" s="816"/>
      <c r="F104" s="816"/>
      <c r="G104" s="816"/>
      <c r="H104" s="816"/>
      <c r="I104" s="816"/>
      <c r="J104" s="816"/>
      <c r="K104" s="816"/>
      <c r="L104" s="816"/>
      <c r="M104" s="816"/>
      <c r="N104" s="816"/>
      <c r="O104" s="816"/>
      <c r="P104" s="816"/>
      <c r="Q104" s="816"/>
      <c r="R104" s="816"/>
      <c r="S104" s="816"/>
      <c r="T104" s="816"/>
      <c r="U104" s="816"/>
      <c r="V104" s="816"/>
      <c r="W104" s="816"/>
      <c r="X104" s="816"/>
      <c r="Y104" s="816"/>
      <c r="Z104" s="816"/>
      <c r="AA104" s="816"/>
      <c r="AB104" s="816"/>
      <c r="AC104" s="816"/>
      <c r="AD104" s="816"/>
      <c r="AE104" s="816"/>
      <c r="AF104" s="816"/>
      <c r="AG104" s="816"/>
      <c r="AH104" s="816"/>
      <c r="AI104" s="816"/>
      <c r="AJ104" s="816"/>
      <c r="AK104" s="816"/>
      <c r="AL104" s="816"/>
      <c r="AM104" s="816"/>
      <c r="AN104" s="816"/>
      <c r="AO104" s="816"/>
      <c r="AP104" s="816"/>
      <c r="AQ104" s="816"/>
      <c r="AR104" s="816"/>
      <c r="AS104" s="816"/>
      <c r="AT104" s="816"/>
      <c r="AU104" s="816"/>
      <c r="AV104" s="816"/>
      <c r="AW104" s="816"/>
      <c r="AX104" s="816"/>
      <c r="AY104" s="816"/>
      <c r="AZ104" s="816"/>
      <c r="BA104" s="816"/>
      <c r="BB104" s="816"/>
      <c r="BC104" s="816"/>
      <c r="BD104" s="816"/>
      <c r="BE104" s="816"/>
      <c r="BF104" s="816"/>
      <c r="BG104" s="816"/>
      <c r="BH104" s="816"/>
      <c r="BI104" s="816"/>
      <c r="BJ104" s="816"/>
      <c r="BK104" s="816"/>
      <c r="BL104" s="816"/>
      <c r="BM104" s="816"/>
      <c r="BN104" s="816"/>
      <c r="BO104" s="816"/>
      <c r="BP104" s="816"/>
      <c r="BQ104" s="816"/>
      <c r="BR104" s="816"/>
      <c r="BS104" s="816"/>
      <c r="BT104" s="816"/>
      <c r="BU104" s="816"/>
      <c r="BV104" s="816"/>
      <c r="BW104" s="816"/>
      <c r="BX104" s="816"/>
      <c r="BY104" s="816"/>
      <c r="BZ104" s="816"/>
      <c r="CA104" s="816"/>
      <c r="CB104" s="816"/>
      <c r="CC104" s="816"/>
      <c r="CD104" s="816"/>
      <c r="CE104" s="816"/>
      <c r="CF104" s="816"/>
      <c r="CG104" s="816"/>
      <c r="CH104" s="816"/>
      <c r="CI104" s="816"/>
      <c r="CJ104" s="816"/>
      <c r="CK104" s="816"/>
      <c r="CL104" s="816"/>
      <c r="CM104" s="816"/>
      <c r="CN104" s="816"/>
      <c r="CO104" s="816"/>
      <c r="CP104" s="816"/>
      <c r="CQ104" s="816"/>
      <c r="CR104" s="816"/>
      <c r="CS104" s="816"/>
      <c r="CT104" s="816"/>
      <c r="CU104" s="816"/>
      <c r="CV104" s="816"/>
      <c r="CW104" s="816"/>
      <c r="CX104" s="816"/>
      <c r="CY104" s="816"/>
      <c r="CZ104" s="816"/>
      <c r="DA104" s="816"/>
      <c r="DB104" s="816"/>
      <c r="DC104" s="816"/>
      <c r="DD104" s="816"/>
      <c r="DE104" s="816"/>
      <c r="DF104" s="816"/>
      <c r="DG104" s="816"/>
      <c r="DH104" s="816"/>
      <c r="DI104" s="816"/>
      <c r="DJ104" s="816"/>
      <c r="DK104" s="816"/>
      <c r="DL104" s="816"/>
      <c r="DM104" s="816"/>
      <c r="DN104" s="816"/>
      <c r="DO104" s="816"/>
      <c r="DP104" s="816"/>
      <c r="DQ104" s="816"/>
      <c r="DR104" s="816"/>
      <c r="DS104" s="816"/>
      <c r="DT104" s="816"/>
      <c r="DU104" s="816"/>
      <c r="DV104" s="816"/>
      <c r="DW104" s="816"/>
      <c r="DX104" s="816"/>
      <c r="DY104" s="816"/>
      <c r="DZ104" s="816"/>
      <c r="EA104" s="816"/>
      <c r="EB104" s="816"/>
      <c r="EC104" s="816"/>
      <c r="ED104" s="816"/>
      <c r="EE104" s="816"/>
      <c r="EF104" s="816"/>
      <c r="EG104" s="816"/>
      <c r="EH104" s="816"/>
      <c r="EI104" s="816"/>
      <c r="EJ104" s="816"/>
      <c r="EK104" s="816"/>
      <c r="EL104" s="816"/>
      <c r="EM104" s="816"/>
      <c r="EN104" s="816"/>
      <c r="EO104" s="816"/>
      <c r="EP104" s="816"/>
      <c r="EQ104" s="816"/>
      <c r="ER104" s="816"/>
      <c r="ES104" s="816"/>
      <c r="ET104" s="816"/>
      <c r="EU104" s="816"/>
      <c r="EV104" s="816"/>
      <c r="EW104" s="816"/>
      <c r="EX104" s="816"/>
      <c r="EY104" s="816"/>
      <c r="EZ104" s="816"/>
      <c r="FA104" s="816"/>
      <c r="FB104" s="816"/>
      <c r="FC104" s="816"/>
      <c r="FD104" s="816"/>
      <c r="FE104" s="816"/>
      <c r="FF104" s="816"/>
      <c r="FG104" s="817"/>
      <c r="FH104" s="817"/>
      <c r="FI104" s="817"/>
      <c r="FJ104" s="816"/>
      <c r="FK104" s="816"/>
      <c r="FL104" s="816"/>
      <c r="FM104" s="816"/>
      <c r="FN104" s="816"/>
      <c r="FO104" s="816"/>
      <c r="FP104" s="816"/>
      <c r="FQ104" s="816"/>
      <c r="FR104" s="816"/>
      <c r="FS104" s="816"/>
      <c r="FT104" s="816"/>
      <c r="FU104" s="816"/>
      <c r="FV104" s="816"/>
      <c r="FW104" s="816"/>
      <c r="FX104" s="816"/>
      <c r="FY104" s="816"/>
      <c r="FZ104" s="816"/>
      <c r="GA104" s="816"/>
      <c r="GB104" s="816"/>
      <c r="GC104" s="816"/>
      <c r="GD104" s="816"/>
      <c r="GE104" s="816"/>
      <c r="GF104" s="816"/>
      <c r="GG104" s="816"/>
      <c r="GH104" s="816"/>
      <c r="GI104" s="816"/>
      <c r="GJ104" s="816"/>
      <c r="GK104" s="816"/>
      <c r="GL104" s="816"/>
      <c r="GM104" s="816"/>
      <c r="GN104" s="816"/>
      <c r="GO104" s="816"/>
      <c r="GP104" s="816"/>
      <c r="GQ104" s="816"/>
      <c r="GR104" s="816"/>
      <c r="GS104" s="816"/>
      <c r="GT104" s="816"/>
      <c r="GU104" s="816"/>
      <c r="GV104" s="816"/>
      <c r="GW104" s="816"/>
      <c r="GX104" s="816"/>
      <c r="GY104" s="816"/>
      <c r="GZ104" s="816"/>
      <c r="HA104" s="816"/>
      <c r="HB104" s="816"/>
      <c r="HC104" s="816"/>
      <c r="HD104" s="816"/>
      <c r="HE104" s="816"/>
      <c r="HF104" s="816"/>
      <c r="HG104" s="816"/>
    </row>
    <row r="105" spans="1:215" x14ac:dyDescent="0.2">
      <c r="B105" s="816"/>
      <c r="C105" s="816"/>
      <c r="D105" s="816"/>
      <c r="E105" s="816"/>
      <c r="F105" s="816"/>
      <c r="G105" s="816"/>
      <c r="H105" s="816"/>
      <c r="I105" s="816"/>
      <c r="J105" s="816"/>
      <c r="K105" s="816"/>
      <c r="L105" s="816"/>
      <c r="M105" s="816"/>
      <c r="N105" s="816"/>
      <c r="O105" s="816"/>
      <c r="P105" s="816"/>
      <c r="Q105" s="816"/>
      <c r="R105" s="816"/>
      <c r="S105" s="816"/>
      <c r="T105" s="816"/>
      <c r="U105" s="816"/>
      <c r="V105" s="816"/>
      <c r="W105" s="816"/>
      <c r="X105" s="816"/>
      <c r="Y105" s="816"/>
      <c r="Z105" s="816"/>
      <c r="AA105" s="816"/>
      <c r="AB105" s="816"/>
      <c r="AC105" s="816"/>
      <c r="AD105" s="816"/>
      <c r="AE105" s="816"/>
      <c r="AF105" s="816"/>
      <c r="AG105" s="816"/>
      <c r="AH105" s="816"/>
      <c r="AI105" s="816"/>
      <c r="AJ105" s="816"/>
      <c r="AK105" s="816"/>
      <c r="AL105" s="816"/>
      <c r="AM105" s="816"/>
      <c r="AN105" s="816"/>
      <c r="AO105" s="816"/>
      <c r="AP105" s="816"/>
      <c r="AQ105" s="816"/>
      <c r="AR105" s="816"/>
      <c r="AS105" s="816"/>
      <c r="AT105" s="816"/>
      <c r="AU105" s="816"/>
      <c r="AV105" s="816"/>
      <c r="AW105" s="816"/>
      <c r="AX105" s="816"/>
      <c r="AY105" s="816"/>
      <c r="AZ105" s="816"/>
      <c r="BA105" s="816"/>
      <c r="BB105" s="816"/>
      <c r="BC105" s="816"/>
      <c r="BD105" s="816"/>
      <c r="BE105" s="816"/>
      <c r="BF105" s="816"/>
      <c r="BG105" s="816"/>
      <c r="BH105" s="816"/>
      <c r="BI105" s="816"/>
      <c r="BJ105" s="816"/>
      <c r="BK105" s="816"/>
      <c r="BL105" s="816"/>
      <c r="BM105" s="816"/>
      <c r="BN105" s="816"/>
      <c r="BO105" s="816"/>
      <c r="BP105" s="816"/>
      <c r="BQ105" s="816"/>
      <c r="BR105" s="816"/>
      <c r="BS105" s="816"/>
      <c r="BT105" s="816"/>
      <c r="BU105" s="816"/>
      <c r="BV105" s="816"/>
      <c r="BW105" s="816"/>
      <c r="BX105" s="816"/>
      <c r="BY105" s="816"/>
      <c r="BZ105" s="816"/>
      <c r="CA105" s="816"/>
      <c r="CB105" s="816"/>
      <c r="CC105" s="816"/>
      <c r="CD105" s="816"/>
      <c r="CE105" s="816"/>
      <c r="CF105" s="816"/>
      <c r="CG105" s="816"/>
      <c r="CH105" s="816"/>
      <c r="CI105" s="816"/>
      <c r="CJ105" s="816"/>
      <c r="CK105" s="816"/>
      <c r="CL105" s="816"/>
      <c r="CM105" s="816"/>
      <c r="CN105" s="816"/>
      <c r="CO105" s="816"/>
      <c r="CP105" s="816"/>
      <c r="CQ105" s="816"/>
      <c r="CR105" s="816"/>
      <c r="CS105" s="816"/>
      <c r="CT105" s="816"/>
      <c r="CU105" s="816"/>
      <c r="CV105" s="816"/>
      <c r="CW105" s="816"/>
      <c r="CX105" s="816"/>
      <c r="CY105" s="816"/>
      <c r="CZ105" s="816"/>
      <c r="DA105" s="816"/>
      <c r="DB105" s="816"/>
      <c r="DC105" s="816"/>
      <c r="DD105" s="816"/>
      <c r="DE105" s="816"/>
      <c r="DF105" s="816"/>
      <c r="DG105" s="816"/>
      <c r="DH105" s="816"/>
      <c r="DI105" s="816"/>
      <c r="DJ105" s="816"/>
      <c r="DK105" s="816"/>
      <c r="DL105" s="816"/>
      <c r="DM105" s="816"/>
      <c r="DN105" s="816"/>
      <c r="DO105" s="816"/>
      <c r="DP105" s="816"/>
      <c r="DQ105" s="816"/>
      <c r="DR105" s="816"/>
      <c r="DS105" s="816"/>
      <c r="DT105" s="816"/>
      <c r="DU105" s="816"/>
      <c r="DV105" s="816"/>
      <c r="DW105" s="816"/>
      <c r="DX105" s="816"/>
      <c r="DY105" s="816"/>
      <c r="DZ105" s="816"/>
      <c r="EA105" s="816"/>
      <c r="EB105" s="816"/>
      <c r="EC105" s="816"/>
      <c r="ED105" s="816"/>
      <c r="EE105" s="816"/>
      <c r="EF105" s="816"/>
      <c r="EG105" s="816"/>
      <c r="EH105" s="816"/>
      <c r="EI105" s="816"/>
      <c r="EJ105" s="816"/>
      <c r="EK105" s="816"/>
      <c r="EL105" s="816"/>
      <c r="EM105" s="816"/>
      <c r="EN105" s="816"/>
      <c r="EO105" s="816"/>
      <c r="EP105" s="816"/>
      <c r="EQ105" s="816"/>
      <c r="ER105" s="816"/>
      <c r="ES105" s="816"/>
      <c r="ET105" s="816"/>
      <c r="EU105" s="816"/>
      <c r="EV105" s="816"/>
      <c r="EW105" s="816"/>
      <c r="EX105" s="816"/>
      <c r="EY105" s="816"/>
      <c r="EZ105" s="816"/>
      <c r="FA105" s="816"/>
      <c r="FB105" s="816"/>
      <c r="FC105" s="816"/>
      <c r="FD105" s="816"/>
      <c r="FE105" s="816"/>
      <c r="FF105" s="816"/>
      <c r="FG105" s="817"/>
      <c r="FH105" s="817"/>
      <c r="FI105" s="817"/>
      <c r="FJ105" s="816"/>
      <c r="FK105" s="816"/>
      <c r="FL105" s="816"/>
      <c r="FM105" s="816"/>
      <c r="FN105" s="816"/>
      <c r="FO105" s="816"/>
      <c r="FP105" s="816"/>
      <c r="FQ105" s="816"/>
      <c r="FR105" s="816"/>
      <c r="FS105" s="816"/>
      <c r="FT105" s="816"/>
      <c r="FU105" s="816"/>
      <c r="FV105" s="816"/>
      <c r="FW105" s="816"/>
      <c r="FX105" s="816"/>
      <c r="FY105" s="816"/>
      <c r="FZ105" s="816"/>
      <c r="GA105" s="816"/>
      <c r="GB105" s="816"/>
      <c r="GC105" s="816"/>
      <c r="GD105" s="816"/>
      <c r="GE105" s="816"/>
      <c r="GF105" s="816"/>
      <c r="GG105" s="816"/>
      <c r="GH105" s="816"/>
      <c r="GI105" s="816"/>
      <c r="GJ105" s="816"/>
      <c r="GK105" s="816"/>
      <c r="GL105" s="816"/>
      <c r="GM105" s="816"/>
      <c r="GN105" s="816"/>
      <c r="GO105" s="816"/>
      <c r="GP105" s="816"/>
      <c r="GQ105" s="816"/>
      <c r="GR105" s="816"/>
      <c r="GS105" s="816"/>
      <c r="GT105" s="816"/>
      <c r="GU105" s="816"/>
      <c r="GV105" s="816"/>
      <c r="GW105" s="816"/>
      <c r="GX105" s="816"/>
      <c r="GY105" s="816"/>
      <c r="GZ105" s="816"/>
      <c r="HA105" s="816"/>
      <c r="HB105" s="816"/>
      <c r="HC105" s="816"/>
      <c r="HD105" s="816"/>
      <c r="HE105" s="816"/>
      <c r="HF105" s="816"/>
      <c r="HG105" s="816"/>
    </row>
    <row r="106" spans="1:215" x14ac:dyDescent="0.2">
      <c r="B106" s="816"/>
      <c r="C106" s="816"/>
      <c r="D106" s="816"/>
      <c r="E106" s="816"/>
      <c r="F106" s="816"/>
      <c r="G106" s="816"/>
      <c r="H106" s="816"/>
      <c r="I106" s="816"/>
      <c r="J106" s="816"/>
      <c r="K106" s="816"/>
      <c r="L106" s="816"/>
      <c r="M106" s="816"/>
      <c r="N106" s="816"/>
      <c r="O106" s="816"/>
      <c r="P106" s="816"/>
      <c r="Q106" s="816"/>
      <c r="R106" s="816"/>
      <c r="S106" s="816"/>
      <c r="T106" s="816"/>
      <c r="U106" s="816"/>
      <c r="V106" s="816"/>
      <c r="W106" s="816"/>
      <c r="X106" s="816"/>
      <c r="Y106" s="816"/>
      <c r="Z106" s="816"/>
      <c r="AA106" s="816"/>
      <c r="AB106" s="816"/>
      <c r="AC106" s="816"/>
      <c r="AD106" s="816"/>
      <c r="AE106" s="816"/>
      <c r="AF106" s="816"/>
      <c r="AG106" s="816"/>
      <c r="AH106" s="816"/>
      <c r="AI106" s="816"/>
      <c r="AJ106" s="816"/>
      <c r="AK106" s="816"/>
      <c r="AL106" s="816"/>
      <c r="AM106" s="816"/>
      <c r="AN106" s="816"/>
      <c r="AO106" s="816"/>
      <c r="AP106" s="816"/>
      <c r="AQ106" s="816"/>
      <c r="AR106" s="816"/>
      <c r="AS106" s="816"/>
      <c r="AT106" s="816"/>
      <c r="AU106" s="816"/>
      <c r="AV106" s="816"/>
      <c r="AW106" s="816"/>
      <c r="AX106" s="816"/>
      <c r="AY106" s="816"/>
      <c r="AZ106" s="816"/>
      <c r="BA106" s="816"/>
      <c r="BB106" s="816"/>
      <c r="BC106" s="816"/>
      <c r="BD106" s="816"/>
      <c r="BE106" s="816"/>
      <c r="BF106" s="816"/>
      <c r="BG106" s="816"/>
      <c r="BH106" s="816"/>
      <c r="BI106" s="816"/>
      <c r="BJ106" s="816"/>
      <c r="BK106" s="816"/>
      <c r="BL106" s="816"/>
      <c r="BM106" s="816"/>
      <c r="BN106" s="816"/>
      <c r="BO106" s="816"/>
      <c r="BP106" s="816"/>
      <c r="BQ106" s="816"/>
      <c r="BR106" s="816"/>
      <c r="BS106" s="816"/>
      <c r="BT106" s="816"/>
      <c r="BU106" s="816"/>
      <c r="BV106" s="816"/>
      <c r="BW106" s="816"/>
      <c r="BX106" s="816"/>
      <c r="BY106" s="816"/>
      <c r="BZ106" s="816"/>
      <c r="CA106" s="816"/>
      <c r="CB106" s="816"/>
      <c r="CC106" s="816"/>
      <c r="CD106" s="816"/>
      <c r="CE106" s="816"/>
      <c r="CF106" s="816"/>
      <c r="CG106" s="816"/>
      <c r="CH106" s="816"/>
      <c r="CI106" s="816"/>
      <c r="CJ106" s="816"/>
      <c r="CK106" s="816"/>
      <c r="CL106" s="816"/>
      <c r="CM106" s="816"/>
      <c r="CN106" s="816"/>
      <c r="CO106" s="816"/>
      <c r="CP106" s="816"/>
      <c r="CQ106" s="816"/>
      <c r="CR106" s="816"/>
      <c r="CS106" s="816"/>
      <c r="CT106" s="816"/>
      <c r="CU106" s="816"/>
      <c r="CV106" s="816"/>
      <c r="CW106" s="816"/>
      <c r="CX106" s="816"/>
      <c r="CY106" s="816"/>
      <c r="CZ106" s="816"/>
      <c r="DA106" s="816"/>
      <c r="DB106" s="816"/>
      <c r="DC106" s="816"/>
      <c r="DD106" s="816"/>
      <c r="DE106" s="816"/>
      <c r="DF106" s="816"/>
      <c r="DG106" s="816"/>
      <c r="DH106" s="816"/>
      <c r="DI106" s="816"/>
      <c r="DJ106" s="816"/>
      <c r="DK106" s="816"/>
      <c r="DL106" s="816"/>
      <c r="DM106" s="816"/>
      <c r="DN106" s="816"/>
      <c r="DO106" s="816"/>
      <c r="DP106" s="816"/>
      <c r="DQ106" s="816"/>
      <c r="DR106" s="816"/>
      <c r="DS106" s="816"/>
      <c r="DT106" s="816"/>
      <c r="DU106" s="816"/>
      <c r="DV106" s="816"/>
      <c r="DW106" s="816"/>
      <c r="DX106" s="816"/>
      <c r="DY106" s="816"/>
      <c r="DZ106" s="816"/>
      <c r="EA106" s="816"/>
      <c r="EB106" s="816"/>
      <c r="EC106" s="816"/>
      <c r="ED106" s="816"/>
      <c r="EE106" s="816"/>
      <c r="EF106" s="816"/>
      <c r="EG106" s="816"/>
      <c r="EH106" s="816"/>
      <c r="EI106" s="816"/>
      <c r="EJ106" s="816"/>
      <c r="EK106" s="816"/>
      <c r="EL106" s="816"/>
      <c r="EM106" s="816"/>
      <c r="EN106" s="816"/>
      <c r="EO106" s="816"/>
      <c r="EP106" s="816"/>
      <c r="EQ106" s="816"/>
      <c r="ER106" s="816"/>
      <c r="ES106" s="816"/>
      <c r="ET106" s="816"/>
      <c r="EU106" s="816"/>
      <c r="EV106" s="816"/>
      <c r="EW106" s="816"/>
      <c r="EX106" s="816"/>
      <c r="EY106" s="816"/>
      <c r="EZ106" s="816"/>
      <c r="FA106" s="816"/>
      <c r="FB106" s="816"/>
      <c r="FC106" s="816"/>
      <c r="FD106" s="816"/>
      <c r="FE106" s="816"/>
      <c r="FF106" s="816"/>
      <c r="FG106" s="817"/>
      <c r="FH106" s="817"/>
      <c r="FI106" s="817"/>
      <c r="FJ106" s="816"/>
      <c r="FK106" s="816"/>
      <c r="FL106" s="816"/>
      <c r="FM106" s="816"/>
      <c r="FN106" s="816"/>
      <c r="FO106" s="816"/>
      <c r="FP106" s="816"/>
      <c r="FQ106" s="816"/>
      <c r="FR106" s="816"/>
      <c r="FS106" s="816"/>
      <c r="FT106" s="816"/>
      <c r="FU106" s="816"/>
      <c r="FV106" s="816"/>
      <c r="FW106" s="816"/>
      <c r="FX106" s="816"/>
      <c r="FY106" s="816"/>
      <c r="FZ106" s="816"/>
      <c r="GA106" s="816"/>
      <c r="GB106" s="816"/>
      <c r="GC106" s="816"/>
      <c r="GD106" s="816"/>
      <c r="GE106" s="816"/>
      <c r="GF106" s="816"/>
      <c r="GG106" s="816"/>
      <c r="GH106" s="816"/>
      <c r="GI106" s="816"/>
      <c r="GJ106" s="816"/>
      <c r="GK106" s="816"/>
      <c r="GL106" s="816"/>
      <c r="GM106" s="816"/>
      <c r="GN106" s="816"/>
      <c r="GO106" s="816"/>
      <c r="GP106" s="816"/>
      <c r="GQ106" s="816"/>
      <c r="GR106" s="816"/>
      <c r="GS106" s="816"/>
      <c r="GT106" s="816"/>
      <c r="GU106" s="816"/>
      <c r="GV106" s="816"/>
      <c r="GW106" s="816"/>
      <c r="GX106" s="816"/>
      <c r="GY106" s="816"/>
      <c r="GZ106" s="816"/>
      <c r="HA106" s="816"/>
      <c r="HB106" s="816"/>
      <c r="HC106" s="816"/>
      <c r="HD106" s="816"/>
      <c r="HE106" s="816"/>
      <c r="HF106" s="816"/>
      <c r="HG106" s="816"/>
    </row>
    <row r="107" spans="1:215" x14ac:dyDescent="0.2">
      <c r="B107" s="816"/>
      <c r="C107" s="816"/>
      <c r="D107" s="816"/>
      <c r="E107" s="816"/>
      <c r="F107" s="816"/>
      <c r="G107" s="816"/>
      <c r="H107" s="816"/>
      <c r="I107" s="816"/>
      <c r="J107" s="816"/>
      <c r="K107" s="816"/>
      <c r="L107" s="816"/>
      <c r="M107" s="816"/>
      <c r="N107" s="816"/>
      <c r="O107" s="816"/>
      <c r="P107" s="816"/>
      <c r="Q107" s="816"/>
      <c r="R107" s="816"/>
      <c r="S107" s="816"/>
      <c r="T107" s="816"/>
      <c r="U107" s="816"/>
      <c r="V107" s="816"/>
      <c r="W107" s="816"/>
      <c r="X107" s="816"/>
      <c r="Y107" s="816"/>
      <c r="Z107" s="816"/>
      <c r="AA107" s="816"/>
      <c r="AB107" s="816"/>
      <c r="AC107" s="816"/>
      <c r="AD107" s="816"/>
      <c r="AE107" s="816"/>
      <c r="AF107" s="816"/>
      <c r="AG107" s="816"/>
      <c r="AH107" s="816"/>
      <c r="AI107" s="816"/>
      <c r="AJ107" s="816"/>
      <c r="AK107" s="816"/>
      <c r="AL107" s="816"/>
      <c r="AM107" s="816"/>
      <c r="AN107" s="816"/>
      <c r="AO107" s="816"/>
      <c r="AP107" s="816"/>
      <c r="AQ107" s="816"/>
      <c r="AR107" s="816"/>
      <c r="AS107" s="816"/>
      <c r="AT107" s="816"/>
      <c r="AU107" s="816"/>
      <c r="AV107" s="816"/>
      <c r="AW107" s="816"/>
      <c r="AX107" s="816"/>
      <c r="AY107" s="816"/>
      <c r="AZ107" s="816"/>
      <c r="BA107" s="816"/>
      <c r="BB107" s="816"/>
      <c r="BC107" s="816"/>
      <c r="BD107" s="816"/>
      <c r="BE107" s="816"/>
      <c r="BF107" s="816"/>
      <c r="BG107" s="816"/>
      <c r="BH107" s="816"/>
      <c r="BI107" s="816"/>
      <c r="BJ107" s="816"/>
      <c r="BK107" s="816"/>
      <c r="BL107" s="816"/>
      <c r="BM107" s="816"/>
      <c r="BN107" s="816"/>
      <c r="BO107" s="816"/>
      <c r="BP107" s="816"/>
      <c r="BQ107" s="816"/>
      <c r="BR107" s="816"/>
      <c r="BS107" s="816"/>
      <c r="BT107" s="816"/>
      <c r="BU107" s="816"/>
      <c r="BV107" s="816"/>
      <c r="BW107" s="816"/>
      <c r="BX107" s="816"/>
      <c r="BY107" s="816"/>
      <c r="BZ107" s="816"/>
      <c r="CA107" s="816"/>
      <c r="CB107" s="816"/>
      <c r="CC107" s="816"/>
      <c r="CD107" s="816"/>
      <c r="CE107" s="816"/>
      <c r="CF107" s="816"/>
      <c r="CG107" s="816"/>
      <c r="CH107" s="816"/>
      <c r="CI107" s="816"/>
      <c r="CJ107" s="816"/>
      <c r="CK107" s="816"/>
      <c r="CL107" s="816"/>
      <c r="CM107" s="816"/>
      <c r="CN107" s="816"/>
      <c r="CO107" s="816"/>
      <c r="CP107" s="816"/>
      <c r="CQ107" s="816"/>
      <c r="CR107" s="816"/>
      <c r="CS107" s="816"/>
      <c r="CT107" s="816"/>
      <c r="CU107" s="816"/>
      <c r="CV107" s="816"/>
      <c r="CW107" s="816"/>
      <c r="CX107" s="816"/>
      <c r="CY107" s="816"/>
      <c r="CZ107" s="816"/>
      <c r="DA107" s="816"/>
      <c r="DB107" s="816"/>
      <c r="DC107" s="816"/>
      <c r="DD107" s="816"/>
      <c r="DE107" s="816"/>
      <c r="DF107" s="816"/>
      <c r="DG107" s="816"/>
      <c r="DH107" s="816"/>
      <c r="DI107" s="816"/>
      <c r="DJ107" s="816"/>
      <c r="DK107" s="816"/>
      <c r="DL107" s="816"/>
      <c r="DM107" s="816"/>
      <c r="DN107" s="816"/>
      <c r="DO107" s="816"/>
      <c r="DP107" s="816"/>
      <c r="DQ107" s="816"/>
      <c r="DR107" s="816"/>
      <c r="DS107" s="816"/>
      <c r="DT107" s="816"/>
      <c r="DU107" s="816"/>
      <c r="DV107" s="816"/>
      <c r="DW107" s="816"/>
      <c r="DX107" s="816"/>
      <c r="DY107" s="816"/>
      <c r="DZ107" s="816"/>
      <c r="EA107" s="816"/>
      <c r="EB107" s="816"/>
      <c r="EC107" s="816"/>
      <c r="ED107" s="816"/>
      <c r="EE107" s="816"/>
      <c r="EF107" s="816"/>
      <c r="EG107" s="816"/>
      <c r="EH107" s="816"/>
      <c r="EI107" s="816"/>
      <c r="EJ107" s="816"/>
      <c r="EK107" s="816"/>
      <c r="EL107" s="816"/>
      <c r="EM107" s="816"/>
      <c r="EN107" s="816"/>
      <c r="EO107" s="816"/>
      <c r="EP107" s="816"/>
      <c r="EQ107" s="816"/>
      <c r="ER107" s="816"/>
      <c r="ES107" s="816"/>
      <c r="ET107" s="816"/>
      <c r="EU107" s="816"/>
      <c r="EV107" s="816"/>
      <c r="EW107" s="816"/>
      <c r="EX107" s="816"/>
      <c r="EY107" s="816"/>
      <c r="EZ107" s="816"/>
      <c r="FA107" s="816"/>
      <c r="FB107" s="816"/>
      <c r="FC107" s="816"/>
      <c r="FD107" s="816"/>
      <c r="FE107" s="816"/>
      <c r="FF107" s="816"/>
      <c r="FG107" s="817"/>
      <c r="FH107" s="817"/>
      <c r="FI107" s="817"/>
      <c r="FJ107" s="816"/>
      <c r="FK107" s="816"/>
      <c r="FL107" s="816"/>
      <c r="FM107" s="816"/>
      <c r="FN107" s="816"/>
      <c r="FO107" s="816"/>
      <c r="FP107" s="816"/>
      <c r="FQ107" s="816"/>
      <c r="FR107" s="816"/>
      <c r="FS107" s="816"/>
      <c r="FT107" s="816"/>
      <c r="FU107" s="816"/>
      <c r="FV107" s="816"/>
      <c r="FW107" s="816"/>
      <c r="FX107" s="816"/>
      <c r="FY107" s="816"/>
      <c r="FZ107" s="816"/>
      <c r="GA107" s="816"/>
      <c r="GB107" s="816"/>
      <c r="GC107" s="816"/>
      <c r="GD107" s="816"/>
      <c r="GE107" s="816"/>
      <c r="GF107" s="816"/>
      <c r="GG107" s="816"/>
      <c r="GH107" s="816"/>
      <c r="GI107" s="816"/>
      <c r="GJ107" s="816"/>
      <c r="GK107" s="816"/>
      <c r="GL107" s="816"/>
      <c r="GM107" s="816"/>
      <c r="GN107" s="816"/>
      <c r="GO107" s="816"/>
      <c r="GP107" s="816"/>
      <c r="GQ107" s="816"/>
      <c r="GR107" s="816"/>
      <c r="GS107" s="816"/>
      <c r="GT107" s="816"/>
      <c r="GU107" s="816"/>
      <c r="GV107" s="816"/>
      <c r="GW107" s="816"/>
      <c r="GX107" s="816"/>
      <c r="GY107" s="816"/>
      <c r="GZ107" s="816"/>
      <c r="HA107" s="816"/>
      <c r="HB107" s="816"/>
      <c r="HC107" s="816"/>
      <c r="HD107" s="816"/>
      <c r="HE107" s="816"/>
      <c r="HF107" s="816"/>
      <c r="HG107" s="816"/>
    </row>
    <row r="108" spans="1:215" x14ac:dyDescent="0.2">
      <c r="B108" s="816"/>
      <c r="C108" s="816"/>
      <c r="D108" s="816"/>
      <c r="E108" s="816"/>
      <c r="F108" s="816"/>
      <c r="G108" s="816"/>
      <c r="H108" s="816"/>
      <c r="I108" s="816"/>
      <c r="J108" s="816"/>
      <c r="K108" s="816"/>
      <c r="L108" s="816"/>
      <c r="M108" s="816"/>
      <c r="N108" s="816"/>
      <c r="O108" s="816"/>
      <c r="P108" s="816"/>
      <c r="Q108" s="816"/>
      <c r="R108" s="816"/>
      <c r="S108" s="816"/>
      <c r="T108" s="816"/>
      <c r="U108" s="816"/>
      <c r="V108" s="816"/>
      <c r="W108" s="816"/>
      <c r="X108" s="816"/>
      <c r="Y108" s="816"/>
      <c r="Z108" s="816"/>
      <c r="AA108" s="816"/>
      <c r="AB108" s="816"/>
      <c r="AC108" s="816"/>
      <c r="AD108" s="816"/>
      <c r="AE108" s="816"/>
      <c r="AF108" s="816"/>
      <c r="AG108" s="816"/>
      <c r="AH108" s="816"/>
      <c r="AI108" s="816"/>
      <c r="AJ108" s="816"/>
      <c r="AK108" s="816"/>
      <c r="AL108" s="816"/>
      <c r="AM108" s="816"/>
      <c r="AN108" s="816"/>
      <c r="AO108" s="816"/>
      <c r="AP108" s="816"/>
      <c r="AQ108" s="816"/>
      <c r="AR108" s="816"/>
      <c r="AS108" s="816"/>
      <c r="AT108" s="816"/>
      <c r="AU108" s="816"/>
      <c r="AV108" s="816"/>
      <c r="AW108" s="816"/>
      <c r="AX108" s="816"/>
      <c r="AY108" s="816"/>
      <c r="AZ108" s="816"/>
      <c r="BA108" s="816"/>
      <c r="BB108" s="816"/>
      <c r="BC108" s="816"/>
      <c r="BD108" s="816"/>
      <c r="BE108" s="816"/>
      <c r="BF108" s="816"/>
      <c r="BG108" s="816"/>
      <c r="BH108" s="816"/>
      <c r="BI108" s="816"/>
      <c r="BJ108" s="816"/>
      <c r="BK108" s="816"/>
      <c r="BL108" s="816"/>
      <c r="BM108" s="816"/>
      <c r="BN108" s="816"/>
      <c r="BO108" s="816"/>
      <c r="BP108" s="816"/>
      <c r="BQ108" s="816"/>
      <c r="BR108" s="816"/>
      <c r="BS108" s="816"/>
      <c r="BT108" s="816"/>
      <c r="BU108" s="816"/>
      <c r="BV108" s="816"/>
      <c r="BW108" s="816"/>
      <c r="BX108" s="816"/>
      <c r="BY108" s="816"/>
      <c r="BZ108" s="816"/>
      <c r="CA108" s="816"/>
      <c r="CB108" s="816"/>
      <c r="CC108" s="816"/>
      <c r="CD108" s="816"/>
      <c r="CE108" s="816"/>
      <c r="CF108" s="816"/>
      <c r="CG108" s="816"/>
      <c r="CH108" s="816"/>
      <c r="CI108" s="816"/>
      <c r="CJ108" s="816"/>
      <c r="CK108" s="816"/>
      <c r="CL108" s="816"/>
      <c r="CM108" s="816"/>
      <c r="CN108" s="816"/>
      <c r="CO108" s="816"/>
      <c r="CP108" s="816"/>
      <c r="CQ108" s="816"/>
      <c r="CR108" s="816"/>
      <c r="CS108" s="816"/>
      <c r="CT108" s="816"/>
      <c r="CU108" s="816"/>
      <c r="CV108" s="816"/>
      <c r="CW108" s="816"/>
      <c r="CX108" s="816"/>
      <c r="CY108" s="816"/>
      <c r="CZ108" s="816"/>
      <c r="DA108" s="816"/>
      <c r="DB108" s="816"/>
      <c r="DC108" s="816"/>
      <c r="DD108" s="816"/>
      <c r="DE108" s="816"/>
      <c r="DF108" s="816"/>
      <c r="DG108" s="816"/>
      <c r="DH108" s="816"/>
      <c r="DI108" s="816"/>
      <c r="DJ108" s="816"/>
      <c r="DK108" s="816"/>
      <c r="DL108" s="816"/>
      <c r="DM108" s="816"/>
      <c r="DN108" s="816"/>
      <c r="DO108" s="816"/>
      <c r="DP108" s="816"/>
      <c r="DQ108" s="816"/>
      <c r="DR108" s="816"/>
      <c r="DS108" s="816"/>
      <c r="DT108" s="816"/>
      <c r="DU108" s="816"/>
      <c r="DV108" s="816"/>
      <c r="DW108" s="816"/>
      <c r="DX108" s="816"/>
      <c r="DY108" s="816"/>
      <c r="DZ108" s="816"/>
      <c r="EA108" s="816"/>
      <c r="EB108" s="816"/>
      <c r="EC108" s="816"/>
      <c r="ED108" s="816"/>
      <c r="EE108" s="816"/>
      <c r="EF108" s="816"/>
      <c r="EG108" s="816"/>
      <c r="EH108" s="816"/>
      <c r="EI108" s="816"/>
      <c r="EJ108" s="816"/>
      <c r="EK108" s="816"/>
      <c r="EL108" s="816"/>
      <c r="EM108" s="816"/>
      <c r="EN108" s="816"/>
      <c r="EO108" s="816"/>
      <c r="EP108" s="816"/>
      <c r="EQ108" s="816"/>
      <c r="ER108" s="816"/>
      <c r="ES108" s="816"/>
      <c r="ET108" s="816"/>
      <c r="EU108" s="816"/>
      <c r="EV108" s="816"/>
      <c r="EW108" s="816"/>
      <c r="EX108" s="816"/>
      <c r="EY108" s="816"/>
      <c r="EZ108" s="816"/>
      <c r="FA108" s="816"/>
      <c r="FB108" s="816"/>
      <c r="FC108" s="816"/>
      <c r="FD108" s="816"/>
      <c r="FE108" s="816"/>
      <c r="FF108" s="816"/>
      <c r="FG108" s="817"/>
      <c r="FH108" s="817"/>
      <c r="FI108" s="817"/>
      <c r="FJ108" s="816"/>
      <c r="FK108" s="816"/>
      <c r="FL108" s="816"/>
      <c r="FM108" s="816"/>
      <c r="FN108" s="816"/>
      <c r="FO108" s="816"/>
      <c r="FP108" s="816"/>
      <c r="FQ108" s="816"/>
      <c r="FR108" s="816"/>
      <c r="FS108" s="816"/>
      <c r="FT108" s="816"/>
      <c r="FU108" s="816"/>
      <c r="FV108" s="816"/>
      <c r="FW108" s="816"/>
      <c r="FX108" s="816"/>
      <c r="FY108" s="816"/>
      <c r="FZ108" s="816"/>
      <c r="GA108" s="816"/>
      <c r="GB108" s="816"/>
      <c r="GC108" s="816"/>
      <c r="GD108" s="816"/>
      <c r="GE108" s="816"/>
      <c r="GF108" s="816"/>
      <c r="GG108" s="816"/>
      <c r="GH108" s="816"/>
      <c r="GI108" s="816"/>
      <c r="GJ108" s="816"/>
      <c r="GK108" s="816"/>
      <c r="GL108" s="816"/>
      <c r="GM108" s="816"/>
      <c r="GN108" s="816"/>
      <c r="GO108" s="816"/>
      <c r="GP108" s="816"/>
      <c r="GQ108" s="816"/>
      <c r="GR108" s="816"/>
      <c r="GS108" s="816"/>
      <c r="GT108" s="816"/>
      <c r="GU108" s="816"/>
      <c r="GV108" s="816"/>
      <c r="GW108" s="816"/>
      <c r="GX108" s="816"/>
      <c r="GY108" s="816"/>
      <c r="GZ108" s="816"/>
      <c r="HA108" s="816"/>
      <c r="HB108" s="816"/>
      <c r="HC108" s="816"/>
      <c r="HD108" s="816"/>
      <c r="HE108" s="816"/>
      <c r="HF108" s="816"/>
      <c r="HG108" s="816"/>
    </row>
    <row r="109" spans="1:215" x14ac:dyDescent="0.2">
      <c r="B109" s="816"/>
      <c r="C109" s="816"/>
      <c r="D109" s="816"/>
      <c r="E109" s="816"/>
      <c r="F109" s="816"/>
      <c r="G109" s="816"/>
      <c r="H109" s="816"/>
      <c r="I109" s="816"/>
      <c r="J109" s="816"/>
      <c r="K109" s="816"/>
      <c r="L109" s="816"/>
      <c r="M109" s="816"/>
      <c r="N109" s="816"/>
      <c r="O109" s="816"/>
      <c r="P109" s="816"/>
      <c r="Q109" s="816"/>
      <c r="R109" s="816"/>
      <c r="S109" s="816"/>
      <c r="T109" s="816"/>
      <c r="U109" s="816"/>
      <c r="V109" s="816"/>
      <c r="W109" s="816"/>
      <c r="X109" s="816"/>
      <c r="Y109" s="816"/>
      <c r="Z109" s="816"/>
      <c r="AA109" s="816"/>
      <c r="AB109" s="816"/>
      <c r="AC109" s="816"/>
      <c r="AD109" s="816"/>
      <c r="AE109" s="816"/>
      <c r="AF109" s="816"/>
      <c r="AG109" s="816"/>
      <c r="AH109" s="816"/>
      <c r="AI109" s="816"/>
      <c r="AJ109" s="816"/>
      <c r="AK109" s="816"/>
      <c r="AL109" s="816"/>
      <c r="AM109" s="816"/>
      <c r="AN109" s="816"/>
      <c r="AO109" s="816"/>
      <c r="AP109" s="816"/>
      <c r="AQ109" s="816"/>
      <c r="AR109" s="816"/>
      <c r="AS109" s="816"/>
      <c r="AT109" s="816"/>
      <c r="AU109" s="816"/>
      <c r="AV109" s="816"/>
      <c r="AW109" s="816"/>
      <c r="AX109" s="816"/>
      <c r="AY109" s="816"/>
      <c r="AZ109" s="816"/>
      <c r="BA109" s="816"/>
      <c r="BB109" s="816"/>
      <c r="BC109" s="816"/>
      <c r="BD109" s="816"/>
      <c r="BE109" s="816"/>
      <c r="BF109" s="816"/>
      <c r="BG109" s="816"/>
      <c r="BH109" s="816"/>
      <c r="BI109" s="816"/>
      <c r="BJ109" s="816"/>
      <c r="BK109" s="816"/>
      <c r="BL109" s="816"/>
      <c r="BM109" s="816"/>
      <c r="BN109" s="816"/>
      <c r="BO109" s="816"/>
      <c r="BP109" s="816"/>
      <c r="BQ109" s="816"/>
      <c r="BR109" s="816"/>
      <c r="BS109" s="816"/>
      <c r="BT109" s="816"/>
      <c r="BU109" s="816"/>
      <c r="BV109" s="816"/>
      <c r="BW109" s="816"/>
      <c r="BX109" s="816"/>
      <c r="BY109" s="816"/>
      <c r="BZ109" s="816"/>
      <c r="CA109" s="816"/>
      <c r="CB109" s="816"/>
      <c r="CC109" s="816"/>
      <c r="CD109" s="816"/>
      <c r="CE109" s="816"/>
      <c r="CF109" s="816"/>
      <c r="CG109" s="816"/>
      <c r="CH109" s="816"/>
      <c r="CI109" s="816"/>
      <c r="CJ109" s="816"/>
      <c r="CK109" s="816"/>
      <c r="CL109" s="816"/>
      <c r="CM109" s="816"/>
      <c r="CN109" s="816"/>
      <c r="CO109" s="816"/>
      <c r="CP109" s="816"/>
      <c r="CQ109" s="816"/>
      <c r="CR109" s="816"/>
      <c r="CS109" s="816"/>
      <c r="CT109" s="816"/>
      <c r="CU109" s="816"/>
      <c r="CV109" s="816"/>
      <c r="CW109" s="816"/>
      <c r="CX109" s="816"/>
      <c r="CY109" s="816"/>
      <c r="CZ109" s="816"/>
      <c r="DA109" s="816"/>
      <c r="DB109" s="816"/>
      <c r="DC109" s="816"/>
      <c r="DD109" s="816"/>
      <c r="DE109" s="816"/>
      <c r="DF109" s="816"/>
      <c r="DG109" s="816"/>
      <c r="DH109" s="816"/>
      <c r="DI109" s="816"/>
      <c r="DJ109" s="816"/>
      <c r="DK109" s="816"/>
      <c r="DL109" s="816"/>
      <c r="DM109" s="816"/>
      <c r="DN109" s="816"/>
      <c r="DO109" s="816"/>
      <c r="DP109" s="816"/>
      <c r="DQ109" s="816"/>
      <c r="DR109" s="816"/>
      <c r="DS109" s="816"/>
      <c r="DT109" s="816"/>
      <c r="DU109" s="816"/>
      <c r="DV109" s="816"/>
      <c r="DW109" s="816"/>
      <c r="DX109" s="816"/>
      <c r="DY109" s="816"/>
      <c r="DZ109" s="816"/>
      <c r="EA109" s="816"/>
      <c r="EB109" s="816"/>
      <c r="EC109" s="816"/>
      <c r="ED109" s="816"/>
      <c r="EE109" s="816"/>
      <c r="EF109" s="816"/>
      <c r="EG109" s="816"/>
      <c r="EH109" s="816"/>
      <c r="EI109" s="816"/>
      <c r="EJ109" s="816"/>
      <c r="EK109" s="816"/>
      <c r="EL109" s="816"/>
      <c r="EM109" s="816"/>
      <c r="EN109" s="816"/>
      <c r="EO109" s="816"/>
      <c r="EP109" s="816"/>
      <c r="EQ109" s="816"/>
      <c r="ER109" s="816"/>
      <c r="ES109" s="816"/>
      <c r="ET109" s="816"/>
      <c r="EU109" s="816"/>
      <c r="EV109" s="816"/>
      <c r="EW109" s="816"/>
      <c r="EX109" s="816"/>
      <c r="EY109" s="816"/>
      <c r="EZ109" s="816"/>
      <c r="FA109" s="816"/>
      <c r="FB109" s="816"/>
      <c r="FC109" s="816"/>
      <c r="FD109" s="816"/>
      <c r="FE109" s="816"/>
      <c r="FF109" s="816"/>
      <c r="FG109" s="817"/>
      <c r="FH109" s="817"/>
      <c r="FI109" s="817"/>
      <c r="FJ109" s="816"/>
      <c r="FK109" s="816"/>
      <c r="FL109" s="816"/>
      <c r="FM109" s="816"/>
      <c r="FN109" s="816"/>
      <c r="FO109" s="816"/>
      <c r="FP109" s="816"/>
      <c r="FQ109" s="816"/>
      <c r="FR109" s="816"/>
      <c r="FS109" s="816"/>
      <c r="FT109" s="816"/>
      <c r="FU109" s="816"/>
      <c r="FV109" s="816"/>
      <c r="FW109" s="816"/>
      <c r="FX109" s="816"/>
      <c r="FY109" s="816"/>
      <c r="FZ109" s="816"/>
      <c r="GA109" s="816"/>
      <c r="GB109" s="816"/>
      <c r="GC109" s="816"/>
      <c r="GD109" s="816"/>
      <c r="GE109" s="816"/>
      <c r="GF109" s="816"/>
      <c r="GG109" s="816"/>
      <c r="GH109" s="816"/>
      <c r="GI109" s="816"/>
      <c r="GJ109" s="816"/>
      <c r="GK109" s="816"/>
      <c r="GL109" s="816"/>
      <c r="GM109" s="816"/>
      <c r="GN109" s="816"/>
      <c r="GO109" s="816"/>
      <c r="GP109" s="816"/>
      <c r="GQ109" s="816"/>
      <c r="GR109" s="816"/>
      <c r="GS109" s="816"/>
      <c r="GT109" s="816"/>
      <c r="GU109" s="816"/>
      <c r="GV109" s="816"/>
      <c r="GW109" s="816"/>
      <c r="GX109" s="816"/>
      <c r="GY109" s="816"/>
      <c r="GZ109" s="816"/>
      <c r="HA109" s="816"/>
      <c r="HB109" s="816"/>
      <c r="HC109" s="816"/>
      <c r="HD109" s="816"/>
      <c r="HE109" s="816"/>
      <c r="HF109" s="816"/>
      <c r="HG109" s="816"/>
    </row>
    <row r="110" spans="1:215" x14ac:dyDescent="0.2">
      <c r="B110" s="816"/>
      <c r="C110" s="816"/>
      <c r="D110" s="816"/>
      <c r="E110" s="816"/>
      <c r="F110" s="816"/>
      <c r="G110" s="816"/>
      <c r="H110" s="816"/>
      <c r="I110" s="816"/>
      <c r="J110" s="816"/>
      <c r="K110" s="816"/>
      <c r="L110" s="816"/>
      <c r="M110" s="816"/>
      <c r="N110" s="816"/>
      <c r="O110" s="816"/>
      <c r="P110" s="816"/>
      <c r="Q110" s="816"/>
      <c r="R110" s="816"/>
      <c r="S110" s="816"/>
      <c r="T110" s="816"/>
      <c r="U110" s="816"/>
      <c r="V110" s="816"/>
      <c r="W110" s="816"/>
      <c r="X110" s="816"/>
      <c r="Y110" s="816"/>
      <c r="Z110" s="816"/>
      <c r="AA110" s="816"/>
      <c r="AB110" s="816"/>
      <c r="AC110" s="816"/>
      <c r="AD110" s="816"/>
      <c r="AE110" s="816"/>
      <c r="AF110" s="816"/>
      <c r="AG110" s="816"/>
      <c r="AH110" s="816"/>
      <c r="AI110" s="816"/>
      <c r="AJ110" s="816"/>
      <c r="AK110" s="816"/>
      <c r="AL110" s="816"/>
      <c r="AM110" s="816"/>
      <c r="AN110" s="816"/>
      <c r="AO110" s="816"/>
      <c r="AP110" s="816"/>
      <c r="AQ110" s="816"/>
      <c r="AR110" s="816"/>
      <c r="AS110" s="816"/>
      <c r="AT110" s="816"/>
      <c r="AU110" s="816"/>
      <c r="AV110" s="816"/>
      <c r="AW110" s="816"/>
      <c r="AX110" s="816"/>
      <c r="AY110" s="816"/>
      <c r="AZ110" s="816"/>
      <c r="BA110" s="816"/>
      <c r="BB110" s="816"/>
      <c r="BC110" s="816"/>
      <c r="BD110" s="816"/>
      <c r="BE110" s="816"/>
      <c r="BF110" s="816"/>
      <c r="BG110" s="816"/>
      <c r="BH110" s="816"/>
      <c r="BI110" s="816"/>
      <c r="BJ110" s="816"/>
      <c r="BK110" s="816"/>
      <c r="BL110" s="816"/>
      <c r="BM110" s="816"/>
      <c r="BN110" s="816"/>
      <c r="BO110" s="816"/>
      <c r="BP110" s="816"/>
      <c r="BQ110" s="816"/>
      <c r="BR110" s="816"/>
      <c r="BS110" s="816"/>
      <c r="BT110" s="816"/>
      <c r="BU110" s="816"/>
      <c r="BV110" s="816"/>
      <c r="BW110" s="816"/>
      <c r="BX110" s="816"/>
      <c r="BY110" s="816"/>
      <c r="BZ110" s="816"/>
      <c r="CA110" s="816"/>
      <c r="CB110" s="816"/>
      <c r="CC110" s="816"/>
      <c r="CD110" s="816"/>
      <c r="CE110" s="816"/>
      <c r="CF110" s="816"/>
      <c r="CG110" s="816"/>
      <c r="CH110" s="816"/>
      <c r="CI110" s="816"/>
      <c r="CJ110" s="816"/>
      <c r="CK110" s="816"/>
      <c r="CL110" s="816"/>
      <c r="CM110" s="816"/>
      <c r="CN110" s="816"/>
      <c r="CO110" s="816"/>
      <c r="CP110" s="816"/>
      <c r="CQ110" s="816"/>
      <c r="CR110" s="816"/>
      <c r="CS110" s="816"/>
      <c r="CT110" s="816"/>
      <c r="CU110" s="816"/>
      <c r="CV110" s="816"/>
      <c r="CW110" s="816"/>
      <c r="CX110" s="816"/>
      <c r="CY110" s="816"/>
      <c r="CZ110" s="816"/>
      <c r="DA110" s="816"/>
      <c r="DB110" s="816"/>
      <c r="DC110" s="816"/>
      <c r="DD110" s="816"/>
      <c r="DE110" s="816"/>
      <c r="DF110" s="816"/>
      <c r="DG110" s="816"/>
      <c r="DH110" s="816"/>
      <c r="DI110" s="816"/>
      <c r="DJ110" s="816"/>
      <c r="DK110" s="816"/>
      <c r="DL110" s="816"/>
      <c r="DM110" s="816"/>
      <c r="DN110" s="816"/>
      <c r="DO110" s="816"/>
      <c r="DP110" s="816"/>
      <c r="DQ110" s="816"/>
      <c r="DR110" s="816"/>
      <c r="DS110" s="816"/>
      <c r="DT110" s="816"/>
      <c r="DU110" s="816"/>
      <c r="DV110" s="816"/>
      <c r="DW110" s="816"/>
      <c r="DX110" s="816"/>
      <c r="DY110" s="816"/>
      <c r="DZ110" s="816"/>
      <c r="EA110" s="816"/>
      <c r="EB110" s="816"/>
      <c r="EC110" s="816"/>
      <c r="ED110" s="816"/>
      <c r="EE110" s="816"/>
      <c r="EF110" s="816"/>
      <c r="EG110" s="816"/>
      <c r="EH110" s="816"/>
      <c r="EI110" s="816"/>
      <c r="EJ110" s="816"/>
      <c r="EK110" s="816"/>
      <c r="EL110" s="816"/>
      <c r="EM110" s="816"/>
      <c r="EN110" s="816"/>
      <c r="EO110" s="816"/>
      <c r="EP110" s="816"/>
      <c r="EQ110" s="816"/>
      <c r="ER110" s="816"/>
      <c r="ES110" s="816"/>
      <c r="ET110" s="816"/>
      <c r="EU110" s="816"/>
      <c r="EV110" s="816"/>
      <c r="EW110" s="816"/>
      <c r="EX110" s="816"/>
      <c r="EY110" s="816"/>
      <c r="EZ110" s="816"/>
      <c r="FA110" s="816"/>
      <c r="FB110" s="816"/>
      <c r="FC110" s="816"/>
      <c r="FD110" s="816"/>
      <c r="FE110" s="816"/>
      <c r="FF110" s="816"/>
      <c r="FG110" s="817"/>
      <c r="FH110" s="817"/>
      <c r="FI110" s="817"/>
      <c r="FJ110" s="816"/>
      <c r="FK110" s="816"/>
      <c r="FL110" s="816"/>
      <c r="FM110" s="816"/>
      <c r="FN110" s="816"/>
      <c r="FO110" s="816"/>
      <c r="FP110" s="816"/>
      <c r="FQ110" s="816"/>
      <c r="FR110" s="816"/>
      <c r="FS110" s="816"/>
      <c r="FT110" s="816"/>
      <c r="FU110" s="816"/>
      <c r="FV110" s="816"/>
      <c r="FW110" s="816"/>
      <c r="FX110" s="816"/>
      <c r="FY110" s="816"/>
      <c r="FZ110" s="816"/>
      <c r="GA110" s="816"/>
      <c r="GB110" s="816"/>
      <c r="GC110" s="816"/>
      <c r="GD110" s="816"/>
      <c r="GE110" s="816"/>
      <c r="GF110" s="816"/>
      <c r="GG110" s="816"/>
      <c r="GH110" s="816"/>
      <c r="GI110" s="816"/>
      <c r="GJ110" s="816"/>
      <c r="GK110" s="816"/>
      <c r="GL110" s="816"/>
      <c r="GM110" s="816"/>
      <c r="GN110" s="816"/>
      <c r="GO110" s="816"/>
      <c r="GP110" s="816"/>
      <c r="GQ110" s="816"/>
      <c r="GR110" s="816"/>
      <c r="GS110" s="816"/>
      <c r="GT110" s="816"/>
      <c r="GU110" s="816"/>
      <c r="GV110" s="816"/>
      <c r="GW110" s="816"/>
      <c r="GX110" s="816"/>
      <c r="GY110" s="816"/>
      <c r="GZ110" s="816"/>
      <c r="HA110" s="816"/>
      <c r="HB110" s="816"/>
      <c r="HC110" s="816"/>
      <c r="HD110" s="816"/>
      <c r="HE110" s="816"/>
      <c r="HF110" s="816"/>
      <c r="HG110" s="816"/>
    </row>
  </sheetData>
  <mergeCells count="74">
    <mergeCell ref="GL6:HG7"/>
    <mergeCell ref="B7:B9"/>
    <mergeCell ref="C7:C9"/>
    <mergeCell ref="D7:J7"/>
    <mergeCell ref="K7:K9"/>
    <mergeCell ref="L7:L9"/>
    <mergeCell ref="M7:M9"/>
    <mergeCell ref="N7:N9"/>
    <mergeCell ref="EN7:EP7"/>
    <mergeCell ref="FL7:FY7"/>
    <mergeCell ref="D8:D9"/>
    <mergeCell ref="E8:E9"/>
    <mergeCell ref="F8:F9"/>
    <mergeCell ref="G8:G9"/>
    <mergeCell ref="H8:H9"/>
    <mergeCell ref="I8:I9"/>
    <mergeCell ref="J8:J10"/>
    <mergeCell ref="BG8:BG10"/>
    <mergeCell ref="O7:AA7"/>
    <mergeCell ref="AB7:AO7"/>
    <mergeCell ref="BG7:BH7"/>
    <mergeCell ref="BH8:BH10"/>
    <mergeCell ref="EN8:EN10"/>
    <mergeCell ref="EO8:EO10"/>
    <mergeCell ref="BI8:BI10"/>
    <mergeCell ref="BJ8:BJ10"/>
    <mergeCell ref="BK8:BK10"/>
    <mergeCell ref="CE8:CE10"/>
    <mergeCell ref="EP8:EP10"/>
    <mergeCell ref="FJ8:FJ10"/>
    <mergeCell ref="FK8:FK10"/>
    <mergeCell ref="CJ9:CJ10"/>
    <mergeCell ref="CK9:CK10"/>
    <mergeCell ref="CL9:CL10"/>
    <mergeCell ref="CM9:CM10"/>
    <mergeCell ref="CN9:CN10"/>
    <mergeCell ref="BI7:BK7"/>
    <mergeCell ref="DG7:DT7"/>
    <mergeCell ref="EL7:EM7"/>
    <mergeCell ref="CR8:CR10"/>
    <mergeCell ref="CF8:CF10"/>
    <mergeCell ref="CG8:CG10"/>
    <mergeCell ref="CH8:CH10"/>
    <mergeCell ref="CI8:CO8"/>
    <mergeCell ref="CP8:CP10"/>
    <mergeCell ref="CQ8:CQ10"/>
    <mergeCell ref="CI9:CI10"/>
    <mergeCell ref="CO9:CO10"/>
    <mergeCell ref="GA7:GK7"/>
    <mergeCell ref="HF8:HF10"/>
    <mergeCell ref="HG8:HG10"/>
    <mergeCell ref="HD8:HD10"/>
    <mergeCell ref="HE8:HE10"/>
    <mergeCell ref="GY8:GY10"/>
    <mergeCell ref="GS8:GS10"/>
    <mergeCell ref="GL8:GL10"/>
    <mergeCell ref="GM8:GM10"/>
    <mergeCell ref="GN8:GN10"/>
    <mergeCell ref="GO8:GO10"/>
    <mergeCell ref="GP8:GP10"/>
    <mergeCell ref="HA8:HA10"/>
    <mergeCell ref="HB8:HB10"/>
    <mergeCell ref="HC8:HC10"/>
    <mergeCell ref="GW8:GW10"/>
    <mergeCell ref="GX8:GX10"/>
    <mergeCell ref="GR8:GR10"/>
    <mergeCell ref="GT8:GT10"/>
    <mergeCell ref="GU8:GU10"/>
    <mergeCell ref="GV8:GV10"/>
    <mergeCell ref="GZ8:GZ10"/>
    <mergeCell ref="CS8:CS10"/>
    <mergeCell ref="EL8:EL10"/>
    <mergeCell ref="EM8:EM10"/>
    <mergeCell ref="GQ8:GQ10"/>
  </mergeCells>
  <conditionalFormatting sqref="GL11:HG101">
    <cfRule type="cellIs" dxfId="0" priority="15" stopIfTrue="1" operator="lessThan">
      <formula>0</formula>
    </cfRule>
  </conditionalFormatting>
  <pageMargins left="0.7" right="0.7" top="0.78740157499999996" bottom="0.78740157499999996" header="0.3" footer="0.3"/>
  <pageSetup paperSize="9" orientation="portrait" horizontalDpi="4294967294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0"/>
  <sheetViews>
    <sheetView zoomScale="75" zoomScaleNormal="75" zoomScaleSheetLayoutView="75" workbookViewId="0">
      <pane xSplit="1" ySplit="5" topLeftCell="B6" activePane="bottomRight" state="frozen"/>
      <selection activeCell="GR112" sqref="GR112"/>
      <selection pane="topRight" activeCell="GR112" sqref="GR112"/>
      <selection pane="bottomLeft" activeCell="GR112" sqref="GR112"/>
      <selection pane="bottomRight" activeCell="B6" sqref="B6"/>
    </sheetView>
  </sheetViews>
  <sheetFormatPr defaultColWidth="10.28515625" defaultRowHeight="12.75" x14ac:dyDescent="0.2"/>
  <cols>
    <col min="1" max="1" width="36.5703125" style="206" customWidth="1"/>
    <col min="2" max="3" width="13.85546875" style="206" customWidth="1"/>
    <col min="4" max="4" width="11.42578125" style="206" customWidth="1"/>
    <col min="5" max="6" width="8.7109375" style="206" customWidth="1"/>
    <col min="7" max="7" width="10.28515625" style="206" customWidth="1"/>
    <col min="8" max="8" width="2.42578125" style="206" customWidth="1"/>
    <col min="9" max="9" width="10.28515625" style="206" customWidth="1"/>
    <col min="10" max="10" width="10" style="206" customWidth="1"/>
    <col min="11" max="13" width="10.28515625" style="206" customWidth="1"/>
    <col min="14" max="14" width="12.7109375" style="206" customWidth="1"/>
    <col min="15" max="15" width="10.28515625" style="206" customWidth="1"/>
    <col min="16" max="16" width="11" style="206" customWidth="1"/>
    <col min="17" max="16384" width="10.28515625" style="206"/>
  </cols>
  <sheetData>
    <row r="1" spans="1:18" x14ac:dyDescent="0.2">
      <c r="A1" s="245"/>
      <c r="B1" s="245"/>
      <c r="C1" s="245"/>
      <c r="D1" s="245"/>
    </row>
    <row r="2" spans="1:18" ht="13.5" customHeight="1" x14ac:dyDescent="0.25">
      <c r="A2" s="300" t="s">
        <v>405</v>
      </c>
      <c r="B2" s="245"/>
      <c r="C2" s="245"/>
      <c r="D2" s="245"/>
    </row>
    <row r="3" spans="1:18" ht="12" customHeight="1" thickBot="1" x14ac:dyDescent="0.25">
      <c r="A3" s="245"/>
      <c r="B3" s="245"/>
      <c r="C3" s="245"/>
      <c r="D3" s="245"/>
      <c r="E3" s="363" t="s">
        <v>282</v>
      </c>
      <c r="F3" s="363"/>
      <c r="G3" s="363"/>
    </row>
    <row r="4" spans="1:18" ht="13.5" thickTop="1" x14ac:dyDescent="0.2">
      <c r="A4" s="209"/>
      <c r="B4" s="364" t="s">
        <v>240</v>
      </c>
      <c r="C4" s="412" t="s">
        <v>7</v>
      </c>
      <c r="D4" s="214"/>
      <c r="E4" s="366" t="s">
        <v>283</v>
      </c>
      <c r="F4" s="367" t="s">
        <v>57</v>
      </c>
      <c r="G4" s="368" t="s">
        <v>57</v>
      </c>
      <c r="I4" s="413" t="s">
        <v>7</v>
      </c>
      <c r="J4" s="214"/>
      <c r="K4" s="414" t="s">
        <v>318</v>
      </c>
      <c r="L4" s="368" t="s">
        <v>318</v>
      </c>
      <c r="M4" s="505"/>
    </row>
    <row r="5" spans="1:18" ht="13.5" thickBot="1" x14ac:dyDescent="0.25">
      <c r="A5" s="214"/>
      <c r="B5" s="369"/>
      <c r="C5" s="415" t="s">
        <v>57</v>
      </c>
      <c r="D5" s="214"/>
      <c r="E5" s="371" t="s">
        <v>23</v>
      </c>
      <c r="F5" s="372"/>
      <c r="G5" s="373" t="s">
        <v>243</v>
      </c>
      <c r="I5" s="417" t="s">
        <v>318</v>
      </c>
      <c r="J5" s="214"/>
      <c r="K5" s="418"/>
      <c r="L5" s="373" t="s">
        <v>243</v>
      </c>
      <c r="M5" s="505"/>
      <c r="N5" s="502"/>
    </row>
    <row r="6" spans="1:18" ht="13.5" thickTop="1" x14ac:dyDescent="0.2">
      <c r="A6" s="531" t="s">
        <v>284</v>
      </c>
      <c r="B6" s="524">
        <f>NUTS3!B$101</f>
        <v>587768</v>
      </c>
      <c r="C6" s="525">
        <f>NUTS3!CG$101</f>
        <v>276167</v>
      </c>
      <c r="D6" s="404"/>
      <c r="E6" s="526">
        <f t="shared" ref="E6:F31" si="0">B6/B$6*100</f>
        <v>100</v>
      </c>
      <c r="F6" s="527">
        <f t="shared" si="0"/>
        <v>100</v>
      </c>
      <c r="G6" s="528">
        <f t="shared" ref="G6:G31" si="1">C6/B6*100</f>
        <v>46.98571545235535</v>
      </c>
      <c r="H6" s="513"/>
      <c r="I6" s="456">
        <f t="shared" ref="I6:I31" si="2">+B6-C6</f>
        <v>311601</v>
      </c>
      <c r="J6" s="529"/>
      <c r="K6" s="530">
        <f t="shared" ref="K6:K31" si="3">I6/I$6*100</f>
        <v>100</v>
      </c>
      <c r="L6" s="528">
        <f t="shared" ref="L6:L31" si="4">I6/B6*100</f>
        <v>53.01428454764465</v>
      </c>
      <c r="M6" s="506"/>
      <c r="P6" s="502"/>
      <c r="Q6" s="502"/>
      <c r="R6" s="502"/>
    </row>
    <row r="7" spans="1:18" x14ac:dyDescent="0.2">
      <c r="A7" s="532" t="s">
        <v>208</v>
      </c>
      <c r="B7" s="451">
        <f>NUTS3!C$101</f>
        <v>63478</v>
      </c>
      <c r="C7" s="452">
        <f>NUTS3!CH$101</f>
        <v>31139</v>
      </c>
      <c r="D7" s="214"/>
      <c r="E7" s="382">
        <f t="shared" si="0"/>
        <v>10.799839392413334</v>
      </c>
      <c r="F7" s="383">
        <f t="shared" si="0"/>
        <v>11.275423928275282</v>
      </c>
      <c r="G7" s="384">
        <f t="shared" si="1"/>
        <v>49.054790636125901</v>
      </c>
      <c r="H7" s="416"/>
      <c r="I7" s="422">
        <f t="shared" si="2"/>
        <v>32339</v>
      </c>
      <c r="J7" s="420"/>
      <c r="K7" s="423">
        <f t="shared" si="3"/>
        <v>10.378336398150198</v>
      </c>
      <c r="L7" s="384">
        <f t="shared" si="4"/>
        <v>50.945209363874099</v>
      </c>
      <c r="M7" s="506"/>
      <c r="P7" s="502"/>
      <c r="Q7" s="502"/>
      <c r="R7" s="502"/>
    </row>
    <row r="8" spans="1:18" x14ac:dyDescent="0.2">
      <c r="A8" s="533" t="s">
        <v>235</v>
      </c>
      <c r="B8" s="480">
        <f>+NUTS3!D101</f>
        <v>30</v>
      </c>
      <c r="C8" s="481">
        <f>+NUTS3!CI101</f>
        <v>9</v>
      </c>
      <c r="D8" s="420"/>
      <c r="E8" s="482">
        <f t="shared" si="0"/>
        <v>5.1040546610227168E-3</v>
      </c>
      <c r="F8" s="483">
        <f t="shared" si="0"/>
        <v>3.258897695959329E-3</v>
      </c>
      <c r="G8" s="484">
        <f t="shared" si="1"/>
        <v>30</v>
      </c>
      <c r="H8" s="416"/>
      <c r="I8" s="485">
        <f t="shared" si="2"/>
        <v>21</v>
      </c>
      <c r="J8" s="420"/>
      <c r="K8" s="486">
        <f t="shared" si="3"/>
        <v>6.7393878710273712E-3</v>
      </c>
      <c r="L8" s="484">
        <f t="shared" si="4"/>
        <v>70</v>
      </c>
      <c r="M8" s="507"/>
      <c r="P8" s="502"/>
      <c r="Q8" s="502"/>
      <c r="R8" s="502"/>
    </row>
    <row r="9" spans="1:18" x14ac:dyDescent="0.2">
      <c r="A9" s="533" t="s">
        <v>236</v>
      </c>
      <c r="B9" s="480">
        <f>+NUTS3!E101</f>
        <v>2437</v>
      </c>
      <c r="C9" s="481">
        <f>+NUTS3!CJ101</f>
        <v>1168</v>
      </c>
      <c r="D9" s="420"/>
      <c r="E9" s="482">
        <f t="shared" si="0"/>
        <v>0.41461937363041201</v>
      </c>
      <c r="F9" s="483">
        <f t="shared" si="0"/>
        <v>0.4229325009867218</v>
      </c>
      <c r="G9" s="484">
        <f t="shared" si="1"/>
        <v>47.927780057447684</v>
      </c>
      <c r="H9" s="416"/>
      <c r="I9" s="485">
        <f t="shared" si="2"/>
        <v>1269</v>
      </c>
      <c r="J9" s="420"/>
      <c r="K9" s="486">
        <f t="shared" si="3"/>
        <v>0.4072515813492254</v>
      </c>
      <c r="L9" s="484">
        <f t="shared" si="4"/>
        <v>52.072219942552323</v>
      </c>
      <c r="M9" s="507"/>
      <c r="P9" s="502"/>
      <c r="Q9" s="502"/>
      <c r="R9" s="502"/>
    </row>
    <row r="10" spans="1:18" x14ac:dyDescent="0.2">
      <c r="A10" s="533" t="s">
        <v>237</v>
      </c>
      <c r="B10" s="480">
        <f>+NUTS3!F101</f>
        <v>6236</v>
      </c>
      <c r="C10" s="481">
        <f>+NUTS3!CK101</f>
        <v>3499</v>
      </c>
      <c r="D10" s="420"/>
      <c r="E10" s="482">
        <f t="shared" si="0"/>
        <v>1.0609628288712554</v>
      </c>
      <c r="F10" s="483">
        <f t="shared" si="0"/>
        <v>1.2669870042401881</v>
      </c>
      <c r="G10" s="484">
        <f t="shared" si="1"/>
        <v>56.109685695958945</v>
      </c>
      <c r="H10" s="416"/>
      <c r="I10" s="485">
        <f t="shared" si="2"/>
        <v>2737</v>
      </c>
      <c r="J10" s="420"/>
      <c r="K10" s="486">
        <f t="shared" si="3"/>
        <v>0.8783668858572341</v>
      </c>
      <c r="L10" s="484">
        <f t="shared" si="4"/>
        <v>43.890314304041048</v>
      </c>
      <c r="M10" s="507"/>
      <c r="N10" s="416"/>
      <c r="O10" s="416"/>
      <c r="P10" s="502"/>
      <c r="Q10" s="502"/>
      <c r="R10" s="502"/>
    </row>
    <row r="11" spans="1:18" x14ac:dyDescent="0.2">
      <c r="A11" s="626" t="s">
        <v>400</v>
      </c>
      <c r="B11" s="488">
        <f>+NUTS3!G101</f>
        <v>36678</v>
      </c>
      <c r="C11" s="645">
        <f>+NUTS3!CL101</f>
        <v>18256</v>
      </c>
      <c r="D11" s="420"/>
      <c r="E11" s="482">
        <f t="shared" ref="E11:E14" si="5">B11/B$6*100</f>
        <v>6.2402172285663733</v>
      </c>
      <c r="F11" s="483">
        <f t="shared" ref="F11:F14" si="6">C11/C$6*100</f>
        <v>6.6104929263815002</v>
      </c>
      <c r="G11" s="484">
        <f t="shared" ref="G11:G14" si="7">C11/B11*100</f>
        <v>49.773706308959049</v>
      </c>
      <c r="H11" s="416"/>
      <c r="I11" s="485">
        <f t="shared" ref="I11:I14" si="8">+B11-C11</f>
        <v>18422</v>
      </c>
      <c r="J11" s="420"/>
      <c r="K11" s="486">
        <f t="shared" ref="K11:K14" si="9">I11/I$6*100</f>
        <v>5.9120477790507735</v>
      </c>
      <c r="L11" s="484">
        <f t="shared" ref="L11:L14" si="10">I11/B11*100</f>
        <v>50.226293691040944</v>
      </c>
      <c r="M11" s="507"/>
      <c r="N11" s="416"/>
      <c r="O11" s="416"/>
      <c r="P11" s="502"/>
      <c r="Q11" s="502"/>
      <c r="R11" s="502"/>
    </row>
    <row r="12" spans="1:18" x14ac:dyDescent="0.2">
      <c r="A12" s="626" t="s">
        <v>401</v>
      </c>
      <c r="B12" s="488">
        <f>+NUTS3!H101</f>
        <v>17644</v>
      </c>
      <c r="C12" s="645">
        <f>+NUTS3!CM101</f>
        <v>8031</v>
      </c>
      <c r="D12" s="420"/>
      <c r="E12" s="482">
        <f t="shared" si="5"/>
        <v>3.0018646813028269</v>
      </c>
      <c r="F12" s="483">
        <f t="shared" si="6"/>
        <v>2.9080230440277077</v>
      </c>
      <c r="G12" s="484">
        <f t="shared" si="7"/>
        <v>45.516889594196321</v>
      </c>
      <c r="H12" s="416"/>
      <c r="I12" s="485">
        <f t="shared" si="8"/>
        <v>9613</v>
      </c>
      <c r="J12" s="420"/>
      <c r="K12" s="486">
        <f t="shared" si="9"/>
        <v>3.0850350287707675</v>
      </c>
      <c r="L12" s="484">
        <f t="shared" si="10"/>
        <v>54.483110405803671</v>
      </c>
      <c r="M12" s="507"/>
      <c r="N12" s="416"/>
      <c r="O12" s="416"/>
      <c r="P12" s="502"/>
      <c r="Q12" s="502"/>
      <c r="R12" s="502"/>
    </row>
    <row r="13" spans="1:18" x14ac:dyDescent="0.2">
      <c r="A13" s="626" t="s">
        <v>382</v>
      </c>
      <c r="B13" s="488">
        <f>+NUTS3!I101</f>
        <v>157</v>
      </c>
      <c r="C13" s="645">
        <f>+NUTS3!CN101</f>
        <v>60</v>
      </c>
      <c r="D13" s="420"/>
      <c r="E13" s="482">
        <f t="shared" si="5"/>
        <v>2.6711219392685549E-2</v>
      </c>
      <c r="F13" s="483">
        <f t="shared" si="6"/>
        <v>2.172598463972886E-2</v>
      </c>
      <c r="G13" s="484">
        <f t="shared" si="7"/>
        <v>38.216560509554142</v>
      </c>
      <c r="H13" s="416"/>
      <c r="I13" s="485">
        <f t="shared" si="8"/>
        <v>97</v>
      </c>
      <c r="J13" s="420"/>
      <c r="K13" s="486">
        <f t="shared" si="9"/>
        <v>3.1129553499507381E-2</v>
      </c>
      <c r="L13" s="484">
        <f t="shared" si="10"/>
        <v>61.783439490445858</v>
      </c>
      <c r="M13" s="507"/>
      <c r="N13" s="416"/>
      <c r="O13" s="416"/>
      <c r="P13" s="502"/>
      <c r="Q13" s="502"/>
      <c r="R13" s="502"/>
    </row>
    <row r="14" spans="1:18" x14ac:dyDescent="0.2">
      <c r="A14" s="626" t="s">
        <v>384</v>
      </c>
      <c r="B14" s="488">
        <f>+NUTS3!J101</f>
        <v>296</v>
      </c>
      <c r="C14" s="645">
        <f>+NUTS3!CO101</f>
        <v>116</v>
      </c>
      <c r="D14" s="420"/>
      <c r="E14" s="482">
        <f t="shared" si="5"/>
        <v>5.0360005988757471E-2</v>
      </c>
      <c r="F14" s="483">
        <f t="shared" si="6"/>
        <v>4.200357030347579E-2</v>
      </c>
      <c r="G14" s="484">
        <f t="shared" si="7"/>
        <v>39.189189189189186</v>
      </c>
      <c r="H14" s="416"/>
      <c r="I14" s="485">
        <f t="shared" si="8"/>
        <v>180</v>
      </c>
      <c r="J14" s="420"/>
      <c r="K14" s="486">
        <f t="shared" si="9"/>
        <v>5.7766181751663176E-2</v>
      </c>
      <c r="L14" s="484">
        <f t="shared" si="10"/>
        <v>60.810810810810814</v>
      </c>
      <c r="M14" s="507"/>
      <c r="N14" s="416"/>
      <c r="O14" s="416"/>
      <c r="P14" s="502"/>
      <c r="Q14" s="502"/>
      <c r="R14" s="502"/>
    </row>
    <row r="15" spans="1:18" x14ac:dyDescent="0.2">
      <c r="A15" s="533" t="s">
        <v>365</v>
      </c>
      <c r="B15" s="480">
        <f>NUTS3!K$101</f>
        <v>346132</v>
      </c>
      <c r="C15" s="481">
        <f>NUTS3!CP$101</f>
        <v>180637</v>
      </c>
      <c r="D15" s="420"/>
      <c r="E15" s="482">
        <f t="shared" si="0"/>
        <v>58.889221597637167</v>
      </c>
      <c r="F15" s="483">
        <f t="shared" si="0"/>
        <v>65.4086114561117</v>
      </c>
      <c r="G15" s="484">
        <f t="shared" si="1"/>
        <v>52.187315821709632</v>
      </c>
      <c r="H15" s="416"/>
      <c r="I15" s="485">
        <f t="shared" si="2"/>
        <v>165495</v>
      </c>
      <c r="J15" s="420"/>
      <c r="K15" s="486">
        <f t="shared" si="3"/>
        <v>53.111190272174994</v>
      </c>
      <c r="L15" s="484">
        <f t="shared" si="4"/>
        <v>47.812684178290368</v>
      </c>
      <c r="M15" s="507"/>
      <c r="N15" s="416"/>
      <c r="O15" s="416"/>
      <c r="P15" s="502"/>
      <c r="Q15" s="502"/>
      <c r="R15" s="502"/>
    </row>
    <row r="16" spans="1:18" ht="16.5" x14ac:dyDescent="0.2">
      <c r="A16" s="646" t="s">
        <v>364</v>
      </c>
      <c r="B16" s="647">
        <f>NUTS3!L$101</f>
        <v>2427</v>
      </c>
      <c r="C16" s="648">
        <f>NUTS3!CQ$101</f>
        <v>2427</v>
      </c>
      <c r="D16" s="699"/>
      <c r="E16" s="482">
        <f t="shared" si="0"/>
        <v>0.41291802207673778</v>
      </c>
      <c r="F16" s="483">
        <f t="shared" si="0"/>
        <v>0.87881607867703238</v>
      </c>
      <c r="G16" s="484">
        <f t="shared" si="1"/>
        <v>100</v>
      </c>
      <c r="H16" s="416"/>
      <c r="I16" s="485">
        <f t="shared" si="2"/>
        <v>0</v>
      </c>
      <c r="J16" s="420"/>
      <c r="K16" s="486">
        <f t="shared" si="3"/>
        <v>0</v>
      </c>
      <c r="L16" s="484">
        <f t="shared" si="4"/>
        <v>0</v>
      </c>
      <c r="M16" s="507"/>
      <c r="N16" s="416"/>
      <c r="O16" s="416"/>
      <c r="P16" s="502"/>
      <c r="Q16" s="502"/>
      <c r="R16" s="502"/>
    </row>
    <row r="17" spans="1:18" x14ac:dyDescent="0.2">
      <c r="A17" s="533" t="s">
        <v>211</v>
      </c>
      <c r="B17" s="647">
        <f>NUTS3!M$101</f>
        <v>45296</v>
      </c>
      <c r="C17" s="648">
        <f>NUTS3!CR$101</f>
        <v>42606</v>
      </c>
      <c r="D17" s="699"/>
      <c r="E17" s="482">
        <f t="shared" si="0"/>
        <v>7.7064419975228322</v>
      </c>
      <c r="F17" s="483">
        <f t="shared" si="0"/>
        <v>15.427621692671464</v>
      </c>
      <c r="G17" s="484">
        <f t="shared" si="1"/>
        <v>94.061285764747439</v>
      </c>
      <c r="H17" s="416"/>
      <c r="I17" s="485">
        <f t="shared" si="2"/>
        <v>2690</v>
      </c>
      <c r="J17" s="420"/>
      <c r="K17" s="486">
        <f t="shared" si="3"/>
        <v>0.86328349395541093</v>
      </c>
      <c r="L17" s="484">
        <f t="shared" si="4"/>
        <v>5.9387142352525606</v>
      </c>
      <c r="M17" s="416"/>
      <c r="N17" s="416"/>
      <c r="O17" s="416"/>
      <c r="P17" s="502"/>
      <c r="Q17" s="502"/>
      <c r="R17" s="502"/>
    </row>
    <row r="18" spans="1:18" x14ac:dyDescent="0.2">
      <c r="A18" s="532" t="s">
        <v>212</v>
      </c>
      <c r="B18" s="457">
        <f>NUTS3!N$101</f>
        <v>2955</v>
      </c>
      <c r="C18" s="458">
        <f>NUTS3!CS$101</f>
        <v>1097</v>
      </c>
      <c r="D18" s="214"/>
      <c r="E18" s="386">
        <f t="shared" si="0"/>
        <v>0.50274938411073755</v>
      </c>
      <c r="F18" s="387">
        <f t="shared" si="0"/>
        <v>0.39722341916304266</v>
      </c>
      <c r="G18" s="388">
        <f t="shared" si="1"/>
        <v>37.123519458544841</v>
      </c>
      <c r="I18" s="422">
        <f t="shared" si="2"/>
        <v>1858</v>
      </c>
      <c r="J18" s="214"/>
      <c r="K18" s="424">
        <f t="shared" si="3"/>
        <v>0.59627536496994549</v>
      </c>
      <c r="L18" s="388">
        <f t="shared" si="4"/>
        <v>62.876480541455159</v>
      </c>
      <c r="P18" s="502"/>
      <c r="Q18" s="502"/>
      <c r="R18" s="502"/>
    </row>
    <row r="19" spans="1:18" x14ac:dyDescent="0.2">
      <c r="A19" s="534" t="s">
        <v>245</v>
      </c>
      <c r="B19" s="508">
        <f>SUM(B20:B31)-B21</f>
        <v>587768</v>
      </c>
      <c r="C19" s="509">
        <f>SUM(C20:C31)-C21</f>
        <v>276167</v>
      </c>
      <c r="D19" s="404"/>
      <c r="E19" s="510">
        <f t="shared" si="0"/>
        <v>100</v>
      </c>
      <c r="F19" s="511">
        <f t="shared" si="0"/>
        <v>100</v>
      </c>
      <c r="G19" s="512">
        <f t="shared" si="1"/>
        <v>46.98571545235535</v>
      </c>
      <c r="H19" s="513"/>
      <c r="I19" s="514">
        <f t="shared" si="2"/>
        <v>311601</v>
      </c>
      <c r="J19" s="404"/>
      <c r="K19" s="515">
        <f t="shared" si="3"/>
        <v>100</v>
      </c>
      <c r="L19" s="512">
        <f t="shared" si="4"/>
        <v>53.01428454764465</v>
      </c>
      <c r="N19" s="651"/>
      <c r="P19" s="502"/>
      <c r="Q19" s="502"/>
      <c r="R19" s="502"/>
    </row>
    <row r="20" spans="1:18" x14ac:dyDescent="0.2">
      <c r="A20" s="438" t="s">
        <v>285</v>
      </c>
      <c r="B20" s="457">
        <f>NUTS3!O$101</f>
        <v>22165</v>
      </c>
      <c r="C20" s="458">
        <f>NUTS3!CT$101</f>
        <v>9812</v>
      </c>
      <c r="D20" s="214"/>
      <c r="E20" s="382">
        <f t="shared" si="0"/>
        <v>3.7710457187189501</v>
      </c>
      <c r="F20" s="383">
        <f t="shared" si="0"/>
        <v>3.5529226880836595</v>
      </c>
      <c r="G20" s="384">
        <f t="shared" si="1"/>
        <v>44.267990074441684</v>
      </c>
      <c r="I20" s="422">
        <f t="shared" si="2"/>
        <v>12353</v>
      </c>
      <c r="J20" s="214"/>
      <c r="K20" s="423">
        <f t="shared" si="3"/>
        <v>3.9643646843238631</v>
      </c>
      <c r="L20" s="384">
        <f t="shared" si="4"/>
        <v>55.732009925558316</v>
      </c>
      <c r="N20" s="651"/>
      <c r="P20" s="502"/>
      <c r="Q20" s="502"/>
      <c r="R20" s="502"/>
    </row>
    <row r="21" spans="1:18" x14ac:dyDescent="0.2">
      <c r="A21" s="535" t="s">
        <v>286</v>
      </c>
      <c r="B21" s="457">
        <f>NUTS3!P$101</f>
        <v>4611</v>
      </c>
      <c r="C21" s="458">
        <f>NUTS3!CU$101</f>
        <v>2287</v>
      </c>
      <c r="D21" s="214"/>
      <c r="E21" s="382">
        <f t="shared" si="0"/>
        <v>0.78449320139919154</v>
      </c>
      <c r="F21" s="383">
        <f t="shared" si="0"/>
        <v>0.82812211451766504</v>
      </c>
      <c r="G21" s="384">
        <f t="shared" si="1"/>
        <v>49.598785512903923</v>
      </c>
      <c r="I21" s="422">
        <f t="shared" si="2"/>
        <v>2324</v>
      </c>
      <c r="J21" s="214"/>
      <c r="K21" s="423">
        <f t="shared" si="3"/>
        <v>0.74582559106036239</v>
      </c>
      <c r="L21" s="384">
        <f t="shared" si="4"/>
        <v>50.401214487096077</v>
      </c>
      <c r="N21" s="651"/>
      <c r="P21" s="502"/>
      <c r="Q21" s="502"/>
      <c r="R21" s="502"/>
    </row>
    <row r="22" spans="1:18" x14ac:dyDescent="0.2">
      <c r="A22" s="438" t="s">
        <v>287</v>
      </c>
      <c r="B22" s="457">
        <f>NUTS3!Q$101</f>
        <v>79964</v>
      </c>
      <c r="C22" s="458">
        <f>NUTS3!CV$101</f>
        <v>33551</v>
      </c>
      <c r="D22" s="214"/>
      <c r="E22" s="382">
        <f t="shared" si="0"/>
        <v>13.604687563800683</v>
      </c>
      <c r="F22" s="383">
        <f t="shared" si="0"/>
        <v>12.148808510792383</v>
      </c>
      <c r="G22" s="384">
        <f t="shared" si="1"/>
        <v>41.957630933920264</v>
      </c>
      <c r="I22" s="422">
        <f t="shared" si="2"/>
        <v>46413</v>
      </c>
      <c r="J22" s="214"/>
      <c r="K22" s="423">
        <f t="shared" si="3"/>
        <v>14.895009964666354</v>
      </c>
      <c r="L22" s="384">
        <f t="shared" si="4"/>
        <v>58.042369066079736</v>
      </c>
      <c r="N22" s="651"/>
      <c r="P22" s="502"/>
      <c r="Q22" s="502"/>
      <c r="R22" s="502"/>
    </row>
    <row r="23" spans="1:18" x14ac:dyDescent="0.2">
      <c r="A23" s="438" t="s">
        <v>288</v>
      </c>
      <c r="B23" s="457">
        <f>NUTS3!R$101</f>
        <v>65764</v>
      </c>
      <c r="C23" s="458">
        <f>NUTS3!CW$101</f>
        <v>28883</v>
      </c>
      <c r="D23" s="214"/>
      <c r="E23" s="382">
        <f t="shared" si="0"/>
        <v>11.188768357583264</v>
      </c>
      <c r="F23" s="383">
        <f t="shared" si="0"/>
        <v>10.458526905821477</v>
      </c>
      <c r="G23" s="384">
        <f t="shared" si="1"/>
        <v>43.919165500881938</v>
      </c>
      <c r="I23" s="422">
        <f t="shared" si="2"/>
        <v>36881</v>
      </c>
      <c r="J23" s="214"/>
      <c r="K23" s="423">
        <f t="shared" si="3"/>
        <v>11.835969717683833</v>
      </c>
      <c r="L23" s="384">
        <f t="shared" si="4"/>
        <v>56.080834499118062</v>
      </c>
      <c r="N23" s="651"/>
      <c r="P23" s="502"/>
      <c r="Q23" s="502"/>
      <c r="R23" s="502"/>
    </row>
    <row r="24" spans="1:18" x14ac:dyDescent="0.2">
      <c r="A24" s="438" t="s">
        <v>289</v>
      </c>
      <c r="B24" s="457">
        <f>NUTS3!S$101</f>
        <v>65304</v>
      </c>
      <c r="C24" s="458">
        <f>NUTS3!CX$101</f>
        <v>32040</v>
      </c>
      <c r="D24" s="214"/>
      <c r="E24" s="382">
        <f t="shared" si="0"/>
        <v>11.11050618611425</v>
      </c>
      <c r="F24" s="383">
        <f t="shared" si="0"/>
        <v>11.601675797615211</v>
      </c>
      <c r="G24" s="384">
        <f t="shared" si="1"/>
        <v>49.062844542447628</v>
      </c>
      <c r="I24" s="422">
        <f t="shared" si="2"/>
        <v>33264</v>
      </c>
      <c r="J24" s="214"/>
      <c r="K24" s="423">
        <f t="shared" si="3"/>
        <v>10.675190387707357</v>
      </c>
      <c r="L24" s="384">
        <f t="shared" si="4"/>
        <v>50.937155457552372</v>
      </c>
      <c r="N24" s="651"/>
      <c r="P24" s="502"/>
      <c r="Q24" s="502"/>
      <c r="R24" s="502"/>
    </row>
    <row r="25" spans="1:18" x14ac:dyDescent="0.2">
      <c r="A25" s="438" t="s">
        <v>290</v>
      </c>
      <c r="B25" s="457">
        <f>NUTS3!T$101</f>
        <v>74702</v>
      </c>
      <c r="C25" s="458">
        <f>NUTS3!CY$101</f>
        <v>39893</v>
      </c>
      <c r="D25" s="214"/>
      <c r="E25" s="382">
        <f t="shared" si="0"/>
        <v>12.709436376257299</v>
      </c>
      <c r="F25" s="383">
        <f t="shared" si="0"/>
        <v>14.445245087211722</v>
      </c>
      <c r="G25" s="384">
        <f t="shared" si="1"/>
        <v>53.402854006586168</v>
      </c>
      <c r="I25" s="422">
        <f t="shared" si="2"/>
        <v>34809</v>
      </c>
      <c r="J25" s="214"/>
      <c r="K25" s="423">
        <f t="shared" si="3"/>
        <v>11.171016781075799</v>
      </c>
      <c r="L25" s="384">
        <f t="shared" si="4"/>
        <v>46.597145993413832</v>
      </c>
      <c r="N25" s="651"/>
      <c r="P25" s="502"/>
      <c r="Q25" s="502"/>
      <c r="R25" s="502"/>
    </row>
    <row r="26" spans="1:18" x14ac:dyDescent="0.2">
      <c r="A26" s="438" t="s">
        <v>291</v>
      </c>
      <c r="B26" s="457">
        <f>NUTS3!U$101</f>
        <v>61736</v>
      </c>
      <c r="C26" s="458">
        <f>NUTS3!CZ$101</f>
        <v>32509</v>
      </c>
      <c r="D26" s="214"/>
      <c r="E26" s="382">
        <f t="shared" si="0"/>
        <v>10.503463951763282</v>
      </c>
      <c r="F26" s="383">
        <f t="shared" si="0"/>
        <v>11.771500577549093</v>
      </c>
      <c r="G26" s="384">
        <f t="shared" si="1"/>
        <v>52.658092523001166</v>
      </c>
      <c r="I26" s="422">
        <f t="shared" si="2"/>
        <v>29227</v>
      </c>
      <c r="J26" s="214"/>
      <c r="K26" s="423">
        <f t="shared" si="3"/>
        <v>9.3796233003103335</v>
      </c>
      <c r="L26" s="384">
        <f t="shared" si="4"/>
        <v>47.341907476998834</v>
      </c>
      <c r="N26" s="651"/>
      <c r="O26" s="651"/>
      <c r="P26" s="502"/>
      <c r="Q26" s="502"/>
      <c r="R26" s="502"/>
    </row>
    <row r="27" spans="1:18" x14ac:dyDescent="0.2">
      <c r="A27" s="438" t="s">
        <v>292</v>
      </c>
      <c r="B27" s="457">
        <f>NUTS3!V$101</f>
        <v>62670</v>
      </c>
      <c r="C27" s="458">
        <f>NUTS3!DA$101</f>
        <v>32020</v>
      </c>
      <c r="D27" s="214"/>
      <c r="E27" s="382">
        <f t="shared" si="0"/>
        <v>10.662370186876455</v>
      </c>
      <c r="F27" s="383">
        <f t="shared" si="0"/>
        <v>11.594433802735301</v>
      </c>
      <c r="G27" s="384">
        <f t="shared" si="1"/>
        <v>51.093026966650712</v>
      </c>
      <c r="I27" s="422">
        <f t="shared" si="2"/>
        <v>30650</v>
      </c>
      <c r="J27" s="214"/>
      <c r="K27" s="423">
        <f t="shared" si="3"/>
        <v>9.8362970593804242</v>
      </c>
      <c r="L27" s="384">
        <f t="shared" si="4"/>
        <v>48.906973033349288</v>
      </c>
      <c r="N27" s="651"/>
      <c r="O27" s="651"/>
      <c r="P27" s="502"/>
      <c r="Q27" s="502"/>
      <c r="R27" s="502"/>
    </row>
    <row r="28" spans="1:18" x14ac:dyDescent="0.2">
      <c r="A28" s="438" t="s">
        <v>293</v>
      </c>
      <c r="B28" s="457">
        <f>NUTS3!W$101</f>
        <v>63030</v>
      </c>
      <c r="C28" s="458">
        <f>NUTS3!DB$101</f>
        <v>32035</v>
      </c>
      <c r="D28" s="214"/>
      <c r="E28" s="382">
        <f t="shared" si="0"/>
        <v>10.723618842808728</v>
      </c>
      <c r="F28" s="383">
        <f t="shared" si="0"/>
        <v>11.599865298895233</v>
      </c>
      <c r="G28" s="384">
        <f t="shared" si="1"/>
        <v>50.825003966365223</v>
      </c>
      <c r="I28" s="422">
        <f t="shared" si="2"/>
        <v>30995</v>
      </c>
      <c r="J28" s="214"/>
      <c r="K28" s="423">
        <f t="shared" si="3"/>
        <v>9.9470155744044462</v>
      </c>
      <c r="L28" s="384">
        <f t="shared" si="4"/>
        <v>49.174996033634777</v>
      </c>
      <c r="N28" s="651"/>
      <c r="P28" s="502"/>
      <c r="Q28" s="502"/>
      <c r="R28" s="502"/>
    </row>
    <row r="29" spans="1:18" x14ac:dyDescent="0.2">
      <c r="A29" s="438" t="s">
        <v>294</v>
      </c>
      <c r="B29" s="457">
        <f>NUTS3!X$101</f>
        <v>74595</v>
      </c>
      <c r="C29" s="458">
        <f>NUTS3!DC$101</f>
        <v>33326</v>
      </c>
      <c r="D29" s="214"/>
      <c r="E29" s="382">
        <f t="shared" si="0"/>
        <v>12.691231914632983</v>
      </c>
      <c r="F29" s="383">
        <f t="shared" si="0"/>
        <v>12.0673360683934</v>
      </c>
      <c r="G29" s="384">
        <f t="shared" si="1"/>
        <v>44.675916616395199</v>
      </c>
      <c r="I29" s="422">
        <f t="shared" si="2"/>
        <v>41269</v>
      </c>
      <c r="J29" s="214"/>
      <c r="K29" s="423">
        <f t="shared" si="3"/>
        <v>13.244180859496598</v>
      </c>
      <c r="L29" s="384">
        <f t="shared" si="4"/>
        <v>55.324083383604794</v>
      </c>
      <c r="N29" s="651"/>
      <c r="P29" s="502"/>
      <c r="Q29" s="502"/>
      <c r="R29" s="502"/>
    </row>
    <row r="30" spans="1:18" x14ac:dyDescent="0.2">
      <c r="A30" s="532" t="s">
        <v>295</v>
      </c>
      <c r="B30" s="453">
        <f>NUTS3!Y$101</f>
        <v>17343</v>
      </c>
      <c r="C30" s="454">
        <f>NUTS3!DD$101</f>
        <v>1869</v>
      </c>
      <c r="D30" s="214"/>
      <c r="E30" s="382">
        <f t="shared" si="0"/>
        <v>2.9506539995372325</v>
      </c>
      <c r="F30" s="383">
        <f t="shared" si="0"/>
        <v>0.67676442152755401</v>
      </c>
      <c r="G30" s="384">
        <f t="shared" si="1"/>
        <v>10.776682234907456</v>
      </c>
      <c r="I30" s="422">
        <f t="shared" si="2"/>
        <v>15474</v>
      </c>
      <c r="J30" s="214"/>
      <c r="K30" s="423">
        <f t="shared" si="3"/>
        <v>4.9659660912513113</v>
      </c>
      <c r="L30" s="384">
        <f t="shared" si="4"/>
        <v>89.223317765092546</v>
      </c>
      <c r="N30" s="651"/>
      <c r="P30" s="502"/>
      <c r="Q30" s="502"/>
      <c r="R30" s="502"/>
    </row>
    <row r="31" spans="1:18" x14ac:dyDescent="0.2">
      <c r="A31" s="532" t="s">
        <v>296</v>
      </c>
      <c r="B31" s="453">
        <f>NUTS3!Z$101</f>
        <v>495</v>
      </c>
      <c r="C31" s="454">
        <f>NUTS3!DE$101</f>
        <v>229</v>
      </c>
      <c r="D31" s="214"/>
      <c r="E31" s="382">
        <f t="shared" si="0"/>
        <v>8.4216901906874822E-2</v>
      </c>
      <c r="F31" s="383">
        <f t="shared" si="0"/>
        <v>8.2920841374965151E-2</v>
      </c>
      <c r="G31" s="384">
        <f t="shared" si="1"/>
        <v>46.262626262626263</v>
      </c>
      <c r="I31" s="422">
        <f t="shared" si="2"/>
        <v>266</v>
      </c>
      <c r="J31" s="214"/>
      <c r="K31" s="423">
        <f t="shared" si="3"/>
        <v>8.5365579699680047E-2</v>
      </c>
      <c r="L31" s="384">
        <f t="shared" si="4"/>
        <v>53.737373737373737</v>
      </c>
      <c r="N31" s="651"/>
      <c r="P31" s="502"/>
      <c r="Q31" s="502"/>
      <c r="R31" s="502"/>
    </row>
    <row r="32" spans="1:18" x14ac:dyDescent="0.2">
      <c r="A32" s="438" t="s">
        <v>297</v>
      </c>
      <c r="B32" s="392">
        <f>NUTS3!AA$101</f>
        <v>39.168450203073107</v>
      </c>
      <c r="C32" s="393">
        <f>NUTS3!DF$101</f>
        <v>39.095444620112588</v>
      </c>
      <c r="D32" s="214"/>
      <c r="E32" s="382"/>
      <c r="F32" s="383"/>
      <c r="G32" s="384"/>
      <c r="I32" s="426">
        <f>+(B6*B32-C6*C32)/I6</f>
        <v>39.233153887687273</v>
      </c>
      <c r="J32" s="214"/>
      <c r="K32" s="423"/>
      <c r="L32" s="384"/>
      <c r="N32" s="502"/>
      <c r="P32" s="502"/>
      <c r="Q32" s="502"/>
      <c r="R32" s="502"/>
    </row>
    <row r="33" spans="1:18" x14ac:dyDescent="0.2">
      <c r="A33" s="534" t="s">
        <v>143</v>
      </c>
      <c r="B33" s="508">
        <f>SUM(B34:B47)</f>
        <v>587768</v>
      </c>
      <c r="C33" s="509">
        <f>SUM(C34:C47)</f>
        <v>276167</v>
      </c>
      <c r="D33" s="404"/>
      <c r="E33" s="517">
        <f t="shared" ref="E33:F66" si="11">B33/B$6*100</f>
        <v>100</v>
      </c>
      <c r="F33" s="518">
        <f t="shared" si="11"/>
        <v>100</v>
      </c>
      <c r="G33" s="519">
        <f t="shared" ref="G33:G66" si="12">C33/B33*100</f>
        <v>46.98571545235535</v>
      </c>
      <c r="H33" s="513"/>
      <c r="I33" s="514">
        <f t="shared" ref="I33:I66" si="13">+B33-C33</f>
        <v>311601</v>
      </c>
      <c r="J33" s="404"/>
      <c r="K33" s="520">
        <f t="shared" ref="K33:K66" si="14">I33/I$6*100</f>
        <v>100</v>
      </c>
      <c r="L33" s="519">
        <f t="shared" ref="L33:L66" si="15">I33/B33*100</f>
        <v>53.01428454764465</v>
      </c>
      <c r="N33" s="651"/>
      <c r="P33" s="502"/>
      <c r="Q33" s="502"/>
      <c r="R33" s="502"/>
    </row>
    <row r="34" spans="1:18" x14ac:dyDescent="0.2">
      <c r="A34" s="438" t="s">
        <v>298</v>
      </c>
      <c r="B34" s="457">
        <f>NUTS3!AB$101</f>
        <v>510</v>
      </c>
      <c r="C34" s="458">
        <f>NUTS3!DG$101</f>
        <v>284</v>
      </c>
      <c r="D34" s="214"/>
      <c r="E34" s="382">
        <f t="shared" si="11"/>
        <v>8.6768929237386189E-2</v>
      </c>
      <c r="F34" s="383">
        <f t="shared" si="11"/>
        <v>0.1028363272947166</v>
      </c>
      <c r="G34" s="384">
        <f t="shared" si="12"/>
        <v>55.686274509803923</v>
      </c>
      <c r="I34" s="422">
        <f t="shared" si="13"/>
        <v>226</v>
      </c>
      <c r="J34" s="214"/>
      <c r="K34" s="423">
        <f t="shared" si="14"/>
        <v>7.2528650421532656E-2</v>
      </c>
      <c r="L34" s="384">
        <f t="shared" si="15"/>
        <v>44.313725490196077</v>
      </c>
      <c r="M34" s="506"/>
      <c r="N34" s="651"/>
      <c r="P34" s="502"/>
      <c r="Q34" s="502"/>
      <c r="R34" s="502"/>
    </row>
    <row r="35" spans="1:18" x14ac:dyDescent="0.2">
      <c r="A35" s="438" t="s">
        <v>320</v>
      </c>
      <c r="B35" s="457">
        <f>NUTS3!AC$101</f>
        <v>2566</v>
      </c>
      <c r="C35" s="458">
        <f>NUTS3!DH$101</f>
        <v>1086</v>
      </c>
      <c r="D35" s="214"/>
      <c r="E35" s="382">
        <f t="shared" si="11"/>
        <v>0.43656680867280967</v>
      </c>
      <c r="F35" s="383">
        <f t="shared" si="11"/>
        <v>0.39324032197909237</v>
      </c>
      <c r="G35" s="384">
        <f t="shared" si="12"/>
        <v>42.322681215900232</v>
      </c>
      <c r="I35" s="422">
        <f t="shared" si="13"/>
        <v>1480</v>
      </c>
      <c r="J35" s="214"/>
      <c r="K35" s="423">
        <f t="shared" si="14"/>
        <v>0.47496638329145285</v>
      </c>
      <c r="L35" s="384">
        <f t="shared" si="15"/>
        <v>57.677318784099761</v>
      </c>
      <c r="M35" s="506"/>
      <c r="N35" s="651"/>
      <c r="P35" s="502"/>
      <c r="Q35" s="502"/>
      <c r="R35" s="502"/>
    </row>
    <row r="36" spans="1:18" x14ac:dyDescent="0.2">
      <c r="A36" s="438" t="s">
        <v>321</v>
      </c>
      <c r="B36" s="457">
        <f>NUTS3!AD$101</f>
        <v>159638</v>
      </c>
      <c r="C36" s="458">
        <f>NUTS3!DI$101</f>
        <v>76965</v>
      </c>
      <c r="D36" s="476"/>
      <c r="E36" s="382">
        <f t="shared" si="11"/>
        <v>27.160035932544812</v>
      </c>
      <c r="F36" s="383">
        <f t="shared" si="11"/>
        <v>27.869006796612194</v>
      </c>
      <c r="G36" s="384">
        <f t="shared" si="12"/>
        <v>48.212205114070585</v>
      </c>
      <c r="I36" s="422">
        <f t="shared" si="13"/>
        <v>82673</v>
      </c>
      <c r="J36" s="214"/>
      <c r="K36" s="423">
        <f t="shared" si="14"/>
        <v>26.531686355306949</v>
      </c>
      <c r="L36" s="384">
        <f t="shared" si="15"/>
        <v>51.787794885929415</v>
      </c>
      <c r="M36" s="506"/>
      <c r="N36" s="651"/>
      <c r="P36" s="502"/>
      <c r="Q36" s="502"/>
      <c r="R36" s="502"/>
    </row>
    <row r="37" spans="1:18" x14ac:dyDescent="0.2">
      <c r="A37" s="438" t="s">
        <v>322</v>
      </c>
      <c r="B37" s="457">
        <f>NUTS3!AE$101</f>
        <v>561</v>
      </c>
      <c r="C37" s="458">
        <f>NUTS3!DJ$101</f>
        <v>355</v>
      </c>
      <c r="D37" s="214"/>
      <c r="E37" s="382">
        <f t="shared" si="11"/>
        <v>9.5445822161124794E-2</v>
      </c>
      <c r="F37" s="383">
        <f t="shared" si="11"/>
        <v>0.12854540911839576</v>
      </c>
      <c r="G37" s="384">
        <f t="shared" si="12"/>
        <v>63.279857397504458</v>
      </c>
      <c r="I37" s="422">
        <f t="shared" si="13"/>
        <v>206</v>
      </c>
      <c r="J37" s="214"/>
      <c r="K37" s="423">
        <f t="shared" si="14"/>
        <v>6.6110185782458974E-2</v>
      </c>
      <c r="L37" s="384">
        <f t="shared" si="15"/>
        <v>36.720142602495542</v>
      </c>
      <c r="M37" s="506"/>
      <c r="N37" s="651"/>
      <c r="P37" s="502"/>
      <c r="Q37" s="502"/>
      <c r="R37" s="502"/>
    </row>
    <row r="38" spans="1:18" x14ac:dyDescent="0.2">
      <c r="A38" s="438" t="s">
        <v>323</v>
      </c>
      <c r="B38" s="457">
        <f>NUTS3!AF$101</f>
        <v>9694</v>
      </c>
      <c r="C38" s="458">
        <f>NUTS3!DK$101</f>
        <v>4449</v>
      </c>
      <c r="D38" s="214"/>
      <c r="E38" s="382">
        <f t="shared" si="11"/>
        <v>1.6492901961318072</v>
      </c>
      <c r="F38" s="383">
        <f t="shared" si="11"/>
        <v>1.610981761035895</v>
      </c>
      <c r="G38" s="384">
        <f t="shared" si="12"/>
        <v>45.894367650092846</v>
      </c>
      <c r="I38" s="422">
        <f t="shared" si="13"/>
        <v>5245</v>
      </c>
      <c r="J38" s="214"/>
      <c r="K38" s="423">
        <f t="shared" si="14"/>
        <v>1.6832423515970745</v>
      </c>
      <c r="L38" s="384">
        <f t="shared" si="15"/>
        <v>54.105632349907161</v>
      </c>
      <c r="M38" s="506"/>
      <c r="N38" s="651"/>
      <c r="P38" s="502"/>
      <c r="Q38" s="502"/>
      <c r="R38" s="502"/>
    </row>
    <row r="39" spans="1:18" x14ac:dyDescent="0.2">
      <c r="A39" s="438" t="s">
        <v>324</v>
      </c>
      <c r="B39" s="457">
        <f>NUTS3!AG$101</f>
        <v>243623</v>
      </c>
      <c r="C39" s="458">
        <f>NUTS3!DL$101</f>
        <v>96391</v>
      </c>
      <c r="D39" s="214"/>
      <c r="E39" s="382">
        <f t="shared" si="11"/>
        <v>41.448836956077905</v>
      </c>
      <c r="F39" s="383">
        <f t="shared" si="11"/>
        <v>34.90315642346841</v>
      </c>
      <c r="G39" s="384">
        <f t="shared" si="12"/>
        <v>39.56564035415375</v>
      </c>
      <c r="I39" s="422">
        <f t="shared" si="13"/>
        <v>147232</v>
      </c>
      <c r="J39" s="214"/>
      <c r="K39" s="423">
        <f t="shared" si="14"/>
        <v>47.250169287004859</v>
      </c>
      <c r="L39" s="384">
        <f t="shared" si="15"/>
        <v>60.43435964584625</v>
      </c>
      <c r="M39" s="506"/>
      <c r="N39" s="651"/>
      <c r="P39" s="502"/>
      <c r="Q39" s="502"/>
      <c r="R39" s="502"/>
    </row>
    <row r="40" spans="1:18" x14ac:dyDescent="0.2">
      <c r="A40" s="438" t="s">
        <v>325</v>
      </c>
      <c r="B40" s="457">
        <f>NUTS3!AH$101</f>
        <v>2682</v>
      </c>
      <c r="C40" s="458">
        <f>NUTS3!DM$101</f>
        <v>2073</v>
      </c>
      <c r="D40" s="214"/>
      <c r="E40" s="382">
        <f t="shared" si="11"/>
        <v>0.45630248669543083</v>
      </c>
      <c r="F40" s="383">
        <f t="shared" si="11"/>
        <v>0.75063276930263212</v>
      </c>
      <c r="G40" s="384">
        <f t="shared" si="12"/>
        <v>77.293064876957501</v>
      </c>
      <c r="I40" s="422">
        <f t="shared" si="13"/>
        <v>609</v>
      </c>
      <c r="J40" s="214"/>
      <c r="K40" s="423">
        <f t="shared" si="14"/>
        <v>0.19544224825979375</v>
      </c>
      <c r="L40" s="384">
        <f t="shared" si="15"/>
        <v>22.706935123042506</v>
      </c>
      <c r="M40" s="506"/>
      <c r="N40" s="651"/>
      <c r="P40" s="502"/>
      <c r="Q40" s="502"/>
      <c r="R40" s="502"/>
    </row>
    <row r="41" spans="1:18" x14ac:dyDescent="0.2">
      <c r="A41" s="438" t="s">
        <v>326</v>
      </c>
      <c r="B41" s="457">
        <f>NUTS3!AI$101</f>
        <v>13019</v>
      </c>
      <c r="C41" s="458">
        <f>NUTS3!DN$101</f>
        <v>7898</v>
      </c>
      <c r="D41" s="476"/>
      <c r="E41" s="382">
        <f t="shared" si="11"/>
        <v>2.2149895877284913</v>
      </c>
      <c r="F41" s="383">
        <f t="shared" si="11"/>
        <v>2.859863778076309</v>
      </c>
      <c r="G41" s="384">
        <f t="shared" si="12"/>
        <v>60.665181657577385</v>
      </c>
      <c r="I41" s="422">
        <f t="shared" si="13"/>
        <v>5121</v>
      </c>
      <c r="J41" s="214"/>
      <c r="K41" s="423">
        <f t="shared" si="14"/>
        <v>1.6434478708348177</v>
      </c>
      <c r="L41" s="384">
        <f t="shared" si="15"/>
        <v>39.334818342422615</v>
      </c>
      <c r="M41" s="506"/>
      <c r="N41" s="651"/>
      <c r="P41" s="502"/>
      <c r="Q41" s="502"/>
      <c r="R41" s="502"/>
    </row>
    <row r="42" spans="1:18" x14ac:dyDescent="0.2">
      <c r="A42" s="438" t="s">
        <v>327</v>
      </c>
      <c r="B42" s="457">
        <f>NUTS3!AJ$101</f>
        <v>20394</v>
      </c>
      <c r="C42" s="458">
        <f>NUTS3!DO$101</f>
        <v>9715</v>
      </c>
      <c r="D42" s="214"/>
      <c r="E42" s="382">
        <f t="shared" si="11"/>
        <v>3.4697363585632428</v>
      </c>
      <c r="F42" s="383">
        <f t="shared" si="11"/>
        <v>3.5177990129160981</v>
      </c>
      <c r="G42" s="384">
        <f t="shared" si="12"/>
        <v>47.636559772482101</v>
      </c>
      <c r="I42" s="422">
        <f t="shared" si="13"/>
        <v>10679</v>
      </c>
      <c r="J42" s="214"/>
      <c r="K42" s="423">
        <f t="shared" si="14"/>
        <v>3.4271391940333955</v>
      </c>
      <c r="L42" s="384">
        <f t="shared" si="15"/>
        <v>52.363440227517899</v>
      </c>
      <c r="M42" s="506"/>
      <c r="N42" s="651"/>
      <c r="P42" s="502"/>
      <c r="Q42" s="502"/>
      <c r="R42" s="502"/>
    </row>
    <row r="43" spans="1:18" x14ac:dyDescent="0.2">
      <c r="A43" s="438" t="s">
        <v>328</v>
      </c>
      <c r="B43" s="457">
        <f>NUTS3!AK$101</f>
        <v>98407</v>
      </c>
      <c r="C43" s="458">
        <f>NUTS3!DP$101</f>
        <v>57344</v>
      </c>
      <c r="D43" s="214"/>
      <c r="E43" s="382">
        <f t="shared" si="11"/>
        <v>16.742490234242084</v>
      </c>
      <c r="F43" s="383">
        <f t="shared" si="11"/>
        <v>20.764247719676863</v>
      </c>
      <c r="G43" s="384">
        <f t="shared" si="12"/>
        <v>58.272277378641768</v>
      </c>
      <c r="I43" s="422">
        <f t="shared" si="13"/>
        <v>41063</v>
      </c>
      <c r="J43" s="214"/>
      <c r="K43" s="423">
        <f t="shared" si="14"/>
        <v>13.17807067371414</v>
      </c>
      <c r="L43" s="384">
        <f t="shared" si="15"/>
        <v>41.72772262135824</v>
      </c>
      <c r="M43" s="506"/>
      <c r="N43" s="651"/>
      <c r="P43" s="502"/>
      <c r="Q43" s="502"/>
      <c r="R43" s="502"/>
    </row>
    <row r="44" spans="1:18" x14ac:dyDescent="0.2">
      <c r="A44" s="438" t="s">
        <v>329</v>
      </c>
      <c r="B44" s="457">
        <f>NUTS3!AL$101</f>
        <v>4270</v>
      </c>
      <c r="C44" s="458">
        <f>NUTS3!DQ$101</f>
        <v>2948</v>
      </c>
      <c r="D44" s="214"/>
      <c r="E44" s="382">
        <f t="shared" si="11"/>
        <v>0.72647711341889998</v>
      </c>
      <c r="F44" s="383">
        <f t="shared" si="11"/>
        <v>1.0674700452986781</v>
      </c>
      <c r="G44" s="384">
        <f t="shared" si="12"/>
        <v>69.039812646370024</v>
      </c>
      <c r="I44" s="422">
        <f t="shared" si="13"/>
        <v>1322</v>
      </c>
      <c r="J44" s="214"/>
      <c r="K44" s="423">
        <f t="shared" si="14"/>
        <v>0.4242605126427707</v>
      </c>
      <c r="L44" s="384">
        <f t="shared" si="15"/>
        <v>30.960187353629976</v>
      </c>
      <c r="M44" s="506"/>
      <c r="N44" s="651"/>
      <c r="P44" s="502"/>
      <c r="Q44" s="502"/>
      <c r="R44" s="502"/>
    </row>
    <row r="45" spans="1:18" x14ac:dyDescent="0.2">
      <c r="A45" s="438" t="s">
        <v>330</v>
      </c>
      <c r="B45" s="457">
        <f>NUTS3!AM$101</f>
        <v>7338</v>
      </c>
      <c r="C45" s="458">
        <f>NUTS3!DR$101</f>
        <v>4521</v>
      </c>
      <c r="D45" s="214"/>
      <c r="E45" s="382">
        <f t="shared" si="11"/>
        <v>1.2484517700861564</v>
      </c>
      <c r="F45" s="383">
        <f t="shared" si="11"/>
        <v>1.6370529426035694</v>
      </c>
      <c r="G45" s="384">
        <f t="shared" si="12"/>
        <v>61.610793131643504</v>
      </c>
      <c r="I45" s="422">
        <f t="shared" si="13"/>
        <v>2817</v>
      </c>
      <c r="J45" s="214"/>
      <c r="K45" s="423">
        <f t="shared" si="14"/>
        <v>0.90404074441352877</v>
      </c>
      <c r="L45" s="384">
        <f t="shared" si="15"/>
        <v>38.389206868356503</v>
      </c>
      <c r="M45" s="506"/>
      <c r="N45" s="651"/>
      <c r="P45" s="502"/>
      <c r="Q45" s="502"/>
      <c r="R45" s="502"/>
    </row>
    <row r="46" spans="1:18" x14ac:dyDescent="0.2">
      <c r="A46" s="438" t="s">
        <v>331</v>
      </c>
      <c r="B46" s="457">
        <f>NUTS3!AN$101</f>
        <v>24219</v>
      </c>
      <c r="C46" s="458">
        <f>NUTS3!DS$101</f>
        <v>11739</v>
      </c>
      <c r="D46" s="214"/>
      <c r="E46" s="382">
        <f t="shared" si="11"/>
        <v>4.1205033278436387</v>
      </c>
      <c r="F46" s="383">
        <f t="shared" si="11"/>
        <v>4.250688894762952</v>
      </c>
      <c r="G46" s="384">
        <f t="shared" si="12"/>
        <v>48.470209339774556</v>
      </c>
      <c r="I46" s="422">
        <f t="shared" si="13"/>
        <v>12480</v>
      </c>
      <c r="J46" s="214"/>
      <c r="K46" s="423">
        <f t="shared" si="14"/>
        <v>4.0051219347819806</v>
      </c>
      <c r="L46" s="384">
        <f t="shared" si="15"/>
        <v>51.529790660225437</v>
      </c>
      <c r="M46" s="506"/>
      <c r="N46" s="651"/>
      <c r="P46" s="502"/>
      <c r="Q46" s="502"/>
      <c r="R46" s="502"/>
    </row>
    <row r="47" spans="1:18" x14ac:dyDescent="0.2">
      <c r="A47" s="536" t="s">
        <v>332</v>
      </c>
      <c r="B47" s="460">
        <f>NUTS3!AO$101</f>
        <v>847</v>
      </c>
      <c r="C47" s="461">
        <f>NUTS3!DT$101</f>
        <v>399</v>
      </c>
      <c r="D47" s="214"/>
      <c r="E47" s="386">
        <f t="shared" si="11"/>
        <v>0.14410447659620804</v>
      </c>
      <c r="F47" s="387">
        <f t="shared" si="11"/>
        <v>0.14447779785419693</v>
      </c>
      <c r="G47" s="388">
        <f t="shared" si="12"/>
        <v>47.107438016528924</v>
      </c>
      <c r="I47" s="428">
        <f t="shared" si="13"/>
        <v>448</v>
      </c>
      <c r="J47" s="214"/>
      <c r="K47" s="424">
        <f t="shared" si="14"/>
        <v>0.1437736079152506</v>
      </c>
      <c r="L47" s="388">
        <f t="shared" si="15"/>
        <v>52.892561983471076</v>
      </c>
      <c r="M47" s="697"/>
      <c r="N47" s="698"/>
      <c r="O47" s="650"/>
      <c r="P47" s="502"/>
      <c r="Q47" s="502"/>
      <c r="R47" s="502"/>
    </row>
    <row r="48" spans="1:18" x14ac:dyDescent="0.2">
      <c r="A48" s="537" t="s">
        <v>307</v>
      </c>
      <c r="B48" s="521">
        <f>SUM(B49:B59)</f>
        <v>587768</v>
      </c>
      <c r="C48" s="522">
        <f>SUM(C49:C59)</f>
        <v>276167</v>
      </c>
      <c r="D48" s="404"/>
      <c r="E48" s="510">
        <f t="shared" si="11"/>
        <v>100</v>
      </c>
      <c r="F48" s="511">
        <f t="shared" si="11"/>
        <v>100</v>
      </c>
      <c r="G48" s="512">
        <f t="shared" si="12"/>
        <v>46.98571545235535</v>
      </c>
      <c r="H48" s="513"/>
      <c r="I48" s="523">
        <f t="shared" si="13"/>
        <v>311601</v>
      </c>
      <c r="J48" s="404"/>
      <c r="K48" s="515">
        <f t="shared" si="14"/>
        <v>100</v>
      </c>
      <c r="L48" s="512">
        <f t="shared" si="15"/>
        <v>53.01428454764465</v>
      </c>
      <c r="M48" s="696"/>
      <c r="P48" s="502"/>
      <c r="Q48" s="502"/>
      <c r="R48" s="502"/>
    </row>
    <row r="49" spans="1:22" x14ac:dyDescent="0.2">
      <c r="A49" s="438" t="s">
        <v>387</v>
      </c>
      <c r="B49" s="457">
        <f>NUTS3!AP$101</f>
        <v>3172</v>
      </c>
      <c r="C49" s="458">
        <f>NUTS3!DU$101</f>
        <v>856</v>
      </c>
      <c r="D49" s="214"/>
      <c r="E49" s="382">
        <f t="shared" si="11"/>
        <v>0.53966871282546858</v>
      </c>
      <c r="F49" s="383">
        <f t="shared" si="11"/>
        <v>0.30995738086013175</v>
      </c>
      <c r="G49" s="384">
        <f t="shared" si="12"/>
        <v>26.986128625472887</v>
      </c>
      <c r="I49" s="422">
        <f t="shared" si="13"/>
        <v>2316</v>
      </c>
      <c r="J49" s="214"/>
      <c r="K49" s="423">
        <f t="shared" si="14"/>
        <v>0.74325820520473296</v>
      </c>
      <c r="L49" s="384">
        <f t="shared" si="15"/>
        <v>73.013871374527113</v>
      </c>
      <c r="M49" s="696"/>
      <c r="O49" s="651"/>
      <c r="P49" s="502"/>
      <c r="Q49" s="502"/>
      <c r="R49" s="502"/>
      <c r="T49" s="651"/>
      <c r="U49" s="651"/>
      <c r="V49" s="651"/>
    </row>
    <row r="50" spans="1:22" x14ac:dyDescent="0.2">
      <c r="A50" s="438" t="s">
        <v>388</v>
      </c>
      <c r="B50" s="457">
        <f>NUTS3!AQ$101</f>
        <v>18814</v>
      </c>
      <c r="C50" s="458">
        <f>NUTS3!DV$101</f>
        <v>10354</v>
      </c>
      <c r="D50" s="214"/>
      <c r="E50" s="382">
        <f t="shared" si="11"/>
        <v>3.2009228130827125</v>
      </c>
      <c r="F50" s="383">
        <f t="shared" si="11"/>
        <v>3.7491807493292102</v>
      </c>
      <c r="G50" s="384">
        <f t="shared" si="12"/>
        <v>55.033485702136709</v>
      </c>
      <c r="I50" s="422">
        <f t="shared" si="13"/>
        <v>8460</v>
      </c>
      <c r="J50" s="214"/>
      <c r="K50" s="423">
        <f t="shared" si="14"/>
        <v>2.7150105423281694</v>
      </c>
      <c r="L50" s="384">
        <f t="shared" si="15"/>
        <v>44.966514297863291</v>
      </c>
      <c r="M50" s="696"/>
      <c r="O50" s="651"/>
      <c r="P50" s="502"/>
      <c r="Q50" s="502"/>
      <c r="R50" s="502"/>
      <c r="T50" s="651"/>
      <c r="U50" s="651"/>
      <c r="V50" s="651"/>
    </row>
    <row r="51" spans="1:22" x14ac:dyDescent="0.2">
      <c r="A51" s="438" t="s">
        <v>389</v>
      </c>
      <c r="B51" s="457">
        <f>NUTS3!AR$101</f>
        <v>28249</v>
      </c>
      <c r="C51" s="458">
        <f>NUTS3!DW$101</f>
        <v>12271</v>
      </c>
      <c r="D51" s="214"/>
      <c r="E51" s="382">
        <f t="shared" si="11"/>
        <v>4.8061480039743572</v>
      </c>
      <c r="F51" s="383">
        <f t="shared" si="11"/>
        <v>4.4433259585685478</v>
      </c>
      <c r="G51" s="384">
        <f t="shared" si="12"/>
        <v>43.438705794895391</v>
      </c>
      <c r="I51" s="422">
        <f t="shared" si="13"/>
        <v>15978</v>
      </c>
      <c r="J51" s="214"/>
      <c r="K51" s="423">
        <f t="shared" si="14"/>
        <v>5.1277114001559685</v>
      </c>
      <c r="L51" s="384">
        <f t="shared" si="15"/>
        <v>56.561294205104609</v>
      </c>
      <c r="M51" s="696"/>
      <c r="O51" s="651"/>
      <c r="P51" s="502"/>
      <c r="Q51" s="502"/>
      <c r="R51" s="502"/>
      <c r="T51" s="651"/>
      <c r="U51" s="651"/>
      <c r="V51" s="651"/>
    </row>
    <row r="52" spans="1:22" x14ac:dyDescent="0.2">
      <c r="A52" s="438" t="s">
        <v>390</v>
      </c>
      <c r="B52" s="457">
        <f>NUTS3!AS$101</f>
        <v>51331</v>
      </c>
      <c r="C52" s="458">
        <f>NUTS3!DX$101</f>
        <v>40411</v>
      </c>
      <c r="D52" s="214"/>
      <c r="E52" s="382">
        <f t="shared" si="11"/>
        <v>8.7332076601652346</v>
      </c>
      <c r="F52" s="383">
        <f t="shared" si="11"/>
        <v>14.632812754601382</v>
      </c>
      <c r="G52" s="384">
        <f t="shared" si="12"/>
        <v>78.726305741170052</v>
      </c>
      <c r="I52" s="422">
        <f t="shared" si="13"/>
        <v>10920</v>
      </c>
      <c r="J52" s="214"/>
      <c r="K52" s="423">
        <f t="shared" si="14"/>
        <v>3.5044816929342333</v>
      </c>
      <c r="L52" s="384">
        <f t="shared" si="15"/>
        <v>21.273694258829948</v>
      </c>
      <c r="M52" s="696"/>
      <c r="O52" s="651"/>
      <c r="P52" s="502"/>
      <c r="Q52" s="502"/>
      <c r="R52" s="502"/>
      <c r="T52" s="651"/>
      <c r="U52" s="651"/>
      <c r="V52" s="651"/>
    </row>
    <row r="53" spans="1:22" x14ac:dyDescent="0.2">
      <c r="A53" s="438" t="s">
        <v>391</v>
      </c>
      <c r="B53" s="457">
        <f>NUTS3!AT$101</f>
        <v>95156</v>
      </c>
      <c r="C53" s="458">
        <f>NUTS3!DY$101</f>
        <v>66958</v>
      </c>
      <c r="D53" s="214"/>
      <c r="E53" s="382">
        <f t="shared" si="11"/>
        <v>16.189380844142587</v>
      </c>
      <c r="F53" s="383">
        <f t="shared" si="11"/>
        <v>24.245474658449417</v>
      </c>
      <c r="G53" s="384">
        <f t="shared" si="12"/>
        <v>70.366555971247209</v>
      </c>
      <c r="I53" s="422">
        <f t="shared" si="13"/>
        <v>28198</v>
      </c>
      <c r="J53" s="214"/>
      <c r="K53" s="423">
        <f t="shared" si="14"/>
        <v>9.0493932946299918</v>
      </c>
      <c r="L53" s="384">
        <f t="shared" si="15"/>
        <v>29.633444028752788</v>
      </c>
      <c r="M53" s="696"/>
      <c r="O53" s="651"/>
      <c r="P53" s="502"/>
      <c r="Q53" s="502"/>
      <c r="R53" s="502"/>
      <c r="T53" s="651"/>
      <c r="U53" s="651"/>
      <c r="V53" s="651"/>
    </row>
    <row r="54" spans="1:22" x14ac:dyDescent="0.2">
      <c r="A54" s="438" t="s">
        <v>392</v>
      </c>
      <c r="B54" s="457">
        <f>NUTS3!AU$101</f>
        <v>6948</v>
      </c>
      <c r="C54" s="458">
        <f>NUTS3!DZ$101</f>
        <v>3334</v>
      </c>
      <c r="D54" s="214"/>
      <c r="E54" s="382">
        <f t="shared" si="11"/>
        <v>1.1820990594928611</v>
      </c>
      <c r="F54" s="383">
        <f t="shared" si="11"/>
        <v>1.2072405464809337</v>
      </c>
      <c r="G54" s="384">
        <f t="shared" si="12"/>
        <v>47.985031663788142</v>
      </c>
      <c r="I54" s="422">
        <f t="shared" si="13"/>
        <v>3614</v>
      </c>
      <c r="J54" s="214"/>
      <c r="K54" s="423">
        <f t="shared" si="14"/>
        <v>1.1598165602806152</v>
      </c>
      <c r="L54" s="384">
        <f t="shared" si="15"/>
        <v>52.014968336211865</v>
      </c>
      <c r="M54" s="696"/>
      <c r="O54" s="651"/>
      <c r="P54" s="502"/>
      <c r="Q54" s="502"/>
      <c r="R54" s="502"/>
      <c r="T54" s="651"/>
      <c r="U54" s="651"/>
      <c r="V54" s="651"/>
    </row>
    <row r="55" spans="1:22" x14ac:dyDescent="0.2">
      <c r="A55" s="438" t="s">
        <v>393</v>
      </c>
      <c r="B55" s="457">
        <f>NUTS3!AV$101</f>
        <v>77192</v>
      </c>
      <c r="C55" s="458">
        <f>NUTS3!EA$101</f>
        <v>8673</v>
      </c>
      <c r="D55" s="214"/>
      <c r="E55" s="382">
        <f t="shared" si="11"/>
        <v>13.133072913122184</v>
      </c>
      <c r="F55" s="383">
        <f t="shared" si="11"/>
        <v>3.1404910796728065</v>
      </c>
      <c r="G55" s="384">
        <f t="shared" si="12"/>
        <v>11.235620271530729</v>
      </c>
      <c r="I55" s="422">
        <f t="shared" si="13"/>
        <v>68519</v>
      </c>
      <c r="J55" s="214"/>
      <c r="K55" s="423">
        <f t="shared" si="14"/>
        <v>21.989338930234499</v>
      </c>
      <c r="L55" s="384">
        <f t="shared" si="15"/>
        <v>88.764379728469265</v>
      </c>
      <c r="M55" s="696"/>
      <c r="O55" s="651"/>
      <c r="P55" s="502"/>
      <c r="Q55" s="502"/>
      <c r="R55" s="502"/>
      <c r="T55" s="651"/>
      <c r="U55" s="651"/>
      <c r="V55" s="651"/>
    </row>
    <row r="56" spans="1:22" x14ac:dyDescent="0.2">
      <c r="A56" s="438" t="s">
        <v>394</v>
      </c>
      <c r="B56" s="457">
        <f>NUTS3!AW$101</f>
        <v>51381</v>
      </c>
      <c r="C56" s="458">
        <f>NUTS3!EB$101</f>
        <v>11319</v>
      </c>
      <c r="D56" s="214"/>
      <c r="E56" s="382">
        <f t="shared" si="11"/>
        <v>8.7417144179336059</v>
      </c>
      <c r="F56" s="383">
        <f t="shared" si="11"/>
        <v>4.0986070022848491</v>
      </c>
      <c r="G56" s="384">
        <f t="shared" si="12"/>
        <v>22.029543994861914</v>
      </c>
      <c r="I56" s="422">
        <f t="shared" si="13"/>
        <v>40062</v>
      </c>
      <c r="J56" s="214"/>
      <c r="K56" s="423">
        <f t="shared" si="14"/>
        <v>12.856826518528502</v>
      </c>
      <c r="L56" s="384">
        <f t="shared" si="15"/>
        <v>77.970456005138089</v>
      </c>
      <c r="M56" s="696"/>
      <c r="O56" s="651"/>
      <c r="P56" s="502"/>
      <c r="Q56" s="502"/>
      <c r="R56" s="502"/>
      <c r="T56" s="651"/>
      <c r="U56" s="651"/>
      <c r="V56" s="651"/>
    </row>
    <row r="57" spans="1:22" x14ac:dyDescent="0.2">
      <c r="A57" s="438" t="s">
        <v>395</v>
      </c>
      <c r="B57" s="457">
        <f>NUTS3!AX$101</f>
        <v>119237</v>
      </c>
      <c r="C57" s="458">
        <f>NUTS3!EC$101</f>
        <v>61886</v>
      </c>
      <c r="D57" s="214"/>
      <c r="E57" s="382">
        <f t="shared" si="11"/>
        <v>20.286405520545522</v>
      </c>
      <c r="F57" s="383">
        <f t="shared" si="11"/>
        <v>22.408904756904338</v>
      </c>
      <c r="G57" s="384">
        <f t="shared" si="12"/>
        <v>51.901674815703181</v>
      </c>
      <c r="I57" s="422">
        <f t="shared" si="13"/>
        <v>57351</v>
      </c>
      <c r="J57" s="214"/>
      <c r="K57" s="423">
        <f t="shared" si="14"/>
        <v>18.40526827577575</v>
      </c>
      <c r="L57" s="384">
        <f t="shared" si="15"/>
        <v>48.098325184296819</v>
      </c>
      <c r="M57" s="696"/>
      <c r="O57" s="651"/>
      <c r="P57" s="502"/>
      <c r="Q57" s="502"/>
      <c r="R57" s="502"/>
      <c r="T57" s="651"/>
      <c r="U57" s="651"/>
      <c r="V57" s="651"/>
    </row>
    <row r="58" spans="1:22" x14ac:dyDescent="0.2">
      <c r="A58" s="438" t="s">
        <v>396</v>
      </c>
      <c r="B58" s="457">
        <f>NUTS3!AY$101</f>
        <v>143</v>
      </c>
      <c r="C58" s="458">
        <f>NUTS3!ED$101</f>
        <v>25</v>
      </c>
      <c r="D58" s="214"/>
      <c r="E58" s="382">
        <f t="shared" si="11"/>
        <v>2.4329327217541614E-2</v>
      </c>
      <c r="F58" s="383">
        <f t="shared" si="11"/>
        <v>9.0524935998870255E-3</v>
      </c>
      <c r="G58" s="384">
        <f t="shared" si="12"/>
        <v>17.482517482517483</v>
      </c>
      <c r="I58" s="422">
        <f t="shared" si="13"/>
        <v>118</v>
      </c>
      <c r="J58" s="214"/>
      <c r="K58" s="423">
        <f t="shared" si="14"/>
        <v>3.7868941370534752E-2</v>
      </c>
      <c r="L58" s="384">
        <f t="shared" si="15"/>
        <v>82.51748251748252</v>
      </c>
      <c r="M58" s="696"/>
      <c r="O58" s="651"/>
      <c r="P58" s="502"/>
      <c r="Q58" s="502"/>
      <c r="R58" s="502"/>
      <c r="T58" s="651"/>
      <c r="U58" s="651"/>
      <c r="V58" s="651"/>
    </row>
    <row r="59" spans="1:22" x14ac:dyDescent="0.2">
      <c r="A59" s="438" t="s">
        <v>397</v>
      </c>
      <c r="B59" s="457">
        <f>NUTS3!AZ$101</f>
        <v>136145</v>
      </c>
      <c r="C59" s="458">
        <f>NUTS3!EE$101</f>
        <v>60080</v>
      </c>
      <c r="D59" s="214"/>
      <c r="E59" s="382">
        <f t="shared" si="11"/>
        <v>23.163050727497925</v>
      </c>
      <c r="F59" s="383">
        <f t="shared" si="11"/>
        <v>21.754952619248499</v>
      </c>
      <c r="G59" s="384">
        <f t="shared" si="12"/>
        <v>44.129420838077053</v>
      </c>
      <c r="I59" s="422">
        <f t="shared" si="13"/>
        <v>76065</v>
      </c>
      <c r="J59" s="214"/>
      <c r="K59" s="423">
        <f t="shared" si="14"/>
        <v>24.411025638557003</v>
      </c>
      <c r="L59" s="384">
        <f t="shared" si="15"/>
        <v>55.870579161922947</v>
      </c>
      <c r="M59" s="696"/>
      <c r="O59" s="651"/>
      <c r="P59" s="502"/>
      <c r="Q59" s="502"/>
      <c r="R59" s="502"/>
      <c r="T59" s="651"/>
      <c r="U59" s="651"/>
      <c r="V59" s="651"/>
    </row>
    <row r="60" spans="1:22" x14ac:dyDescent="0.2">
      <c r="A60" s="534" t="s">
        <v>308</v>
      </c>
      <c r="B60" s="508">
        <f>SUM(B61:B66)</f>
        <v>587768</v>
      </c>
      <c r="C60" s="509">
        <f>SUM(C61:C66)</f>
        <v>276167</v>
      </c>
      <c r="D60" s="404"/>
      <c r="E60" s="517">
        <f t="shared" si="11"/>
        <v>100</v>
      </c>
      <c r="F60" s="518">
        <f t="shared" si="11"/>
        <v>100</v>
      </c>
      <c r="G60" s="519">
        <f t="shared" si="12"/>
        <v>46.98571545235535</v>
      </c>
      <c r="H60" s="513"/>
      <c r="I60" s="514">
        <f t="shared" si="13"/>
        <v>311601</v>
      </c>
      <c r="J60" s="404"/>
      <c r="K60" s="520">
        <f t="shared" si="14"/>
        <v>100</v>
      </c>
      <c r="L60" s="519">
        <f t="shared" si="15"/>
        <v>53.01428454764465</v>
      </c>
      <c r="M60" s="506"/>
      <c r="N60" s="651"/>
      <c r="P60" s="502"/>
      <c r="Q60" s="502"/>
      <c r="R60" s="502"/>
    </row>
    <row r="61" spans="1:22" x14ac:dyDescent="0.2">
      <c r="A61" s="438" t="s">
        <v>309</v>
      </c>
      <c r="B61" s="457">
        <f>NUTS3!BA$101</f>
        <v>153182</v>
      </c>
      <c r="C61" s="458">
        <f>NUTS3!EF$101</f>
        <v>63469</v>
      </c>
      <c r="D61" s="214"/>
      <c r="E61" s="382">
        <f t="shared" si="11"/>
        <v>26.061643369492728</v>
      </c>
      <c r="F61" s="383">
        <f t="shared" si="11"/>
        <v>22.982108651649185</v>
      </c>
      <c r="G61" s="384">
        <f t="shared" si="12"/>
        <v>41.433719366505201</v>
      </c>
      <c r="I61" s="422">
        <f t="shared" si="13"/>
        <v>89713</v>
      </c>
      <c r="J61" s="214"/>
      <c r="K61" s="423">
        <f t="shared" si="14"/>
        <v>28.790985908260886</v>
      </c>
      <c r="L61" s="384">
        <f t="shared" si="15"/>
        <v>58.566280633494792</v>
      </c>
      <c r="M61" s="506"/>
      <c r="N61" s="651"/>
      <c r="P61" s="502"/>
      <c r="Q61" s="502"/>
      <c r="R61" s="502"/>
    </row>
    <row r="62" spans="1:22" x14ac:dyDescent="0.2">
      <c r="A62" s="438" t="s">
        <v>310</v>
      </c>
      <c r="B62" s="457">
        <f>NUTS3!BB$101</f>
        <v>115745</v>
      </c>
      <c r="C62" s="458">
        <f>NUTS3!EG$101</f>
        <v>45134</v>
      </c>
      <c r="D62" s="214"/>
      <c r="E62" s="382">
        <f t="shared" si="11"/>
        <v>19.692293558002476</v>
      </c>
      <c r="F62" s="383">
        <f t="shared" si="11"/>
        <v>16.343009845492041</v>
      </c>
      <c r="G62" s="384">
        <f t="shared" si="12"/>
        <v>38.994341008250899</v>
      </c>
      <c r="I62" s="422">
        <f t="shared" si="13"/>
        <v>70611</v>
      </c>
      <c r="J62" s="214"/>
      <c r="K62" s="423">
        <f t="shared" si="14"/>
        <v>22.660710331481607</v>
      </c>
      <c r="L62" s="384">
        <f t="shared" si="15"/>
        <v>61.005658991749101</v>
      </c>
      <c r="M62" s="506"/>
      <c r="N62" s="651"/>
      <c r="P62" s="502"/>
      <c r="Q62" s="502"/>
      <c r="R62" s="502"/>
    </row>
    <row r="63" spans="1:22" x14ac:dyDescent="0.2">
      <c r="A63" s="438" t="s">
        <v>311</v>
      </c>
      <c r="B63" s="457">
        <f>NUTS3!BC$101</f>
        <v>71720</v>
      </c>
      <c r="C63" s="458">
        <f>NUTS3!EH$101</f>
        <v>36853</v>
      </c>
      <c r="D63" s="214"/>
      <c r="E63" s="382">
        <f t="shared" si="11"/>
        <v>12.20209334295164</v>
      </c>
      <c r="F63" s="383">
        <f t="shared" si="11"/>
        <v>13.344461865465462</v>
      </c>
      <c r="G63" s="384">
        <f t="shared" si="12"/>
        <v>51.384551031790295</v>
      </c>
      <c r="I63" s="422">
        <f t="shared" si="13"/>
        <v>34867</v>
      </c>
      <c r="J63" s="214"/>
      <c r="K63" s="423">
        <f t="shared" si="14"/>
        <v>11.189630328529113</v>
      </c>
      <c r="L63" s="384">
        <f t="shared" si="15"/>
        <v>48.615448968209705</v>
      </c>
      <c r="M63" s="506"/>
      <c r="N63" s="651"/>
      <c r="P63" s="502"/>
      <c r="Q63" s="502"/>
      <c r="R63" s="502"/>
    </row>
    <row r="64" spans="1:22" x14ac:dyDescent="0.2">
      <c r="A64" s="438" t="s">
        <v>312</v>
      </c>
      <c r="B64" s="457">
        <f>NUTS3!BD$101</f>
        <v>39908</v>
      </c>
      <c r="C64" s="458">
        <f>NUTS3!EI$101</f>
        <v>20358</v>
      </c>
      <c r="D64" s="214"/>
      <c r="E64" s="382">
        <f t="shared" si="11"/>
        <v>6.7897537804031511</v>
      </c>
      <c r="F64" s="383">
        <f t="shared" si="11"/>
        <v>7.3716265882600025</v>
      </c>
      <c r="G64" s="384">
        <f t="shared" si="12"/>
        <v>51.012328355216994</v>
      </c>
      <c r="I64" s="422">
        <f t="shared" si="13"/>
        <v>19550</v>
      </c>
      <c r="J64" s="214"/>
      <c r="K64" s="423">
        <f t="shared" si="14"/>
        <v>6.2740491846945288</v>
      </c>
      <c r="L64" s="384">
        <f t="shared" si="15"/>
        <v>48.987671644782999</v>
      </c>
      <c r="M64" s="506"/>
      <c r="N64" s="651"/>
      <c r="P64" s="502"/>
      <c r="Q64" s="502"/>
      <c r="R64" s="502"/>
    </row>
    <row r="65" spans="1:18" x14ac:dyDescent="0.2">
      <c r="A65" s="535" t="s">
        <v>313</v>
      </c>
      <c r="B65" s="457">
        <f>NUTS3!BE$101</f>
        <v>92539</v>
      </c>
      <c r="C65" s="458">
        <f>NUTS3!EJ$101</f>
        <v>47592</v>
      </c>
      <c r="D65" s="462"/>
      <c r="E65" s="382">
        <f t="shared" si="11"/>
        <v>15.744137142546039</v>
      </c>
      <c r="F65" s="383">
        <f t="shared" si="11"/>
        <v>17.233051016232931</v>
      </c>
      <c r="G65" s="384">
        <f t="shared" si="12"/>
        <v>51.429127178811093</v>
      </c>
      <c r="I65" s="422">
        <f t="shared" si="13"/>
        <v>44947</v>
      </c>
      <c r="J65" s="462"/>
      <c r="K65" s="423">
        <f t="shared" si="14"/>
        <v>14.424536506622252</v>
      </c>
      <c r="L65" s="384">
        <f t="shared" si="15"/>
        <v>48.570872821188907</v>
      </c>
      <c r="M65" s="506"/>
      <c r="N65" s="651"/>
      <c r="P65" s="502"/>
      <c r="Q65" s="502"/>
      <c r="R65" s="502"/>
    </row>
    <row r="66" spans="1:18" x14ac:dyDescent="0.2">
      <c r="A66" s="438" t="s">
        <v>314</v>
      </c>
      <c r="B66" s="457">
        <f>NUTS3!BF$101</f>
        <v>114674</v>
      </c>
      <c r="C66" s="458">
        <f>NUTS3!EK$101</f>
        <v>62761</v>
      </c>
      <c r="D66" s="471"/>
      <c r="E66" s="382">
        <f t="shared" si="11"/>
        <v>19.510078806603968</v>
      </c>
      <c r="F66" s="383">
        <f t="shared" si="11"/>
        <v>22.725742032900385</v>
      </c>
      <c r="G66" s="384">
        <f t="shared" si="12"/>
        <v>54.729930062612276</v>
      </c>
      <c r="I66" s="422">
        <f t="shared" si="13"/>
        <v>51913</v>
      </c>
      <c r="J66" s="471"/>
      <c r="K66" s="423">
        <f t="shared" si="14"/>
        <v>16.660087740411615</v>
      </c>
      <c r="L66" s="384">
        <f t="shared" si="15"/>
        <v>45.270069937387724</v>
      </c>
      <c r="M66" s="506"/>
      <c r="N66" s="651"/>
      <c r="P66" s="502"/>
      <c r="Q66" s="502"/>
      <c r="R66" s="502"/>
    </row>
    <row r="67" spans="1:18" x14ac:dyDescent="0.2">
      <c r="A67" s="438" t="s">
        <v>315</v>
      </c>
      <c r="B67" s="457">
        <f>NUTS3!BG$101</f>
        <v>302772</v>
      </c>
      <c r="C67" s="459">
        <f>NUTS3!EL$101</f>
        <v>158535</v>
      </c>
      <c r="D67" s="462"/>
      <c r="E67" s="382">
        <f t="shared" ref="E67:E71" si="16">B67/B$6*100</f>
        <v>51.512161260905664</v>
      </c>
      <c r="F67" s="383">
        <f t="shared" ref="F67:F71" si="17">C67/C$6*100</f>
        <v>57.405482914323578</v>
      </c>
      <c r="G67" s="384">
        <f t="shared" ref="G67:G71" si="18">C67/B67*100</f>
        <v>52.361182672109706</v>
      </c>
      <c r="I67" s="422">
        <f t="shared" ref="I67:I70" si="19">+B67-C67</f>
        <v>144237</v>
      </c>
      <c r="J67" s="462"/>
      <c r="K67" s="423">
        <f t="shared" ref="K67:K71" si="20">I67/I$6*100</f>
        <v>46.28900420730357</v>
      </c>
      <c r="L67" s="384">
        <f t="shared" ref="L67:L71" si="21">I67/B67*100</f>
        <v>47.638817327890294</v>
      </c>
      <c r="M67" s="506"/>
      <c r="P67" s="502"/>
      <c r="Q67" s="502"/>
      <c r="R67" s="502"/>
    </row>
    <row r="68" spans="1:18" x14ac:dyDescent="0.2">
      <c r="A68" s="438" t="s">
        <v>316</v>
      </c>
      <c r="B68" s="402">
        <f>NUTS3!BH$101</f>
        <v>515.12161260905668</v>
      </c>
      <c r="C68" s="403">
        <f>NUTS3!EM$101</f>
        <v>574.05482914323579</v>
      </c>
      <c r="D68" s="471"/>
      <c r="E68" s="382">
        <f t="shared" si="16"/>
        <v>8.7640295594359791E-2</v>
      </c>
      <c r="F68" s="383">
        <f t="shared" si="17"/>
        <v>0.20786510667213529</v>
      </c>
      <c r="G68" s="384">
        <f t="shared" si="18"/>
        <v>111.44064141197383</v>
      </c>
      <c r="I68" s="430">
        <f>+I67*1000/I6</f>
        <v>462.89004207303572</v>
      </c>
      <c r="J68" s="471"/>
      <c r="K68" s="423">
        <f t="shared" si="20"/>
        <v>0.14855216834125556</v>
      </c>
      <c r="L68" s="384">
        <f t="shared" si="21"/>
        <v>89.860341857630175</v>
      </c>
      <c r="M68" s="506"/>
      <c r="P68" s="502"/>
      <c r="Q68" s="502"/>
      <c r="R68" s="502"/>
    </row>
    <row r="69" spans="1:18" x14ac:dyDescent="0.2">
      <c r="A69" s="538" t="s">
        <v>317</v>
      </c>
      <c r="B69" s="402">
        <f>NUTS3!BI$101</f>
        <v>140179</v>
      </c>
      <c r="C69" s="403">
        <f>NUTS3!EN$101</f>
        <v>56679</v>
      </c>
      <c r="D69" s="214"/>
      <c r="E69" s="382">
        <f t="shared" si="16"/>
        <v>23.849375944250113</v>
      </c>
      <c r="F69" s="383">
        <f t="shared" si="17"/>
        <v>20.523451389919867</v>
      </c>
      <c r="G69" s="384">
        <f t="shared" si="18"/>
        <v>40.433303133850288</v>
      </c>
      <c r="I69" s="430">
        <f t="shared" si="19"/>
        <v>83500</v>
      </c>
      <c r="J69" s="214"/>
      <c r="K69" s="423">
        <f t="shared" si="20"/>
        <v>26.797089868132645</v>
      </c>
      <c r="L69" s="384">
        <f t="shared" si="21"/>
        <v>59.566696866149705</v>
      </c>
      <c r="M69" s="506"/>
      <c r="P69" s="502"/>
      <c r="Q69" s="502"/>
      <c r="R69" s="502"/>
    </row>
    <row r="70" spans="1:18" x14ac:dyDescent="0.2">
      <c r="A70" s="438" t="s">
        <v>315</v>
      </c>
      <c r="B70" s="402">
        <f>NUTS3!BJ$101</f>
        <v>42265</v>
      </c>
      <c r="C70" s="403">
        <f>NUTS3!EO$101</f>
        <v>23183</v>
      </c>
      <c r="D70" s="214"/>
      <c r="E70" s="382">
        <f t="shared" si="16"/>
        <v>7.1907623416041702</v>
      </c>
      <c r="F70" s="383">
        <f t="shared" si="17"/>
        <v>8.3945583650472368</v>
      </c>
      <c r="G70" s="384">
        <f t="shared" si="18"/>
        <v>54.851532000473199</v>
      </c>
      <c r="I70" s="430">
        <f t="shared" si="19"/>
        <v>19082</v>
      </c>
      <c r="J70" s="214"/>
      <c r="K70" s="423">
        <f t="shared" si="20"/>
        <v>6.1238571121402048</v>
      </c>
      <c r="L70" s="384">
        <f t="shared" si="21"/>
        <v>45.148467999526801</v>
      </c>
      <c r="M70" s="506"/>
      <c r="P70" s="502"/>
      <c r="Q70" s="502"/>
      <c r="R70" s="502"/>
    </row>
    <row r="71" spans="1:18" x14ac:dyDescent="0.2">
      <c r="A71" s="539" t="s">
        <v>316</v>
      </c>
      <c r="B71" s="405">
        <f>NUTS3!BK$101</f>
        <v>301.50735844884042</v>
      </c>
      <c r="C71" s="406">
        <f>NUTS3!EP$101</f>
        <v>409.02274210907035</v>
      </c>
      <c r="D71" s="214"/>
      <c r="E71" s="386">
        <f t="shared" si="16"/>
        <v>5.1297001274115031E-2</v>
      </c>
      <c r="F71" s="387">
        <f t="shared" si="17"/>
        <v>0.14810703020602403</v>
      </c>
      <c r="G71" s="388">
        <f t="shared" si="18"/>
        <v>135.65929011264018</v>
      </c>
      <c r="I71" s="605">
        <f>+I70*1000/I69</f>
        <v>228.52694610778443</v>
      </c>
      <c r="J71" s="214"/>
      <c r="K71" s="424">
        <f t="shared" si="20"/>
        <v>7.3339606133415627E-2</v>
      </c>
      <c r="L71" s="388">
        <f t="shared" si="21"/>
        <v>75.794815517433136</v>
      </c>
      <c r="M71" s="506"/>
      <c r="N71" s="432"/>
      <c r="P71" s="502"/>
      <c r="Q71" s="502"/>
      <c r="R71" s="502"/>
    </row>
    <row r="72" spans="1:18" x14ac:dyDescent="0.2">
      <c r="A72" s="649" t="s">
        <v>352</v>
      </c>
      <c r="B72" s="508">
        <f>SUM(B73:B78)</f>
        <v>132398</v>
      </c>
      <c r="C72" s="509">
        <f>SUM(C73:C78)</f>
        <v>54695</v>
      </c>
      <c r="D72" s="404"/>
      <c r="E72" s="510">
        <f t="shared" ref="E72:F91" si="22">B72/B$72*100</f>
        <v>100</v>
      </c>
      <c r="F72" s="511">
        <f t="shared" si="22"/>
        <v>100</v>
      </c>
      <c r="G72" s="512">
        <f t="shared" ref="G72:G92" si="23">C72/B72*100</f>
        <v>41.311046994667592</v>
      </c>
      <c r="H72" s="513"/>
      <c r="I72" s="514">
        <f t="shared" ref="I72:I91" si="24">+B72-C72</f>
        <v>77703</v>
      </c>
      <c r="J72" s="404"/>
      <c r="K72" s="515">
        <f t="shared" ref="K72:K91" si="25">I72/I$72*100</f>
        <v>100</v>
      </c>
      <c r="L72" s="512">
        <f t="shared" ref="L72:L92" si="26">I72/B72*100</f>
        <v>58.688953005332408</v>
      </c>
      <c r="M72" s="506"/>
      <c r="P72" s="502"/>
      <c r="Q72" s="502"/>
      <c r="R72" s="502"/>
    </row>
    <row r="73" spans="1:18" x14ac:dyDescent="0.2">
      <c r="A73" s="700" t="s">
        <v>309</v>
      </c>
      <c r="B73" s="457">
        <f>NUTS3!BL$101</f>
        <v>60113</v>
      </c>
      <c r="C73" s="459">
        <f>NUTS3!EQ$101</f>
        <v>25669</v>
      </c>
      <c r="D73" s="214"/>
      <c r="E73" s="382">
        <f t="shared" si="22"/>
        <v>45.403253825586489</v>
      </c>
      <c r="F73" s="383">
        <f t="shared" si="22"/>
        <v>46.93116372611756</v>
      </c>
      <c r="G73" s="384">
        <f t="shared" si="23"/>
        <v>42.701245986724999</v>
      </c>
      <c r="I73" s="422">
        <f t="shared" si="24"/>
        <v>34444</v>
      </c>
      <c r="J73" s="214"/>
      <c r="K73" s="423">
        <f t="shared" si="25"/>
        <v>44.327760832915075</v>
      </c>
      <c r="L73" s="384">
        <f t="shared" si="26"/>
        <v>57.298754013275001</v>
      </c>
      <c r="M73" s="506"/>
      <c r="P73" s="502"/>
      <c r="Q73" s="502"/>
      <c r="R73" s="502"/>
    </row>
    <row r="74" spans="1:18" x14ac:dyDescent="0.2">
      <c r="A74" s="700" t="s">
        <v>310</v>
      </c>
      <c r="B74" s="457">
        <f>NUTS3!BM$101</f>
        <v>57512</v>
      </c>
      <c r="C74" s="459">
        <f>NUTS3!ER$101</f>
        <v>21653</v>
      </c>
      <c r="D74" s="214"/>
      <c r="E74" s="382">
        <f t="shared" si="22"/>
        <v>43.43872263931479</v>
      </c>
      <c r="F74" s="383">
        <f t="shared" si="22"/>
        <v>39.588627845324069</v>
      </c>
      <c r="G74" s="384">
        <f t="shared" si="23"/>
        <v>37.649534010293507</v>
      </c>
      <c r="I74" s="422">
        <f t="shared" si="24"/>
        <v>35859</v>
      </c>
      <c r="J74" s="214"/>
      <c r="K74" s="423">
        <f t="shared" si="25"/>
        <v>46.1487973437319</v>
      </c>
      <c r="L74" s="384">
        <f t="shared" si="26"/>
        <v>62.350465989706493</v>
      </c>
      <c r="M74" s="506"/>
      <c r="P74" s="502"/>
      <c r="Q74" s="502"/>
      <c r="R74" s="502"/>
    </row>
    <row r="75" spans="1:18" x14ac:dyDescent="0.2">
      <c r="A75" s="700" t="s">
        <v>311</v>
      </c>
      <c r="B75" s="457">
        <f>NUTS3!BN$101</f>
        <v>9579</v>
      </c>
      <c r="C75" s="459">
        <f>NUTS3!ES$101</f>
        <v>4957</v>
      </c>
      <c r="D75" s="214"/>
      <c r="E75" s="382">
        <f t="shared" si="22"/>
        <v>7.235003549902566</v>
      </c>
      <c r="F75" s="383">
        <f t="shared" si="22"/>
        <v>9.0629856476826038</v>
      </c>
      <c r="G75" s="384">
        <f t="shared" si="23"/>
        <v>51.748616765841945</v>
      </c>
      <c r="I75" s="422">
        <f t="shared" si="24"/>
        <v>4622</v>
      </c>
      <c r="J75" s="214"/>
      <c r="K75" s="423">
        <f t="shared" si="25"/>
        <v>5.9482902848023889</v>
      </c>
      <c r="L75" s="384">
        <f t="shared" si="26"/>
        <v>48.251383234158055</v>
      </c>
      <c r="M75" s="506"/>
      <c r="P75" s="502"/>
      <c r="Q75" s="502"/>
      <c r="R75" s="502"/>
    </row>
    <row r="76" spans="1:18" x14ac:dyDescent="0.2">
      <c r="A76" s="700" t="s">
        <v>312</v>
      </c>
      <c r="B76" s="457">
        <f>NUTS3!BO$101</f>
        <v>3844</v>
      </c>
      <c r="C76" s="459">
        <f>NUTS3!ET$101</f>
        <v>1743</v>
      </c>
      <c r="D76" s="214"/>
      <c r="E76" s="382">
        <f t="shared" si="22"/>
        <v>2.9033671203492499</v>
      </c>
      <c r="F76" s="383">
        <f t="shared" si="22"/>
        <v>3.1867629582228725</v>
      </c>
      <c r="G76" s="384">
        <f t="shared" si="23"/>
        <v>45.343392299687821</v>
      </c>
      <c r="I76" s="422">
        <f t="shared" si="24"/>
        <v>2101</v>
      </c>
      <c r="J76" s="214"/>
      <c r="K76" s="423">
        <f t="shared" si="25"/>
        <v>2.7038853068736084</v>
      </c>
      <c r="L76" s="384">
        <f t="shared" si="26"/>
        <v>54.656607700312179</v>
      </c>
      <c r="M76" s="506"/>
      <c r="P76" s="502"/>
      <c r="Q76" s="502"/>
      <c r="R76" s="502"/>
    </row>
    <row r="77" spans="1:18" x14ac:dyDescent="0.2">
      <c r="A77" s="701" t="s">
        <v>313</v>
      </c>
      <c r="B77" s="457">
        <f>NUTS3!BP$101</f>
        <v>1304</v>
      </c>
      <c r="C77" s="459">
        <f>NUTS3!EU$101</f>
        <v>642</v>
      </c>
      <c r="D77" s="214"/>
      <c r="E77" s="382">
        <f t="shared" si="22"/>
        <v>0.98490913760026588</v>
      </c>
      <c r="F77" s="383">
        <f t="shared" si="22"/>
        <v>1.1737818813419874</v>
      </c>
      <c r="G77" s="384">
        <f t="shared" si="23"/>
        <v>49.233128834355824</v>
      </c>
      <c r="I77" s="422">
        <f t="shared" si="24"/>
        <v>662</v>
      </c>
      <c r="J77" s="214"/>
      <c r="K77" s="423">
        <f t="shared" si="25"/>
        <v>0.85196195771077043</v>
      </c>
      <c r="L77" s="384">
        <f t="shared" si="26"/>
        <v>50.766871165644169</v>
      </c>
      <c r="M77" s="506"/>
      <c r="P77" s="502"/>
      <c r="Q77" s="502"/>
      <c r="R77" s="502"/>
    </row>
    <row r="78" spans="1:18" x14ac:dyDescent="0.2">
      <c r="A78" s="700" t="s">
        <v>314</v>
      </c>
      <c r="B78" s="457">
        <f>NUTS3!BQ$101</f>
        <v>46</v>
      </c>
      <c r="C78" s="459">
        <f>NUTS3!EV$101</f>
        <v>31</v>
      </c>
      <c r="D78" s="214"/>
      <c r="E78" s="382">
        <f t="shared" si="22"/>
        <v>3.4743727246635145E-2</v>
      </c>
      <c r="F78" s="383">
        <f t="shared" si="22"/>
        <v>5.6677941310905935E-2</v>
      </c>
      <c r="G78" s="384">
        <f t="shared" si="23"/>
        <v>67.391304347826093</v>
      </c>
      <c r="I78" s="422">
        <f t="shared" si="24"/>
        <v>15</v>
      </c>
      <c r="J78" s="214"/>
      <c r="K78" s="423">
        <f t="shared" si="25"/>
        <v>1.9304273966256131E-2</v>
      </c>
      <c r="L78" s="384">
        <f t="shared" si="26"/>
        <v>32.608695652173914</v>
      </c>
      <c r="M78" s="506"/>
      <c r="P78" s="502"/>
      <c r="Q78" s="502"/>
      <c r="R78" s="502"/>
    </row>
    <row r="79" spans="1:18" x14ac:dyDescent="0.2">
      <c r="A79" s="702" t="s">
        <v>355</v>
      </c>
      <c r="B79" s="516">
        <f>SUM(B80:B91)</f>
        <v>132398</v>
      </c>
      <c r="C79" s="509">
        <f>SUM(C80:C91)</f>
        <v>54695</v>
      </c>
      <c r="D79" s="404"/>
      <c r="E79" s="517">
        <f t="shared" si="22"/>
        <v>100</v>
      </c>
      <c r="F79" s="518">
        <f t="shared" si="22"/>
        <v>100</v>
      </c>
      <c r="G79" s="519">
        <f t="shared" si="23"/>
        <v>41.311046994667592</v>
      </c>
      <c r="H79" s="513"/>
      <c r="I79" s="514">
        <f t="shared" si="24"/>
        <v>77703</v>
      </c>
      <c r="J79" s="404"/>
      <c r="K79" s="520">
        <f t="shared" si="25"/>
        <v>100</v>
      </c>
      <c r="L79" s="519">
        <f t="shared" si="26"/>
        <v>58.688953005332408</v>
      </c>
      <c r="M79" s="506"/>
      <c r="P79" s="502"/>
      <c r="Q79" s="502"/>
      <c r="R79" s="502"/>
    </row>
    <row r="80" spans="1:18" x14ac:dyDescent="0.2">
      <c r="A80" s="703" t="s">
        <v>333</v>
      </c>
      <c r="B80" s="402">
        <f>NUTS3!BR$101</f>
        <v>587</v>
      </c>
      <c r="C80" s="459">
        <f>NUTS3!EW$101</f>
        <v>280</v>
      </c>
      <c r="D80" s="214"/>
      <c r="E80" s="382">
        <f t="shared" si="22"/>
        <v>0.44336017160380065</v>
      </c>
      <c r="F80" s="383">
        <f t="shared" si="22"/>
        <v>0.511929792485602</v>
      </c>
      <c r="G80" s="384">
        <f t="shared" si="23"/>
        <v>47.700170357751276</v>
      </c>
      <c r="I80" s="422">
        <f t="shared" si="24"/>
        <v>307</v>
      </c>
      <c r="J80" s="214"/>
      <c r="K80" s="423">
        <f t="shared" si="25"/>
        <v>0.39509414050937541</v>
      </c>
      <c r="L80" s="384">
        <f t="shared" si="26"/>
        <v>52.299829642248717</v>
      </c>
      <c r="M80" s="506"/>
      <c r="P80" s="502"/>
      <c r="Q80" s="502"/>
      <c r="R80" s="502"/>
    </row>
    <row r="81" spans="1:18" x14ac:dyDescent="0.2">
      <c r="A81" s="703" t="s">
        <v>334</v>
      </c>
      <c r="B81" s="402">
        <f>NUTS3!BS$101</f>
        <v>2123</v>
      </c>
      <c r="C81" s="459">
        <f>NUTS3!EX$101</f>
        <v>1255</v>
      </c>
      <c r="D81" s="214"/>
      <c r="E81" s="382">
        <f t="shared" si="22"/>
        <v>1.6034985422740524</v>
      </c>
      <c r="F81" s="383">
        <f t="shared" si="22"/>
        <v>2.294542462747966</v>
      </c>
      <c r="G81" s="384">
        <f t="shared" si="23"/>
        <v>59.114460668864808</v>
      </c>
      <c r="I81" s="422">
        <f t="shared" si="24"/>
        <v>868</v>
      </c>
      <c r="J81" s="214"/>
      <c r="K81" s="423">
        <f t="shared" si="25"/>
        <v>1.1170739868473547</v>
      </c>
      <c r="L81" s="384">
        <f t="shared" si="26"/>
        <v>40.885539331135185</v>
      </c>
      <c r="M81" s="506"/>
      <c r="P81" s="502"/>
      <c r="Q81" s="502"/>
      <c r="R81" s="502"/>
    </row>
    <row r="82" spans="1:18" x14ac:dyDescent="0.2">
      <c r="A82" s="703" t="s">
        <v>335</v>
      </c>
      <c r="B82" s="402">
        <f>NUTS3!BT$101</f>
        <v>26836</v>
      </c>
      <c r="C82" s="459">
        <f>NUTS3!EY$101</f>
        <v>10752</v>
      </c>
      <c r="D82" s="214"/>
      <c r="E82" s="382">
        <f t="shared" si="22"/>
        <v>20.269188356319582</v>
      </c>
      <c r="F82" s="383">
        <f t="shared" si="22"/>
        <v>19.658104031447117</v>
      </c>
      <c r="G82" s="384">
        <f t="shared" si="23"/>
        <v>40.065583544492469</v>
      </c>
      <c r="I82" s="422">
        <f t="shared" si="24"/>
        <v>16084</v>
      </c>
      <c r="J82" s="214"/>
      <c r="K82" s="423">
        <f t="shared" si="25"/>
        <v>20.699329498217573</v>
      </c>
      <c r="L82" s="384">
        <f t="shared" si="26"/>
        <v>59.934416455507524</v>
      </c>
      <c r="M82" s="506"/>
      <c r="P82" s="502"/>
      <c r="Q82" s="502"/>
      <c r="R82" s="502"/>
    </row>
    <row r="83" spans="1:18" x14ac:dyDescent="0.2">
      <c r="A83" s="703" t="s">
        <v>336</v>
      </c>
      <c r="B83" s="402">
        <f>NUTS3!BU$101</f>
        <v>23088</v>
      </c>
      <c r="C83" s="459">
        <f>NUTS3!EZ$101</f>
        <v>12234</v>
      </c>
      <c r="D83" s="214"/>
      <c r="E83" s="382">
        <f t="shared" si="22"/>
        <v>17.438329884137222</v>
      </c>
      <c r="F83" s="383">
        <f t="shared" si="22"/>
        <v>22.367675290245909</v>
      </c>
      <c r="G83" s="384">
        <f t="shared" si="23"/>
        <v>52.988565488565484</v>
      </c>
      <c r="I83" s="422">
        <f t="shared" si="24"/>
        <v>10854</v>
      </c>
      <c r="J83" s="214"/>
      <c r="K83" s="423">
        <f t="shared" si="25"/>
        <v>13.968572641982934</v>
      </c>
      <c r="L83" s="384">
        <f t="shared" si="26"/>
        <v>47.011434511434516</v>
      </c>
      <c r="M83" s="506"/>
      <c r="P83" s="502"/>
      <c r="Q83" s="502"/>
      <c r="R83" s="502"/>
    </row>
    <row r="84" spans="1:18" x14ac:dyDescent="0.2">
      <c r="A84" s="703" t="s">
        <v>337</v>
      </c>
      <c r="B84" s="402">
        <f>NUTS3!BV$101</f>
        <v>14703</v>
      </c>
      <c r="C84" s="459">
        <f>NUTS3!FA$101</f>
        <v>7286</v>
      </c>
      <c r="D84" s="214"/>
      <c r="E84" s="382">
        <f t="shared" si="22"/>
        <v>11.10515264581036</v>
      </c>
      <c r="F84" s="383">
        <f t="shared" si="22"/>
        <v>13.321144528750342</v>
      </c>
      <c r="G84" s="384">
        <f t="shared" si="23"/>
        <v>49.554512684486156</v>
      </c>
      <c r="I84" s="422">
        <f t="shared" si="24"/>
        <v>7417</v>
      </c>
      <c r="J84" s="214"/>
      <c r="K84" s="423">
        <f t="shared" si="25"/>
        <v>9.5453200005147796</v>
      </c>
      <c r="L84" s="384">
        <f t="shared" si="26"/>
        <v>50.445487315513837</v>
      </c>
      <c r="M84" s="506"/>
      <c r="P84" s="502"/>
      <c r="Q84" s="502"/>
      <c r="R84" s="502"/>
    </row>
    <row r="85" spans="1:18" x14ac:dyDescent="0.2">
      <c r="A85" s="703" t="s">
        <v>338</v>
      </c>
      <c r="B85" s="402">
        <f>NUTS3!BW$101</f>
        <v>14669</v>
      </c>
      <c r="C85" s="459">
        <f>NUTS3!FB$101</f>
        <v>6032</v>
      </c>
      <c r="D85" s="214"/>
      <c r="E85" s="382">
        <f t="shared" si="22"/>
        <v>11.079472499584586</v>
      </c>
      <c r="F85" s="383">
        <f t="shared" si="22"/>
        <v>11.028430386689825</v>
      </c>
      <c r="G85" s="384">
        <f t="shared" si="23"/>
        <v>41.120730792828411</v>
      </c>
      <c r="I85" s="422">
        <f t="shared" si="24"/>
        <v>8637</v>
      </c>
      <c r="J85" s="214"/>
      <c r="K85" s="423">
        <f t="shared" si="25"/>
        <v>11.115400949770279</v>
      </c>
      <c r="L85" s="384">
        <f t="shared" si="26"/>
        <v>58.879269207171589</v>
      </c>
      <c r="M85" s="506"/>
      <c r="P85" s="502"/>
      <c r="Q85" s="502"/>
      <c r="R85" s="502"/>
    </row>
    <row r="86" spans="1:18" x14ac:dyDescent="0.2">
      <c r="A86" s="703" t="s">
        <v>339</v>
      </c>
      <c r="B86" s="402">
        <f>NUTS3!BX$101</f>
        <v>12546</v>
      </c>
      <c r="C86" s="459">
        <f>NUTS3!FC$101</f>
        <v>4680</v>
      </c>
      <c r="D86" s="214"/>
      <c r="E86" s="382">
        <f t="shared" si="22"/>
        <v>9.4759739573105328</v>
      </c>
      <c r="F86" s="383">
        <f t="shared" si="22"/>
        <v>8.5565408172593482</v>
      </c>
      <c r="G86" s="384">
        <f t="shared" si="23"/>
        <v>37.302725968436157</v>
      </c>
      <c r="I86" s="422">
        <f t="shared" si="24"/>
        <v>7866</v>
      </c>
      <c r="J86" s="214"/>
      <c r="K86" s="423">
        <f t="shared" si="25"/>
        <v>10.123161267904713</v>
      </c>
      <c r="L86" s="384">
        <f t="shared" si="26"/>
        <v>62.697274031563843</v>
      </c>
      <c r="M86" s="506"/>
      <c r="P86" s="502"/>
      <c r="Q86" s="502"/>
      <c r="R86" s="502"/>
    </row>
    <row r="87" spans="1:18" x14ac:dyDescent="0.2">
      <c r="A87" s="704" t="s">
        <v>340</v>
      </c>
      <c r="B87" s="402">
        <f>NUTS3!BY$101</f>
        <v>10021</v>
      </c>
      <c r="C87" s="459">
        <f>NUTS3!FD$101</f>
        <v>3493</v>
      </c>
      <c r="D87" s="214"/>
      <c r="E87" s="382">
        <f t="shared" si="22"/>
        <v>7.5688454508376264</v>
      </c>
      <c r="F87" s="383">
        <f t="shared" si="22"/>
        <v>6.3863241612578854</v>
      </c>
      <c r="G87" s="384">
        <f t="shared" si="23"/>
        <v>34.856800718491172</v>
      </c>
      <c r="I87" s="422">
        <f t="shared" si="24"/>
        <v>6528</v>
      </c>
      <c r="J87" s="214"/>
      <c r="K87" s="423">
        <f t="shared" si="25"/>
        <v>8.4012200301146667</v>
      </c>
      <c r="L87" s="384">
        <f t="shared" si="26"/>
        <v>65.143199281508828</v>
      </c>
      <c r="M87" s="506"/>
      <c r="P87" s="502"/>
      <c r="Q87" s="502"/>
      <c r="R87" s="502"/>
    </row>
    <row r="88" spans="1:18" x14ac:dyDescent="0.2">
      <c r="A88" s="705" t="s">
        <v>341</v>
      </c>
      <c r="B88" s="402">
        <f>NUTS3!BZ$101</f>
        <v>7457</v>
      </c>
      <c r="C88" s="459">
        <f>NUTS3!FE$101</f>
        <v>2474</v>
      </c>
      <c r="D88" s="214"/>
      <c r="E88" s="382">
        <f t="shared" si="22"/>
        <v>5.632260306046919</v>
      </c>
      <c r="F88" s="383">
        <f t="shared" si="22"/>
        <v>4.5232653807477829</v>
      </c>
      <c r="G88" s="384">
        <f t="shared" si="23"/>
        <v>33.176880783156761</v>
      </c>
      <c r="I88" s="422">
        <f t="shared" si="24"/>
        <v>4983</v>
      </c>
      <c r="J88" s="214"/>
      <c r="K88" s="423">
        <f t="shared" si="25"/>
        <v>6.4128798115902859</v>
      </c>
      <c r="L88" s="384">
        <f t="shared" si="26"/>
        <v>66.823119216843224</v>
      </c>
      <c r="M88" s="506"/>
      <c r="P88" s="502"/>
      <c r="Q88" s="502"/>
      <c r="R88" s="502"/>
    </row>
    <row r="89" spans="1:18" x14ac:dyDescent="0.2">
      <c r="A89" s="620" t="s">
        <v>342</v>
      </c>
      <c r="B89" s="402">
        <f>NUTS3!CA$101</f>
        <v>5571</v>
      </c>
      <c r="C89" s="459">
        <f>NUTS3!FF$101</f>
        <v>1821</v>
      </c>
      <c r="D89" s="214"/>
      <c r="E89" s="382">
        <f t="shared" si="22"/>
        <v>4.2077674889348788</v>
      </c>
      <c r="F89" s="383">
        <f t="shared" si="22"/>
        <v>3.3293719718438615</v>
      </c>
      <c r="G89" s="384">
        <f t="shared" si="23"/>
        <v>32.687129779213784</v>
      </c>
      <c r="I89" s="422">
        <f t="shared" si="24"/>
        <v>3750</v>
      </c>
      <c r="J89" s="214"/>
      <c r="K89" s="423">
        <f t="shared" si="25"/>
        <v>4.8260684915640324</v>
      </c>
      <c r="L89" s="384">
        <f t="shared" si="26"/>
        <v>67.312870220786209</v>
      </c>
      <c r="M89" s="506"/>
      <c r="P89" s="502"/>
      <c r="Q89" s="502"/>
      <c r="R89" s="502"/>
    </row>
    <row r="90" spans="1:18" x14ac:dyDescent="0.2">
      <c r="A90" s="620" t="s">
        <v>343</v>
      </c>
      <c r="B90" s="402">
        <f>NUTS3!CB$101</f>
        <v>3779</v>
      </c>
      <c r="C90" s="459">
        <f>NUTS3!FG$101</f>
        <v>1200</v>
      </c>
      <c r="D90" s="214"/>
      <c r="E90" s="382">
        <f t="shared" si="22"/>
        <v>2.8542727231529179</v>
      </c>
      <c r="F90" s="383">
        <f t="shared" si="22"/>
        <v>2.1939848249382941</v>
      </c>
      <c r="G90" s="384">
        <f t="shared" si="23"/>
        <v>31.754432389521035</v>
      </c>
      <c r="I90" s="422">
        <f t="shared" si="24"/>
        <v>2579</v>
      </c>
      <c r="J90" s="214"/>
      <c r="K90" s="423">
        <f t="shared" si="25"/>
        <v>3.3190481705983035</v>
      </c>
      <c r="L90" s="384">
        <f t="shared" si="26"/>
        <v>68.245567610478957</v>
      </c>
      <c r="M90" s="506"/>
      <c r="P90" s="502"/>
      <c r="Q90" s="502"/>
      <c r="R90" s="502"/>
    </row>
    <row r="91" spans="1:18" x14ac:dyDescent="0.2">
      <c r="A91" s="704" t="s">
        <v>344</v>
      </c>
      <c r="B91" s="402">
        <f>NUTS3!CC$101</f>
        <v>11018</v>
      </c>
      <c r="C91" s="459">
        <f>NUTS3!FH$101</f>
        <v>3188</v>
      </c>
      <c r="D91" s="214"/>
      <c r="E91" s="382">
        <f t="shared" si="22"/>
        <v>8.3218779739875224</v>
      </c>
      <c r="F91" s="383">
        <f t="shared" si="22"/>
        <v>5.8286863515860681</v>
      </c>
      <c r="G91" s="384">
        <f t="shared" si="23"/>
        <v>28.934470865855872</v>
      </c>
      <c r="I91" s="422">
        <f t="shared" si="24"/>
        <v>7830</v>
      </c>
      <c r="J91" s="214"/>
      <c r="K91" s="423">
        <f t="shared" si="25"/>
        <v>10.0768310103857</v>
      </c>
      <c r="L91" s="384">
        <f t="shared" si="26"/>
        <v>71.065529134144128</v>
      </c>
      <c r="M91" s="506"/>
      <c r="P91" s="502"/>
      <c r="Q91" s="502"/>
      <c r="R91" s="502"/>
    </row>
    <row r="92" spans="1:18" s="613" customFormat="1" x14ac:dyDescent="0.2">
      <c r="A92" s="606" t="s">
        <v>354</v>
      </c>
      <c r="B92" s="607">
        <f>NUTS3!CD$101</f>
        <v>6136</v>
      </c>
      <c r="C92" s="608">
        <f>NUTS3!FI$101</f>
        <v>5662</v>
      </c>
      <c r="D92" s="609"/>
      <c r="E92" s="610"/>
      <c r="F92" s="611"/>
      <c r="G92" s="612">
        <f t="shared" si="23"/>
        <v>92.275097783572363</v>
      </c>
      <c r="I92" s="614" t="e">
        <f>+NUTS3!#REF!</f>
        <v>#REF!</v>
      </c>
      <c r="J92" s="615"/>
      <c r="K92" s="616"/>
      <c r="L92" s="612" t="e">
        <f t="shared" si="26"/>
        <v>#REF!</v>
      </c>
      <c r="M92" s="617"/>
      <c r="P92" s="502"/>
      <c r="Q92" s="502"/>
      <c r="R92" s="502"/>
    </row>
    <row r="93" spans="1:18" s="626" customFormat="1" x14ac:dyDescent="0.2">
      <c r="A93" s="620" t="s">
        <v>361</v>
      </c>
      <c r="B93" s="621">
        <f>+NUTS3!CE$101</f>
        <v>4162</v>
      </c>
      <c r="C93" s="622">
        <f>+NUTS3!FJ$101</f>
        <v>1230</v>
      </c>
      <c r="D93" s="487"/>
      <c r="E93" s="623">
        <f>B93/B$72*100</f>
        <v>3.1435520174020759</v>
      </c>
      <c r="F93" s="624">
        <f>C93/C$72*100</f>
        <v>2.2488344455617515</v>
      </c>
      <c r="G93" s="625"/>
      <c r="I93" s="627">
        <f>+B93-C93</f>
        <v>2932</v>
      </c>
      <c r="J93" s="487"/>
      <c r="K93" s="628">
        <f>I93/I$72*100</f>
        <v>3.7733420846041983</v>
      </c>
      <c r="L93" s="625"/>
      <c r="M93" s="629"/>
      <c r="P93" s="502"/>
      <c r="Q93" s="502"/>
      <c r="R93" s="502"/>
    </row>
    <row r="94" spans="1:18" s="626" customFormat="1" ht="13.5" thickBot="1" x14ac:dyDescent="0.25">
      <c r="A94" s="630" t="s">
        <v>362</v>
      </c>
      <c r="B94" s="631">
        <f>+NUTS3!CF$101</f>
        <v>38</v>
      </c>
      <c r="C94" s="632">
        <f>+NUTS3!FK$101</f>
        <v>21</v>
      </c>
      <c r="D94" s="487"/>
      <c r="E94" s="633">
        <f>B94/B$72*100</f>
        <v>2.8701339899394253E-2</v>
      </c>
      <c r="F94" s="634">
        <f>C94/C$72*100</f>
        <v>3.839473443642015E-2</v>
      </c>
      <c r="G94" s="635"/>
      <c r="I94" s="636">
        <f>+B94-C94</f>
        <v>17</v>
      </c>
      <c r="J94" s="487"/>
      <c r="K94" s="637">
        <f>I94/I$72*100</f>
        <v>2.1878177161756947E-2</v>
      </c>
      <c r="L94" s="635"/>
      <c r="M94" s="629"/>
      <c r="P94" s="502"/>
      <c r="Q94" s="502"/>
      <c r="R94" s="502"/>
    </row>
    <row r="95" spans="1:18" ht="13.5" thickTop="1" x14ac:dyDescent="0.2">
      <c r="A95" s="707"/>
      <c r="B95" s="411"/>
      <c r="C95" s="411"/>
      <c r="D95" s="245"/>
      <c r="P95" s="502"/>
      <c r="Q95" s="502"/>
    </row>
    <row r="96" spans="1:18" x14ac:dyDescent="0.2">
      <c r="A96" s="245"/>
      <c r="B96" s="245"/>
      <c r="C96" s="245"/>
      <c r="D96" s="245"/>
      <c r="P96" s="502"/>
      <c r="Q96" s="502"/>
    </row>
    <row r="97" spans="1:17" ht="18" x14ac:dyDescent="0.25">
      <c r="A97" s="300" t="s">
        <v>406</v>
      </c>
      <c r="B97" s="245"/>
      <c r="C97" s="245"/>
      <c r="D97" s="245"/>
      <c r="P97" s="502"/>
      <c r="Q97" s="502"/>
    </row>
    <row r="98" spans="1:17" ht="13.5" thickBot="1" x14ac:dyDescent="0.25">
      <c r="A98" s="245"/>
      <c r="B98" s="245"/>
      <c r="C98" s="245"/>
      <c r="D98" s="245"/>
      <c r="P98" s="502"/>
      <c r="Q98" s="502"/>
    </row>
    <row r="99" spans="1:17" ht="13.5" thickTop="1" x14ac:dyDescent="0.2">
      <c r="A99" s="209"/>
      <c r="B99" s="419"/>
      <c r="D99" s="245"/>
      <c r="E99" s="419"/>
      <c r="G99" s="489"/>
      <c r="H99" s="490"/>
      <c r="I99" s="490"/>
      <c r="J99" s="491"/>
      <c r="P99" s="502"/>
      <c r="Q99" s="502"/>
    </row>
    <row r="100" spans="1:17" x14ac:dyDescent="0.2">
      <c r="A100" s="214" t="s">
        <v>347</v>
      </c>
      <c r="B100" s="422"/>
      <c r="D100" s="245"/>
      <c r="E100" s="455" t="s">
        <v>345</v>
      </c>
      <c r="G100" s="492" t="s">
        <v>376</v>
      </c>
      <c r="H100" s="493"/>
      <c r="I100" s="493"/>
      <c r="J100" s="494"/>
      <c r="P100" s="502"/>
      <c r="Q100" s="502"/>
    </row>
    <row r="101" spans="1:17" x14ac:dyDescent="0.2">
      <c r="A101" s="214"/>
      <c r="B101" s="422"/>
      <c r="D101" s="245"/>
      <c r="E101" s="422"/>
      <c r="G101" s="495"/>
      <c r="H101" s="496"/>
      <c r="I101" s="496"/>
      <c r="J101" s="497"/>
      <c r="P101" s="502"/>
      <c r="Q101" s="502"/>
    </row>
    <row r="102" spans="1:17" x14ac:dyDescent="0.2">
      <c r="A102" s="389" t="s">
        <v>348</v>
      </c>
      <c r="B102" s="503">
        <f>SUM(B103:B117)</f>
        <v>38863</v>
      </c>
      <c r="C102" s="504"/>
      <c r="D102" s="247"/>
      <c r="E102" s="672">
        <f t="shared" ref="E102:E117" si="27">B102/B$102*100</f>
        <v>100</v>
      </c>
      <c r="F102" s="504"/>
      <c r="G102" s="498" t="s">
        <v>377</v>
      </c>
      <c r="H102" s="673"/>
      <c r="I102" s="673"/>
      <c r="J102" s="499" t="s">
        <v>282</v>
      </c>
      <c r="P102" s="502"/>
      <c r="Q102" s="502"/>
    </row>
    <row r="103" spans="1:17" x14ac:dyDescent="0.2">
      <c r="A103" s="214" t="s">
        <v>298</v>
      </c>
      <c r="B103" s="674">
        <f>NUTS3!FL$101</f>
        <v>757</v>
      </c>
      <c r="C103" s="504"/>
      <c r="D103" s="247"/>
      <c r="E103" s="675">
        <f t="shared" si="27"/>
        <v>1.947868152227054</v>
      </c>
      <c r="F103" s="504"/>
      <c r="G103" s="676" t="s">
        <v>188</v>
      </c>
      <c r="H103" s="677"/>
      <c r="I103" s="678">
        <f>+NUTS3!GL101</f>
        <v>8</v>
      </c>
      <c r="J103" s="679">
        <f>+I103/I$126*100</f>
        <v>2.0585132388132671E-2</v>
      </c>
      <c r="P103" s="502"/>
      <c r="Q103" s="502"/>
    </row>
    <row r="104" spans="1:17" x14ac:dyDescent="0.2">
      <c r="A104" s="214" t="s">
        <v>320</v>
      </c>
      <c r="B104" s="674">
        <f>NUTS3!FM$101</f>
        <v>88</v>
      </c>
      <c r="C104" s="504"/>
      <c r="D104" s="247"/>
      <c r="E104" s="675">
        <f t="shared" si="27"/>
        <v>0.22643645626945935</v>
      </c>
      <c r="F104" s="504"/>
      <c r="G104" s="676" t="s">
        <v>189</v>
      </c>
      <c r="H104" s="677"/>
      <c r="I104" s="678">
        <f>+NUTS3!GM101</f>
        <v>0</v>
      </c>
      <c r="J104" s="679">
        <f t="shared" ref="J104:J124" si="28">+I104/I$126*100</f>
        <v>0</v>
      </c>
      <c r="P104" s="502"/>
      <c r="Q104" s="502"/>
    </row>
    <row r="105" spans="1:17" x14ac:dyDescent="0.2">
      <c r="A105" s="214" t="s">
        <v>321</v>
      </c>
      <c r="B105" s="674">
        <f>NUTS3!FN$101</f>
        <v>14954</v>
      </c>
      <c r="C105" s="504"/>
      <c r="D105" s="247"/>
      <c r="E105" s="675">
        <f t="shared" si="27"/>
        <v>38.478758716517</v>
      </c>
      <c r="F105" s="680"/>
      <c r="G105" s="676" t="s">
        <v>190</v>
      </c>
      <c r="H105" s="677"/>
      <c r="I105" s="678">
        <f>+NUTS3!GN101</f>
        <v>8303</v>
      </c>
      <c r="J105" s="679">
        <f t="shared" si="28"/>
        <v>21.364794277333196</v>
      </c>
      <c r="P105" s="502"/>
      <c r="Q105" s="502"/>
    </row>
    <row r="106" spans="1:17" x14ac:dyDescent="0.2">
      <c r="A106" s="214" t="s">
        <v>322</v>
      </c>
      <c r="B106" s="674">
        <f>NUTS3!FO$101</f>
        <v>506</v>
      </c>
      <c r="C106" s="504"/>
      <c r="D106" s="247"/>
      <c r="E106" s="675">
        <f t="shared" si="27"/>
        <v>1.3020096235493914</v>
      </c>
      <c r="F106" s="504"/>
      <c r="G106" s="676" t="s">
        <v>191</v>
      </c>
      <c r="H106" s="677"/>
      <c r="I106" s="678">
        <f>+NUTS3!GO101</f>
        <v>47</v>
      </c>
      <c r="J106" s="679">
        <f t="shared" si="28"/>
        <v>0.12093765278027943</v>
      </c>
      <c r="P106" s="502"/>
      <c r="Q106" s="502"/>
    </row>
    <row r="107" spans="1:17" x14ac:dyDescent="0.2">
      <c r="A107" s="214" t="s">
        <v>323</v>
      </c>
      <c r="B107" s="674">
        <f>NUTS3!FP$101</f>
        <v>215</v>
      </c>
      <c r="C107" s="504"/>
      <c r="D107" s="247"/>
      <c r="E107" s="675">
        <f t="shared" si="27"/>
        <v>0.55322543293106552</v>
      </c>
      <c r="F107" s="504"/>
      <c r="G107" s="676" t="s">
        <v>192</v>
      </c>
      <c r="H107" s="677"/>
      <c r="I107" s="678">
        <f>+NUTS3!GP101</f>
        <v>572</v>
      </c>
      <c r="J107" s="679">
        <f t="shared" si="28"/>
        <v>1.471836965751486</v>
      </c>
      <c r="P107" s="502"/>
      <c r="Q107" s="502"/>
    </row>
    <row r="108" spans="1:17" x14ac:dyDescent="0.2">
      <c r="A108" s="214" t="s">
        <v>324</v>
      </c>
      <c r="B108" s="674">
        <f>NUTS3!FQ$101</f>
        <v>11615</v>
      </c>
      <c r="C108" s="504"/>
      <c r="D108" s="247"/>
      <c r="E108" s="675">
        <f t="shared" si="27"/>
        <v>29.887039086020124</v>
      </c>
      <c r="F108" s="504"/>
      <c r="G108" s="676" t="s">
        <v>368</v>
      </c>
      <c r="H108" s="677"/>
      <c r="I108" s="678">
        <f>+NUTS3!GQ101</f>
        <v>2931</v>
      </c>
      <c r="J108" s="679">
        <f t="shared" si="28"/>
        <v>7.5418778787021079</v>
      </c>
      <c r="P108" s="502"/>
      <c r="Q108" s="502"/>
    </row>
    <row r="109" spans="1:17" x14ac:dyDescent="0.2">
      <c r="A109" s="214" t="s">
        <v>325</v>
      </c>
      <c r="B109" s="674">
        <f>NUTS3!FR$101</f>
        <v>283</v>
      </c>
      <c r="C109" s="504"/>
      <c r="D109" s="247"/>
      <c r="E109" s="675">
        <f t="shared" si="27"/>
        <v>0.72819905823019326</v>
      </c>
      <c r="F109" s="504"/>
      <c r="G109" s="676" t="s">
        <v>369</v>
      </c>
      <c r="H109" s="677"/>
      <c r="I109" s="678">
        <f>+NUTS3!GR101</f>
        <v>3890</v>
      </c>
      <c r="J109" s="679">
        <f t="shared" si="28"/>
        <v>10.009520623729513</v>
      </c>
      <c r="P109" s="502"/>
      <c r="Q109" s="502"/>
    </row>
    <row r="110" spans="1:17" x14ac:dyDescent="0.2">
      <c r="A110" s="214" t="s">
        <v>326</v>
      </c>
      <c r="B110" s="674">
        <f>NUTS3!FS$101</f>
        <v>1145</v>
      </c>
      <c r="C110" s="504"/>
      <c r="D110" s="247"/>
      <c r="E110" s="675">
        <f t="shared" si="27"/>
        <v>2.9462470730514885</v>
      </c>
      <c r="F110" s="504"/>
      <c r="G110" s="676" t="s">
        <v>193</v>
      </c>
      <c r="H110" s="677"/>
      <c r="I110" s="678">
        <f>+NUTS3!GS101</f>
        <v>1347</v>
      </c>
      <c r="J110" s="679">
        <f t="shared" si="28"/>
        <v>3.4660216658518386</v>
      </c>
      <c r="P110" s="502"/>
      <c r="Q110" s="502"/>
    </row>
    <row r="111" spans="1:17" x14ac:dyDescent="0.2">
      <c r="A111" s="214" t="s">
        <v>327</v>
      </c>
      <c r="B111" s="674">
        <f>NUTS3!FT$101</f>
        <v>1835</v>
      </c>
      <c r="C111" s="504"/>
      <c r="D111" s="247"/>
      <c r="E111" s="675">
        <f t="shared" si="27"/>
        <v>4.721714741527931</v>
      </c>
      <c r="F111" s="504"/>
      <c r="G111" s="676" t="s">
        <v>370</v>
      </c>
      <c r="H111" s="677"/>
      <c r="I111" s="678">
        <f>+NUTS3!GT101</f>
        <v>1781</v>
      </c>
      <c r="J111" s="679">
        <f t="shared" si="28"/>
        <v>4.5827650979080357</v>
      </c>
      <c r="P111" s="502"/>
      <c r="Q111" s="502"/>
    </row>
    <row r="112" spans="1:17" x14ac:dyDescent="0.2">
      <c r="A112" s="214" t="s">
        <v>328</v>
      </c>
      <c r="B112" s="674">
        <f>NUTS3!FU$101</f>
        <v>4790</v>
      </c>
      <c r="C112" s="504"/>
      <c r="D112" s="247"/>
      <c r="E112" s="675">
        <f t="shared" si="27"/>
        <v>12.325348017394438</v>
      </c>
      <c r="F112" s="504"/>
      <c r="G112" s="676" t="s">
        <v>194</v>
      </c>
      <c r="H112" s="677"/>
      <c r="I112" s="678">
        <f>+NUTS3!GU101</f>
        <v>706</v>
      </c>
      <c r="J112" s="679">
        <f t="shared" si="28"/>
        <v>1.8166379332527083</v>
      </c>
      <c r="P112" s="502"/>
      <c r="Q112" s="502"/>
    </row>
    <row r="113" spans="1:10" x14ac:dyDescent="0.2">
      <c r="A113" s="214" t="s">
        <v>329</v>
      </c>
      <c r="B113" s="674">
        <f>NUTS3!FV$101</f>
        <v>329</v>
      </c>
      <c r="C113" s="504"/>
      <c r="D113" s="247"/>
      <c r="E113" s="675">
        <f t="shared" si="27"/>
        <v>0.8465635694619561</v>
      </c>
      <c r="F113" s="504"/>
      <c r="G113" s="676" t="s">
        <v>195</v>
      </c>
      <c r="H113" s="677"/>
      <c r="I113" s="678">
        <f>+NUTS3!GV101</f>
        <v>1314</v>
      </c>
      <c r="J113" s="679">
        <f t="shared" si="28"/>
        <v>3.3811079947507912</v>
      </c>
    </row>
    <row r="114" spans="1:10" x14ac:dyDescent="0.2">
      <c r="A114" s="214" t="s">
        <v>330</v>
      </c>
      <c r="B114" s="674">
        <f>NUTS3!FW$101</f>
        <v>587</v>
      </c>
      <c r="C114" s="504"/>
      <c r="D114" s="247"/>
      <c r="E114" s="675">
        <f t="shared" si="27"/>
        <v>1.5104340889792349</v>
      </c>
      <c r="F114" s="504"/>
      <c r="G114" s="676" t="s">
        <v>196</v>
      </c>
      <c r="H114" s="677"/>
      <c r="I114" s="678">
        <f>+NUTS3!GW101</f>
        <v>1354</v>
      </c>
      <c r="J114" s="679">
        <f t="shared" si="28"/>
        <v>3.4840336566914543</v>
      </c>
    </row>
    <row r="115" spans="1:10" x14ac:dyDescent="0.2">
      <c r="A115" s="214" t="s">
        <v>331</v>
      </c>
      <c r="B115" s="674">
        <f>NUTS3!FX$101</f>
        <v>1683</v>
      </c>
      <c r="C115" s="504"/>
      <c r="D115" s="247"/>
      <c r="E115" s="675">
        <f t="shared" si="27"/>
        <v>4.3305972261534107</v>
      </c>
      <c r="F115" s="504"/>
      <c r="G115" s="676" t="s">
        <v>197</v>
      </c>
      <c r="H115" s="677"/>
      <c r="I115" s="678">
        <f>+NUTS3!GX101</f>
        <v>2134</v>
      </c>
      <c r="J115" s="679">
        <f t="shared" si="28"/>
        <v>5.4910840645343901</v>
      </c>
    </row>
    <row r="116" spans="1:10" x14ac:dyDescent="0.2">
      <c r="A116" s="422" t="s">
        <v>332</v>
      </c>
      <c r="B116" s="674">
        <f>NUTS3!FY$101</f>
        <v>76</v>
      </c>
      <c r="C116" s="504"/>
      <c r="D116" s="247"/>
      <c r="E116" s="675">
        <f t="shared" si="27"/>
        <v>0.19555875768726039</v>
      </c>
      <c r="F116" s="504"/>
      <c r="G116" s="676" t="s">
        <v>198</v>
      </c>
      <c r="H116" s="677"/>
      <c r="I116" s="678">
        <f>+NUTS3!GY101</f>
        <v>4550</v>
      </c>
      <c r="J116" s="679">
        <f t="shared" si="28"/>
        <v>11.707794045750457</v>
      </c>
    </row>
    <row r="117" spans="1:10" x14ac:dyDescent="0.2">
      <c r="A117" s="428" t="s">
        <v>350</v>
      </c>
      <c r="B117" s="674">
        <f>NUTS3!FZ$101</f>
        <v>0</v>
      </c>
      <c r="C117" s="504"/>
      <c r="D117" s="247"/>
      <c r="E117" s="675">
        <f t="shared" si="27"/>
        <v>0</v>
      </c>
      <c r="F117" s="504"/>
      <c r="G117" s="676" t="s">
        <v>371</v>
      </c>
      <c r="H117" s="677"/>
      <c r="I117" s="678">
        <f>+NUTS3!GZ101</f>
        <v>4446</v>
      </c>
      <c r="J117" s="679">
        <f t="shared" si="28"/>
        <v>11.440187324704731</v>
      </c>
    </row>
    <row r="118" spans="1:10" x14ac:dyDescent="0.2">
      <c r="A118" s="389" t="s">
        <v>398</v>
      </c>
      <c r="B118" s="694">
        <f>SUM(B119:B129)</f>
        <v>38863</v>
      </c>
      <c r="C118" s="504"/>
      <c r="D118" s="247"/>
      <c r="E118" s="672">
        <f t="shared" ref="E118:E127" si="29">B118/B$118*100</f>
        <v>100</v>
      </c>
      <c r="F118" s="504"/>
      <c r="G118" s="676" t="s">
        <v>372</v>
      </c>
      <c r="H118" s="677"/>
      <c r="I118" s="678">
        <f>+NUTS3!HA101</f>
        <v>647</v>
      </c>
      <c r="J118" s="679">
        <f t="shared" si="28"/>
        <v>1.66482258189023</v>
      </c>
    </row>
    <row r="119" spans="1:10" x14ac:dyDescent="0.2">
      <c r="A119" s="214" t="s">
        <v>387</v>
      </c>
      <c r="B119" s="674">
        <f>NUTS3!GA$101</f>
        <v>823</v>
      </c>
      <c r="C119" s="504"/>
      <c r="D119" s="247"/>
      <c r="E119" s="675">
        <f t="shared" si="29"/>
        <v>2.1176954944291486</v>
      </c>
      <c r="F119" s="504"/>
      <c r="G119" s="676" t="s">
        <v>373</v>
      </c>
      <c r="H119" s="677"/>
      <c r="I119" s="678">
        <f>+NUTS3!HB101</f>
        <v>1175</v>
      </c>
      <c r="J119" s="679">
        <f t="shared" si="28"/>
        <v>3.0234413195069862</v>
      </c>
    </row>
    <row r="120" spans="1:10" x14ac:dyDescent="0.2">
      <c r="A120" s="214" t="s">
        <v>388</v>
      </c>
      <c r="B120" s="674">
        <f>NUTS3!GB$101</f>
        <v>3559</v>
      </c>
      <c r="C120" s="504"/>
      <c r="D120" s="247"/>
      <c r="E120" s="675">
        <f t="shared" si="29"/>
        <v>9.1578107711705208</v>
      </c>
      <c r="F120" s="504"/>
      <c r="G120" s="676" t="s">
        <v>199</v>
      </c>
      <c r="H120" s="677"/>
      <c r="I120" s="678">
        <f>+NUTS3!HC101</f>
        <v>338</v>
      </c>
      <c r="J120" s="679">
        <f t="shared" si="28"/>
        <v>0.86972184339860537</v>
      </c>
    </row>
    <row r="121" spans="1:10" x14ac:dyDescent="0.2">
      <c r="A121" s="214" t="s">
        <v>389</v>
      </c>
      <c r="B121" s="674">
        <f>NUTS3!GC$101</f>
        <v>5876</v>
      </c>
      <c r="C121" s="504"/>
      <c r="D121" s="247"/>
      <c r="E121" s="675">
        <f t="shared" si="29"/>
        <v>15.119779739083446</v>
      </c>
      <c r="F121" s="504"/>
      <c r="G121" s="676" t="s">
        <v>374</v>
      </c>
      <c r="H121" s="677"/>
      <c r="I121" s="678">
        <f>+NUTS3!HD101</f>
        <v>763</v>
      </c>
      <c r="J121" s="679">
        <f t="shared" si="28"/>
        <v>1.9633070015181535</v>
      </c>
    </row>
    <row r="122" spans="1:10" x14ac:dyDescent="0.2">
      <c r="A122" s="214" t="s">
        <v>390</v>
      </c>
      <c r="B122" s="674">
        <f>NUTS3!GD$101</f>
        <v>2002</v>
      </c>
      <c r="C122" s="504"/>
      <c r="D122" s="247"/>
      <c r="E122" s="675">
        <f t="shared" si="29"/>
        <v>5.1514293801302005</v>
      </c>
      <c r="F122" s="504"/>
      <c r="G122" s="676" t="s">
        <v>200</v>
      </c>
      <c r="H122" s="677"/>
      <c r="I122" s="678">
        <f>+NUTS3!HE101</f>
        <v>0</v>
      </c>
      <c r="J122" s="679">
        <f t="shared" si="28"/>
        <v>0</v>
      </c>
    </row>
    <row r="123" spans="1:10" x14ac:dyDescent="0.2">
      <c r="A123" s="214" t="s">
        <v>391</v>
      </c>
      <c r="B123" s="674">
        <f>NUTS3!GE$101</f>
        <v>5812</v>
      </c>
      <c r="C123" s="504"/>
      <c r="D123" s="247"/>
      <c r="E123" s="675">
        <f t="shared" si="29"/>
        <v>14.955098679978384</v>
      </c>
      <c r="F123" s="504"/>
      <c r="G123" s="676" t="s">
        <v>375</v>
      </c>
      <c r="H123" s="677"/>
      <c r="I123" s="678">
        <f>+NUTS3!HF101</f>
        <v>41</v>
      </c>
      <c r="J123" s="679">
        <f t="shared" si="28"/>
        <v>0.10549880348917995</v>
      </c>
    </row>
    <row r="124" spans="1:10" x14ac:dyDescent="0.2">
      <c r="A124" s="214" t="s">
        <v>392</v>
      </c>
      <c r="B124" s="674">
        <f>NUTS3!GF$101</f>
        <v>269</v>
      </c>
      <c r="C124" s="504"/>
      <c r="D124" s="247"/>
      <c r="E124" s="675">
        <f t="shared" si="29"/>
        <v>0.692175076550961</v>
      </c>
      <c r="F124" s="504"/>
      <c r="G124" s="681" t="s">
        <v>367</v>
      </c>
      <c r="H124" s="682"/>
      <c r="I124" s="695">
        <f>+NUTS3!HG101</f>
        <v>2516</v>
      </c>
      <c r="J124" s="683">
        <f t="shared" si="28"/>
        <v>6.474024136067726</v>
      </c>
    </row>
    <row r="125" spans="1:10" x14ac:dyDescent="0.2">
      <c r="A125" s="214" t="s">
        <v>393</v>
      </c>
      <c r="B125" s="674">
        <f>NUTS3!GG$101</f>
        <v>6143</v>
      </c>
      <c r="C125" s="504"/>
      <c r="D125" s="247"/>
      <c r="E125" s="675">
        <f t="shared" si="29"/>
        <v>15.806808532537374</v>
      </c>
      <c r="F125" s="504"/>
      <c r="G125" s="492"/>
      <c r="H125" s="677"/>
      <c r="I125" s="678"/>
      <c r="J125" s="684"/>
    </row>
    <row r="126" spans="1:10" x14ac:dyDescent="0.2">
      <c r="A126" s="214" t="s">
        <v>394</v>
      </c>
      <c r="B126" s="674">
        <f>NUTS3!GH$101</f>
        <v>3380</v>
      </c>
      <c r="C126" s="504"/>
      <c r="D126" s="247"/>
      <c r="E126" s="675">
        <f t="shared" si="29"/>
        <v>8.6972184339860537</v>
      </c>
      <c r="F126" s="504"/>
      <c r="G126" s="500" t="s">
        <v>378</v>
      </c>
      <c r="H126" s="501"/>
      <c r="I126" s="678">
        <f>SUM(I103:I125)</f>
        <v>38863</v>
      </c>
      <c r="J126" s="679">
        <f>+I126/I$126*100</f>
        <v>100</v>
      </c>
    </row>
    <row r="127" spans="1:10" x14ac:dyDescent="0.2">
      <c r="A127" s="214" t="s">
        <v>395</v>
      </c>
      <c r="B127" s="674">
        <f>NUTS3!GI$101</f>
        <v>10777</v>
      </c>
      <c r="C127" s="504"/>
      <c r="D127" s="247"/>
      <c r="E127" s="675">
        <f t="shared" si="29"/>
        <v>27.730746468363225</v>
      </c>
      <c r="F127" s="504"/>
      <c r="G127" s="492"/>
      <c r="H127" s="677"/>
      <c r="I127" s="685"/>
      <c r="J127" s="684"/>
    </row>
    <row r="128" spans="1:10" ht="13.5" thickBot="1" x14ac:dyDescent="0.25">
      <c r="A128" s="214" t="s">
        <v>396</v>
      </c>
      <c r="B128" s="674">
        <f>NUTS3!GJ$101</f>
        <v>19</v>
      </c>
      <c r="C128" s="504"/>
      <c r="D128" s="247"/>
      <c r="E128" s="675">
        <f>B128/B$118*100</f>
        <v>4.8889689421815097E-2</v>
      </c>
      <c r="F128" s="504"/>
      <c r="G128" s="688"/>
      <c r="H128" s="689"/>
      <c r="I128" s="690"/>
      <c r="J128" s="691"/>
    </row>
    <row r="129" spans="1:10" ht="14.25" thickTop="1" thickBot="1" x14ac:dyDescent="0.25">
      <c r="A129" s="693" t="s">
        <v>349</v>
      </c>
      <c r="B129" s="686">
        <f>NUTS3!GK$101</f>
        <v>203</v>
      </c>
      <c r="C129" s="504"/>
      <c r="D129" s="247"/>
      <c r="E129" s="687">
        <f>B129/B$118*100</f>
        <v>0.5223477343488665</v>
      </c>
      <c r="F129" s="504"/>
      <c r="G129" s="504"/>
      <c r="H129" s="504"/>
      <c r="I129" s="504"/>
      <c r="J129" s="504"/>
    </row>
    <row r="130" spans="1:10" ht="13.5" thickTop="1" x14ac:dyDescent="0.2">
      <c r="A130" s="245"/>
      <c r="B130" s="247"/>
      <c r="C130" s="247"/>
      <c r="D130" s="247"/>
      <c r="E130" s="504"/>
      <c r="F130" s="504"/>
      <c r="G130" s="504"/>
      <c r="H130" s="504"/>
      <c r="I130" s="692"/>
      <c r="J130" s="504"/>
    </row>
  </sheetData>
  <pageMargins left="0.17" right="0.16" top="0.23" bottom="0.17" header="0.17" footer="0.17"/>
  <pageSetup paperSize="9" scale="73" fitToHeight="2" orientation="portrait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3</vt:i4>
      </vt:variant>
    </vt:vector>
  </HeadingPairs>
  <TitlesOfParts>
    <vt:vector size="11" baseType="lpstr">
      <vt:lpstr>A (2)</vt:lpstr>
      <vt:lpstr>NUTS2 (2)</vt:lpstr>
      <vt:lpstr>NUTS3 (2)</vt:lpstr>
      <vt:lpstr>b (2)</vt:lpstr>
      <vt:lpstr>c (2)</vt:lpstr>
      <vt:lpstr>d (2)</vt:lpstr>
      <vt:lpstr>NUTS3</vt:lpstr>
      <vt:lpstr>d</vt:lpstr>
      <vt:lpstr>'b (2)'!Oblast_tisku</vt:lpstr>
      <vt:lpstr>d!Oblast_tisku</vt:lpstr>
      <vt:lpstr>'d (2)'!Oblast_tisku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 (MPSV)</dc:creator>
  <cp:lastModifiedBy>Procházková Eva Ing (MPSV)</cp:lastModifiedBy>
  <cp:lastPrinted>2010-04-27T08:22:06Z</cp:lastPrinted>
  <dcterms:created xsi:type="dcterms:W3CDTF">1999-03-22T10:28:05Z</dcterms:created>
  <dcterms:modified xsi:type="dcterms:W3CDTF">2013-08-08T06:58:35Z</dcterms:modified>
</cp:coreProperties>
</file>