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26CE93B8-9528-47EE-A120-816E59A74336}" xr6:coauthVersionLast="41" xr6:coauthVersionMax="41" xr10:uidLastSave="{00000000-0000-0000-0000-000000000000}"/>
  <bookViews>
    <workbookView xWindow="1245" yWindow="1080" windowWidth="26655" windowHeight="14190" xr2:uid="{1961F012-019A-4A86-AC8A-286A50C2B7F5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'PLS-M8'!$A$12:$L$67</definedName>
    <definedName name="_xlnm.Print_Area" localSheetId="4">'PLS-T0'!$A$1:$F$35</definedName>
    <definedName name="_xlnm.Print_Area" localSheetId="5">'PLS-T8'!$A$14:$G$69</definedName>
    <definedName name="_xlnm.Print_Area" localSheetId="6">'PLS-V0'!$A$1:$F$31</definedName>
    <definedName name="_xlnm.Print_Area" localSheetId="7">'PLS-V1'!$A$1:$F$48</definedName>
    <definedName name="_xlnm.Print_Area" localSheetId="8">'PLS-V8'!$A$13:$F$68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S44" i="2"/>
  <c r="R44" i="2"/>
  <c r="S43" i="2"/>
  <c r="R43" i="2"/>
  <c r="S42" i="2"/>
  <c r="R42" i="2"/>
  <c r="S41" i="2"/>
  <c r="R41" i="2"/>
  <c r="S40" i="2"/>
  <c r="R40" i="2"/>
  <c r="M39" i="2"/>
  <c r="E39" i="2"/>
  <c r="G36" i="2"/>
  <c r="A36" i="2"/>
  <c r="M4" i="2"/>
  <c r="E4" i="2"/>
  <c r="G1" i="2"/>
  <c r="A1" i="2"/>
  <c r="J27" i="5" l="1"/>
  <c r="J26" i="5"/>
  <c r="I27" i="5"/>
  <c r="J25" i="5" s="1"/>
  <c r="J23" i="5" l="1"/>
  <c r="J24" i="5"/>
</calcChain>
</file>

<file path=xl/sharedStrings.xml><?xml version="1.0" encoding="utf-8"?>
<sst xmlns="http://schemas.openxmlformats.org/spreadsheetml/2006/main" count="798" uniqueCount="295">
  <si>
    <t>PLS-M0</t>
  </si>
  <si>
    <t>CZ041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</si>
  <si>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</si>
  <si>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</si>
  <si>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</si>
  <si>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</si>
  <si>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</si>
  <si>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</si>
  <si>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</si>
  <si>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</si>
  <si>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</si>
  <si>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</si>
  <si>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</si>
  <si>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</si>
  <si>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</si>
  <si>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</si>
  <si>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</si>
  <si>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</si>
  <si>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</si>
  <si>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</si>
  <si>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</si>
  <si>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</si>
  <si>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</si>
  <si>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</si>
  <si>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</si>
  <si>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</si>
  <si>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</si>
  <si>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</si>
  <si>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</si>
  <si>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</si>
  <si>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</si>
  <si>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</si>
  <si>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</si>
  <si>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</si>
  <si>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</si>
  <si>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</si>
  <si>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</si>
  <si>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</si>
  <si>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</si>
  <si>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</si>
  <si>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</si>
  <si>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</si>
  <si>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</si>
  <si>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</si>
  <si>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</si>
  <si>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</si>
  <si>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</si>
  <si>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</si>
  <si>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</si>
  <si>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</si>
  <si>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</si>
  <si>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</si>
  <si>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</si>
  <si>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</si>
  <si>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</si>
  <si>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</si>
  <si>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</si>
  <si>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</si>
  <si>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</si>
  <si>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</si>
  <si>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</si>
  <si>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</si>
  <si>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</si>
  <si>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</si>
  <si>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</si>
  <si>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</si>
  <si>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</si>
  <si>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</si>
  <si>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</si>
  <si>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</si>
  <si>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</si>
  <si>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</si>
  <si>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</si>
  <si>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</si>
  <si>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</si>
  <si>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</si>
  <si>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</si>
  <si>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</si>
  <si>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</si>
  <si>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</si>
  <si>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</si>
  <si>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</si>
  <si>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</si>
  <si>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</si>
  <si>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</si>
  <si>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</si>
  <si>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</si>
  <si>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</si>
  <si>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</si>
  <si>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</si>
  <si>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</si>
  <si>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</si>
  <si>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</si>
  <si>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</si>
  <si>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</si>
  <si>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</si>
  <si>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</si>
  <si>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</si>
  <si>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</si>
  <si>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</si>
  <si>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</si>
  <si>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</si>
  <si>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</si>
  <si>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</si>
  <si>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</si>
  <si>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</si>
  <si>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</si>
  <si>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</si>
  <si>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</si>
  <si>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</si>
  <si>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</si>
  <si>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</si>
  <si>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</si>
  <si>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</si>
  <si>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</si>
  <si>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</si>
  <si>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</si>
  <si>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</si>
  <si>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</si>
  <si>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</si>
  <si>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</si>
  <si>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</si>
  <si>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</si>
  <si>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</si>
  <si>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</si>
  <si>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</si>
  <si>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</si>
  <si>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</si>
  <si>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</si>
  <si>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</si>
  <si>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</si>
  <si>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</si>
  <si>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</si>
  <si>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</si>
  <si>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</si>
  <si>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</si>
  <si>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</si>
  <si>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</si>
  <si>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</si>
  <si>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</si>
  <si>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</si>
  <si>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</si>
  <si>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</si>
  <si>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</si>
  <si>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</si>
  <si>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</si>
  <si>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</si>
  <si>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</si>
  <si>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</si>
  <si>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</si>
  <si>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</si>
  <si>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</si>
  <si>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</si>
  <si>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</si>
  <si>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</si>
  <si>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</si>
  <si>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</si>
  <si>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</si>
  <si>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</si>
  <si>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</si>
  <si>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</si>
  <si>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</si>
  <si>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</si>
  <si>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</si>
  <si>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</si>
  <si>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</si>
  <si>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</si>
  <si>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</si>
  <si>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</si>
  <si>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</si>
  <si>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</si>
  <si>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</si>
  <si>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</si>
  <si>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</si>
  <si>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</si>
  <si>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</si>
  <si>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</si>
  <si>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</si>
  <si>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</si>
  <si>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</si>
  <si>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</si>
  <si>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</si>
  <si>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</si>
  <si>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</si>
  <si>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</si>
  <si>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</si>
  <si>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</si>
  <si>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</si>
  <si>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</si>
  <si>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</si>
  <si>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</si>
  <si>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</si>
  <si>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</si>
  <si>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</si>
  <si>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</si>
  <si>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</si>
  <si>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</si>
  <si>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</si>
  <si>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</si>
  <si>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</si>
  <si>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</si>
  <si>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</si>
  <si>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</si>
  <si>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</si>
  <si>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</si>
  <si>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2635 Specialisté v oblasti sociální práce</t>
  </si>
  <si>
    <t>3112 Stavební technici</t>
  </si>
  <si>
    <t>3119 Technici v ostatních průmyslových oborech</t>
  </si>
  <si>
    <t>3221 Všeobecné sestry bez specializace</t>
  </si>
  <si>
    <t>3313 Odborní pracovníci účetnictví, ekonomiky, personalistiky</t>
  </si>
  <si>
    <t>3333 Odborní pracovníci úřadů práce a pracovních agentur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</si>
  <si>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</si>
  <si>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</si>
  <si>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</si>
  <si>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</si>
  <si>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</si>
  <si>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</si>
  <si>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</si>
  <si>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</si>
  <si>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3412 Odborní pracovníci v oblasti sociální práce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</si>
  <si>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</si>
  <si>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</si>
  <si>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</si>
  <si>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</si>
  <si>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</si>
  <si>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</si>
  <si>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</si>
  <si>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</si>
  <si>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</si>
  <si>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</si>
  <si>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</si>
  <si>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</si>
  <si>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</si>
  <si>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</si>
  <si>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</si>
  <si>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</si>
  <si>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</si>
  <si>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</si>
  <si>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</si>
  <si>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</si>
  <si>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</si>
  <si>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</si>
  <si>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</si>
  <si>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</si>
  <si>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</si>
  <si>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</si>
  <si>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</si>
  <si>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</si>
  <si>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</si>
  <si>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</si>
  <si>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</si>
  <si>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</si>
  <si>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</si>
  <si>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</si>
  <si>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</si>
  <si>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</si>
  <si>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</si>
  <si>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</si>
  <si>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</si>
  <si>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</si>
  <si>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</si>
  <si>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</si>
  <si>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</si>
  <si>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</si>
  <si>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</si>
  <si>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</si>
  <si>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</si>
  <si>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</si>
  <si>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</si>
  <si>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</si>
  <si>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</si>
  <si>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</si>
  <si>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</si>
  <si>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</si>
  <si>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</si>
  <si>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</si>
  <si>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</si>
  <si>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</si>
  <si>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</si>
  <si>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</si>
  <si>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</si>
  <si>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</si>
  <si>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</si>
  <si>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</si>
  <si>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</si>
  <si>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</si>
  <si>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</si>
  <si>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</si>
  <si>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</si>
  <si>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</si>
  <si>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</si>
  <si>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</si>
  <si>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</si>
  <si>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Karlovarský kraj</t>
  </si>
  <si>
    <t>Index mediánu hrubého měsíčního platu vůči roku 2016 .......................................................................................…......…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</si>
</sst>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5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22" xfId="10" applyFont="1" applyBorder="1" applyAlignment="1">
      <alignment vertical="center"/>
    </xf>
    <xf numFmtId="167" fontId="31" fillId="0" borderId="22" xfId="5" applyNumberFormat="1" applyFont="1" applyBorder="1" applyAlignment="1">
      <alignment horizontal="right" vertical="center" indent="4"/>
    </xf>
    <xf numFmtId="168" fontId="20" fillId="0" borderId="22" xfId="10" applyNumberFormat="1" applyFont="1" applyBorder="1" applyAlignment="1">
      <alignment horizontal="right" vertical="center" indent="2"/>
    </xf>
    <xf numFmtId="169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EBEF577D-A2C6-41FC-9A39-28447029F39A}"/>
    <cellStyle name="normal" xfId="6" xr:uid="{527C6DDD-EB3D-427E-9887-BCF8902A2CFE}"/>
    <cellStyle name="Normální" xfId="0" builtinId="0"/>
    <cellStyle name="normální 2 4" xfId="13" xr:uid="{64A98BBB-28E4-4ACD-BFA4-80A921510F97}"/>
    <cellStyle name="normální 3" xfId="3" xr:uid="{AF0F775C-4D19-4592-9083-38C250BE1501}"/>
    <cellStyle name="normální_021 ISPV 2" xfId="2" xr:uid="{E77FFF54-BC91-4212-9AF6-416FEBD54DB2}"/>
    <cellStyle name="normální_021 ISPV 2 2" xfId="9" xr:uid="{E3E35934-D0E3-4B6F-B76F-7E17E028B0C5}"/>
    <cellStyle name="normální_022 ISPV 2" xfId="1" xr:uid="{4068BB77-3BDE-47FF-9158-7FB9CDA3556E}"/>
    <cellStyle name="normální_022 ISPVNP vaz 2" xfId="4" xr:uid="{AA4A700C-3ABD-4498-A34C-421C69915BA2}"/>
    <cellStyle name="normální_022 ISPVP vaz 2" xfId="5" xr:uid="{94D4BD97-B8A1-4BE4-BBA8-0A8FF7F1F6CB}"/>
    <cellStyle name="normální_022 ISPVP vaz 3" xfId="11" xr:uid="{8D7F9CEC-ECCC-4349-B8EF-70F5F350A250}"/>
    <cellStyle name="normální_994 ISPV podnikatelská sféra 2" xfId="15" xr:uid="{D2161473-12B1-4ED7-ABE1-C1139BD6DC1A}"/>
    <cellStyle name="normální_ISPV984" xfId="8" xr:uid="{3C8B8CAC-7FCD-423B-BFFD-8D5217151C60}"/>
    <cellStyle name="normální_ISPV984 2" xfId="17" xr:uid="{9A17DFFD-C95E-4E73-9555-8348C8D5B559}"/>
    <cellStyle name="normální_M1 vazena" xfId="7" xr:uid="{BFBE4310-3432-427F-ADAA-63EA124EB8E4}"/>
    <cellStyle name="normální_M1 vazena 2" xfId="16" xr:uid="{2C3C74AE-0C43-4568-B850-DB0921CC3AEA}"/>
    <cellStyle name="normální_NewTables var c M5 navrh" xfId="10" xr:uid="{2AD88FA0-0CFB-453F-AFB6-027A01B681D8}"/>
    <cellStyle name="normální_Vystupy_MPSV" xfId="12" xr:uid="{7D5E2D79-AB6F-47CE-A3D3-CB20F2991C2F}"/>
    <cellStyle name="procent 2" xfId="14" xr:uid="{92A8EE09-8C34-4005-A14F-C8FCAE7D2D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6006.4794999999976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6006.4794999999976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23641.771499999999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B-42A2-9A4A-CBE4C9F785A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91B-42A2-9A4A-CBE4C9F785A6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5253.0267999999996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B-42A2-9A4A-CBE4C9F785A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7592.1061999999947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6006.4794999999976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5740.1287000000048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1B-42A2-9A4A-CBE4C9F78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29972.602800000001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91B-42A2-9A4A-CBE4C9F78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4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D9E-4702-BD75-A29A0188D26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D9E-4702-BD75-A29A0188D26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D9E-4702-BD75-A29A0188D26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138.45160000000001</c:v>
                </c:pt>
                <c:pt idx="1">
                  <c:v>19.319199999999999</c:v>
                </c:pt>
                <c:pt idx="2">
                  <c:v>5.1822999999999997</c:v>
                </c:pt>
                <c:pt idx="3">
                  <c:v>8.5707000000000164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E-4702-BD75-A29A0188D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30.052000000000007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30.052000000000007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136.512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1-41AB-99F3-02840B8EA76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831-41AB-99F3-02840B8EA769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35.068000000000012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31-41AB-99F3-02840B8EA76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44.069999999999993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30.052000000000007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35.199999999999989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31-41AB-99F3-02840B8EA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178.25739999999999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831-41AB-99F3-02840B8EA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2F00A20-5C6B-47A1-93EB-BB95F7C9D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D47BB26-90CB-4EF1-BB08-871E8284AB7D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B0045AC-50A5-4F92-8548-B4BA41074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3FEB9E3-D0A1-4A2B-AD4E-9BD445E63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E6E6C35D-EDF6-40CD-B85E-3FBA3BC17FCB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B8039CE-483E-4EEA-A337-3F6C05117CE6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842B1C5-B931-4144-A851-9834B668E326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29</xdr:row>
      <xdr:rowOff>5439</xdr:rowOff>
    </xdr:from>
    <xdr:to>
      <xdr:col>4</xdr:col>
      <xdr:colOff>19050</xdr:colOff>
      <xdr:row>29</xdr:row>
      <xdr:rowOff>238124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8273858-D0F3-4F15-B04D-0543923DCED1}"/>
            </a:ext>
          </a:extLst>
        </xdr:cNvPr>
        <xdr:cNvSpPr txBox="1"/>
      </xdr:nvSpPr>
      <xdr:spPr>
        <a:xfrm>
          <a:off x="4103916" y="76349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216351</xdr:rowOff>
    </xdr:from>
    <xdr:to>
      <xdr:col>3</xdr:col>
      <xdr:colOff>627291</xdr:colOff>
      <xdr:row>31</xdr:row>
      <xdr:rowOff>152398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CF2332D-11EC-4944-83EC-A843A794B902}"/>
            </a:ext>
          </a:extLst>
        </xdr:cNvPr>
        <xdr:cNvSpPr txBox="1"/>
      </xdr:nvSpPr>
      <xdr:spPr>
        <a:xfrm>
          <a:off x="4151541" y="81411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5D19A38-48A8-4928-BD18-D4F4DCEAC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18B07A3-CA75-4285-BF4D-D7A5959209ED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BC216CE-9E71-4AE9-ACA9-046DCABAF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29972.602800000001</v>
          </cell>
        </row>
        <row r="33">
          <cell r="B33">
            <v>6006.4794999999976</v>
          </cell>
          <cell r="C33">
            <v>23641.771499999999</v>
          </cell>
          <cell r="D33">
            <v>5253.0267999999996</v>
          </cell>
          <cell r="E33">
            <v>5740.1287000000048</v>
          </cell>
          <cell r="F33">
            <v>7592.1061999999947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138.45160000000001</v>
          </cell>
        </row>
        <row r="25">
          <cell r="H25" t="str">
            <v>Dovolená</v>
          </cell>
          <cell r="I25">
            <v>19.319199999999999</v>
          </cell>
        </row>
        <row r="26">
          <cell r="H26" t="str">
            <v>Nemoc</v>
          </cell>
          <cell r="I26">
            <v>5.1822999999999997</v>
          </cell>
        </row>
        <row r="27">
          <cell r="H27" t="str">
            <v>Jiné</v>
          </cell>
          <cell r="I27">
            <v>8.5707000000000164</v>
          </cell>
        </row>
      </sheetData>
      <sheetData sheetId="16"/>
      <sheetData sheetId="17">
        <row r="16">
          <cell r="D16">
            <v>178.25739999999999</v>
          </cell>
        </row>
        <row r="22">
          <cell r="B22">
            <v>30.052000000000007</v>
          </cell>
          <cell r="C22">
            <v>136.512</v>
          </cell>
          <cell r="D22">
            <v>35.068000000000012</v>
          </cell>
          <cell r="E22">
            <v>35.199999999999989</v>
          </cell>
          <cell r="F22">
            <v>44.069999999999993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8B38-300F-4569-BB1F-3A256D690032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21" t="s">
        <v>292</v>
      </c>
      <c r="B1" s="422"/>
      <c r="C1" s="422"/>
      <c r="D1" s="423"/>
      <c r="E1" s="423"/>
      <c r="F1" s="423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24" t="s">
        <v>3</v>
      </c>
      <c r="B3" s="424"/>
      <c r="C3" s="424"/>
      <c r="D3" s="424"/>
      <c r="E3" s="424"/>
      <c r="F3" s="425"/>
    </row>
    <row r="4" spans="1:22" s="17" customFormat="1" ht="15.75" customHeight="1" x14ac:dyDescent="0.3">
      <c r="C4" s="18"/>
      <c r="D4" s="426" t="s">
        <v>293</v>
      </c>
      <c r="E4" s="426"/>
      <c r="F4" s="427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8">
        <v>28894.798299999999</v>
      </c>
      <c r="E7" s="429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0"/>
      <c r="C8" s="430"/>
      <c r="D8" s="431"/>
      <c r="E8" s="432"/>
      <c r="R8" s="34"/>
      <c r="S8" s="34"/>
      <c r="T8" s="34"/>
      <c r="U8" s="34"/>
      <c r="V8" s="34"/>
    </row>
    <row r="9" spans="1:22" s="30" customFormat="1" ht="13.5" customHeight="1" x14ac:dyDescent="0.2">
      <c r="B9" s="433" t="s">
        <v>294</v>
      </c>
      <c r="C9" s="23"/>
      <c r="D9" s="431">
        <v>107.195747</v>
      </c>
      <c r="E9" s="434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35"/>
      <c r="D11" s="436"/>
      <c r="E11" s="437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8" t="s">
        <v>8</v>
      </c>
      <c r="C12" s="435" t="s">
        <v>9</v>
      </c>
      <c r="D12" s="436">
        <v>17635.292000000001</v>
      </c>
      <c r="E12" s="437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8" t="s">
        <v>10</v>
      </c>
      <c r="C13" s="435" t="s">
        <v>11</v>
      </c>
      <c r="D13" s="436">
        <v>23641.771499999999</v>
      </c>
      <c r="E13" s="437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8" t="s">
        <v>12</v>
      </c>
      <c r="C14" s="435" t="s">
        <v>13</v>
      </c>
      <c r="D14" s="436">
        <v>28894.798299999999</v>
      </c>
      <c r="E14" s="437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8" t="s">
        <v>14</v>
      </c>
      <c r="C15" s="435" t="s">
        <v>15</v>
      </c>
      <c r="D15" s="436">
        <v>34634.927000000003</v>
      </c>
      <c r="E15" s="437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8" t="s">
        <v>16</v>
      </c>
      <c r="C16" s="435" t="s">
        <v>17</v>
      </c>
      <c r="D16" s="436">
        <v>42227.033199999998</v>
      </c>
      <c r="E16" s="437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8">
        <v>29972.602800000001</v>
      </c>
      <c r="E18" s="439" t="s">
        <v>5</v>
      </c>
    </row>
    <row r="19" spans="2:22" s="22" customFormat="1" ht="20.45" customHeight="1" x14ac:dyDescent="0.25">
      <c r="B19" s="440" t="s">
        <v>19</v>
      </c>
      <c r="C19" s="430"/>
      <c r="D19" s="441">
        <v>54.778199999999998</v>
      </c>
      <c r="E19" s="434" t="s">
        <v>6</v>
      </c>
    </row>
    <row r="20" spans="2:22" s="22" customFormat="1" ht="24.95" customHeight="1" x14ac:dyDescent="0.25">
      <c r="B20" s="442" t="s">
        <v>20</v>
      </c>
      <c r="C20" s="443"/>
      <c r="D20" s="444"/>
      <c r="E20" s="445"/>
    </row>
    <row r="21" spans="2:22" s="30" customFormat="1" ht="20.100000000000001" customHeight="1" x14ac:dyDescent="0.2">
      <c r="B21" s="446" t="s">
        <v>21</v>
      </c>
      <c r="C21" s="430"/>
      <c r="D21" s="447">
        <v>6.61</v>
      </c>
      <c r="E21" s="432" t="s">
        <v>6</v>
      </c>
    </row>
    <row r="22" spans="2:22" s="30" customFormat="1" ht="20.100000000000001" customHeight="1" x14ac:dyDescent="0.2">
      <c r="B22" s="446" t="s">
        <v>22</v>
      </c>
      <c r="C22" s="430"/>
      <c r="D22" s="447">
        <v>14.37</v>
      </c>
      <c r="E22" s="432" t="s">
        <v>6</v>
      </c>
    </row>
    <row r="23" spans="2:22" s="30" customFormat="1" ht="20.100000000000001" customHeight="1" x14ac:dyDescent="0.2">
      <c r="B23" s="446" t="s">
        <v>23</v>
      </c>
      <c r="C23" s="430"/>
      <c r="D23" s="447">
        <v>12.82</v>
      </c>
      <c r="E23" s="432" t="s">
        <v>6</v>
      </c>
    </row>
    <row r="24" spans="2:22" s="30" customFormat="1" ht="11.65" customHeight="1" x14ac:dyDescent="0.2">
      <c r="B24" s="316"/>
      <c r="C24" s="57"/>
      <c r="D24" s="448"/>
      <c r="E24" s="318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9" t="s">
        <v>24</v>
      </c>
      <c r="C27" s="50"/>
      <c r="D27" s="58">
        <v>173.21420000000001</v>
      </c>
      <c r="E27" s="439" t="s">
        <v>25</v>
      </c>
    </row>
    <row r="28" spans="2:22" s="22" customFormat="1" ht="5.65" customHeight="1" x14ac:dyDescent="0.25">
      <c r="B28" s="450"/>
      <c r="C28" s="450"/>
      <c r="D28" s="451"/>
      <c r="E28" s="452"/>
    </row>
    <row r="29" spans="2:22" s="22" customFormat="1" ht="20.100000000000001" customHeight="1" x14ac:dyDescent="0.25">
      <c r="B29" s="449" t="s">
        <v>26</v>
      </c>
      <c r="C29" s="453"/>
      <c r="D29" s="58">
        <v>15.017300000000001</v>
      </c>
      <c r="E29" s="439" t="s">
        <v>27</v>
      </c>
    </row>
    <row r="30" spans="2:22" s="30" customFormat="1" ht="20.100000000000001" customHeight="1" x14ac:dyDescent="0.2">
      <c r="B30" s="50"/>
      <c r="C30" s="253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6006.4794999999976</v>
      </c>
      <c r="C33" s="55">
        <v>23641.771499999999</v>
      </c>
      <c r="D33" s="56">
        <v>5253.0267999999996</v>
      </c>
      <c r="E33" s="56">
        <v>5740.1287000000048</v>
      </c>
      <c r="F33" s="56">
        <v>7592.1061999999947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3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6C4C-ED4B-4C42-A51B-A0DC84BB0CF6}">
  <sheetPr codeName="List29">
    <tabColor theme="5" tint="0.39997558519241921"/>
  </sheetPr>
  <dimension ref="A1:W53"/>
  <sheetViews>
    <sheetView showGridLines="0" zoomScale="75" zoomScaleNormal="75" zoomScaleSheetLayoutView="80" workbookViewId="0">
      <selection activeCell="Q34" sqref="Q34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2"/>
      <c r="D1" s="3"/>
      <c r="E1" s="2"/>
      <c r="F1" s="3" t="s">
        <v>28</v>
      </c>
      <c r="G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Karlovarský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Karlovarský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15.017300000000001</v>
      </c>
      <c r="E12" s="137">
        <v>28894.798299999999</v>
      </c>
      <c r="F12" s="138">
        <v>107.1957</v>
      </c>
      <c r="G12" s="139">
        <v>17635.292000000001</v>
      </c>
      <c r="H12" s="139">
        <v>23641.771499999999</v>
      </c>
      <c r="I12" s="139">
        <v>34634.927000000003</v>
      </c>
      <c r="J12" s="139">
        <v>42227.033199999998</v>
      </c>
      <c r="K12" s="140">
        <v>29972.602800000001</v>
      </c>
      <c r="L12" s="141">
        <v>6.61</v>
      </c>
      <c r="M12" s="141">
        <v>14.37</v>
      </c>
      <c r="N12" s="141">
        <v>12.82</v>
      </c>
      <c r="O12" s="141">
        <v>173.21420000000001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1.21E-2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1.3479000000000001</v>
      </c>
      <c r="E14" s="151">
        <v>24752.4581</v>
      </c>
      <c r="F14" s="152">
        <v>109.09220000000001</v>
      </c>
      <c r="G14" s="153">
        <v>17842.083299999998</v>
      </c>
      <c r="H14" s="153">
        <v>21247.061099999999</v>
      </c>
      <c r="I14" s="153">
        <v>28459.4074</v>
      </c>
      <c r="J14" s="153">
        <v>31896.989099999999</v>
      </c>
      <c r="K14" s="154">
        <v>24860.598699999999</v>
      </c>
      <c r="L14" s="155">
        <v>5.87</v>
      </c>
      <c r="M14" s="155">
        <v>13.09</v>
      </c>
      <c r="N14" s="155">
        <v>12.59</v>
      </c>
      <c r="O14" s="155">
        <v>173.19640000000001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2.7136</v>
      </c>
      <c r="E15" s="151">
        <v>28351.824499999999</v>
      </c>
      <c r="F15" s="152">
        <v>107.59050000000001</v>
      </c>
      <c r="G15" s="153">
        <v>18820.465800000002</v>
      </c>
      <c r="H15" s="153">
        <v>23631.624199999998</v>
      </c>
      <c r="I15" s="153">
        <v>34164.769099999998</v>
      </c>
      <c r="J15" s="153">
        <v>39476.1034</v>
      </c>
      <c r="K15" s="154">
        <v>29095.709200000001</v>
      </c>
      <c r="L15" s="155">
        <v>6.16</v>
      </c>
      <c r="M15" s="155">
        <v>14.85</v>
      </c>
      <c r="N15" s="155">
        <v>13.18</v>
      </c>
      <c r="O15" s="155">
        <v>172.92080000000001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4.7374000000000001</v>
      </c>
      <c r="E16" s="151">
        <v>29290.0815</v>
      </c>
      <c r="F16" s="152">
        <v>106.3647</v>
      </c>
      <c r="G16" s="153">
        <v>18274.1666</v>
      </c>
      <c r="H16" s="153">
        <v>24388.365099999999</v>
      </c>
      <c r="I16" s="153">
        <v>35678.529799999997</v>
      </c>
      <c r="J16" s="153">
        <v>43762.267699999997</v>
      </c>
      <c r="K16" s="154">
        <v>30655.911700000001</v>
      </c>
      <c r="L16" s="155">
        <v>6.74</v>
      </c>
      <c r="M16" s="155">
        <v>15.08</v>
      </c>
      <c r="N16" s="155">
        <v>12.64</v>
      </c>
      <c r="O16" s="155">
        <v>173.13460000000001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4.6590999999999996</v>
      </c>
      <c r="E17" s="151">
        <v>30065.756300000001</v>
      </c>
      <c r="F17" s="152">
        <v>106.5774</v>
      </c>
      <c r="G17" s="153">
        <v>16842.083299999998</v>
      </c>
      <c r="H17" s="153">
        <v>24452.402900000001</v>
      </c>
      <c r="I17" s="153">
        <v>35527.586900000002</v>
      </c>
      <c r="J17" s="153">
        <v>44288.795100000003</v>
      </c>
      <c r="K17" s="154">
        <v>30816.512999999999</v>
      </c>
      <c r="L17" s="155">
        <v>6.81</v>
      </c>
      <c r="M17" s="155">
        <v>13.8</v>
      </c>
      <c r="N17" s="155">
        <v>12.87</v>
      </c>
      <c r="O17" s="155">
        <v>173.3527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1.5470999999999999</v>
      </c>
      <c r="E18" s="151">
        <v>30721.3688</v>
      </c>
      <c r="F18" s="152">
        <v>105.733</v>
      </c>
      <c r="G18" s="153">
        <v>16555.25</v>
      </c>
      <c r="H18" s="153">
        <v>23296.073799999998</v>
      </c>
      <c r="I18" s="153">
        <v>36088.908499999998</v>
      </c>
      <c r="J18" s="153">
        <v>45753.041100000002</v>
      </c>
      <c r="K18" s="154">
        <v>31419.052</v>
      </c>
      <c r="L18" s="155">
        <v>6.9</v>
      </c>
      <c r="M18" s="155">
        <v>14.08</v>
      </c>
      <c r="N18" s="155">
        <v>12.84</v>
      </c>
      <c r="O18" s="155">
        <v>173.58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5.1631999999999998</v>
      </c>
      <c r="E20" s="137">
        <v>32529.7808</v>
      </c>
      <c r="F20" s="138">
        <v>107.7497</v>
      </c>
      <c r="G20" s="139">
        <v>20459.6666</v>
      </c>
      <c r="H20" s="139">
        <v>26607.567599999998</v>
      </c>
      <c r="I20" s="139">
        <v>39031.683100000002</v>
      </c>
      <c r="J20" s="139">
        <v>47301.542600000001</v>
      </c>
      <c r="K20" s="140">
        <v>33630.9064</v>
      </c>
      <c r="L20" s="141">
        <v>5.43</v>
      </c>
      <c r="M20" s="141">
        <v>18.04</v>
      </c>
      <c r="N20" s="141">
        <v>12.42</v>
      </c>
      <c r="O20" s="141">
        <v>172.7697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3.8E-3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0.60719999999999996</v>
      </c>
      <c r="E22" s="151">
        <v>27742.922399999999</v>
      </c>
      <c r="F22" s="152">
        <v>112.5331</v>
      </c>
      <c r="G22" s="153">
        <v>18593.082900000001</v>
      </c>
      <c r="H22" s="153">
        <v>23562.862300000001</v>
      </c>
      <c r="I22" s="153">
        <v>30959.818599999999</v>
      </c>
      <c r="J22" s="153">
        <v>33574.9755</v>
      </c>
      <c r="K22" s="154">
        <v>26942.407299999999</v>
      </c>
      <c r="L22" s="155">
        <v>4.12</v>
      </c>
      <c r="M22" s="155">
        <v>16.95</v>
      </c>
      <c r="N22" s="155">
        <v>12.27</v>
      </c>
      <c r="O22" s="155">
        <v>172.2893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1.1819</v>
      </c>
      <c r="E23" s="151">
        <v>33291.755400000002</v>
      </c>
      <c r="F23" s="152">
        <v>108.51990000000001</v>
      </c>
      <c r="G23" s="153">
        <v>22752.9166</v>
      </c>
      <c r="H23" s="153">
        <v>28230.995500000001</v>
      </c>
      <c r="I23" s="153">
        <v>37462.732000000004</v>
      </c>
      <c r="J23" s="153">
        <v>42426.772299999997</v>
      </c>
      <c r="K23" s="154">
        <v>33124.065199999997</v>
      </c>
      <c r="L23" s="155">
        <v>4.6399999999999997</v>
      </c>
      <c r="M23" s="155">
        <v>18.18</v>
      </c>
      <c r="N23" s="155">
        <v>12.89</v>
      </c>
      <c r="O23" s="155">
        <v>172.2646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1.4892000000000001</v>
      </c>
      <c r="E24" s="151">
        <v>35856.8923</v>
      </c>
      <c r="F24" s="152">
        <v>106.69289999999999</v>
      </c>
      <c r="G24" s="153">
        <v>23279.8226</v>
      </c>
      <c r="H24" s="153">
        <v>29122.680100000001</v>
      </c>
      <c r="I24" s="153">
        <v>42426.186300000001</v>
      </c>
      <c r="J24" s="153">
        <v>49593.852899999998</v>
      </c>
      <c r="K24" s="154">
        <v>36521.406600000002</v>
      </c>
      <c r="L24" s="155">
        <v>5.62</v>
      </c>
      <c r="M24" s="155">
        <v>19.41</v>
      </c>
      <c r="N24" s="155">
        <v>12.04</v>
      </c>
      <c r="O24" s="155">
        <v>172.5316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1.2359</v>
      </c>
      <c r="E25" s="151">
        <v>32813.597699999998</v>
      </c>
      <c r="F25" s="152">
        <v>106.7563</v>
      </c>
      <c r="G25" s="153">
        <v>19277.5609</v>
      </c>
      <c r="H25" s="153">
        <v>26208.621200000001</v>
      </c>
      <c r="I25" s="153">
        <v>40953.142399999997</v>
      </c>
      <c r="J25" s="153">
        <v>50816.697099999998</v>
      </c>
      <c r="K25" s="154">
        <v>34411.076999999997</v>
      </c>
      <c r="L25" s="155">
        <v>5.97</v>
      </c>
      <c r="M25" s="155">
        <v>17.239999999999998</v>
      </c>
      <c r="N25" s="155">
        <v>12.43</v>
      </c>
      <c r="O25" s="155">
        <v>173.1764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0.64500000000000002</v>
      </c>
      <c r="E26" s="151">
        <v>31072.194299999999</v>
      </c>
      <c r="F26" s="152">
        <v>106.04600000000001</v>
      </c>
      <c r="G26" s="153">
        <v>17208.460599999999</v>
      </c>
      <c r="H26" s="153">
        <v>22750.044399999999</v>
      </c>
      <c r="I26" s="153">
        <v>37839.976900000001</v>
      </c>
      <c r="J26" s="153">
        <v>50408.645700000001</v>
      </c>
      <c r="K26" s="154">
        <v>32800.941500000001</v>
      </c>
      <c r="L26" s="155">
        <v>6.36</v>
      </c>
      <c r="M26" s="155">
        <v>16.760000000000002</v>
      </c>
      <c r="N26" s="155">
        <v>12.64</v>
      </c>
      <c r="O26" s="155">
        <v>173.93610000000001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9.8541000000000007</v>
      </c>
      <c r="E28" s="137">
        <v>27460.243900000001</v>
      </c>
      <c r="F28" s="138">
        <v>107.24469999999999</v>
      </c>
      <c r="G28" s="139">
        <v>16561.913100000002</v>
      </c>
      <c r="H28" s="139">
        <v>22536.854599999999</v>
      </c>
      <c r="I28" s="139">
        <v>32571.740300000001</v>
      </c>
      <c r="J28" s="139">
        <v>37969.7232</v>
      </c>
      <c r="K28" s="140">
        <v>28055.770499999999</v>
      </c>
      <c r="L28" s="141">
        <v>7.36</v>
      </c>
      <c r="M28" s="141">
        <v>12.07</v>
      </c>
      <c r="N28" s="141">
        <v>13.08</v>
      </c>
      <c r="O28" s="141">
        <v>173.44710000000001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8.2000000000000007E-3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0.74070000000000003</v>
      </c>
      <c r="E30" s="151">
        <v>23293.331900000001</v>
      </c>
      <c r="F30" s="152">
        <v>109.0001</v>
      </c>
      <c r="G30" s="153">
        <v>17693.059300000001</v>
      </c>
      <c r="H30" s="153">
        <v>20249.469000000001</v>
      </c>
      <c r="I30" s="153">
        <v>25785.051200000002</v>
      </c>
      <c r="J30" s="153">
        <v>28252.382600000001</v>
      </c>
      <c r="K30" s="154">
        <v>23154.1613</v>
      </c>
      <c r="L30" s="155">
        <v>7.54</v>
      </c>
      <c r="M30" s="155">
        <v>9.4</v>
      </c>
      <c r="N30" s="155">
        <v>12.89</v>
      </c>
      <c r="O30" s="155">
        <v>173.93989999999999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1.5316000000000001</v>
      </c>
      <c r="E31" s="151">
        <v>25842.621899999998</v>
      </c>
      <c r="F31" s="152">
        <v>107.075</v>
      </c>
      <c r="G31" s="153">
        <v>17049.333299999998</v>
      </c>
      <c r="H31" s="153">
        <v>21666.739600000001</v>
      </c>
      <c r="I31" s="153">
        <v>29548.904500000001</v>
      </c>
      <c r="J31" s="153">
        <v>34404.813999999998</v>
      </c>
      <c r="K31" s="154">
        <v>25987.0026</v>
      </c>
      <c r="L31" s="155">
        <v>7.66</v>
      </c>
      <c r="M31" s="155">
        <v>11.57</v>
      </c>
      <c r="N31" s="155">
        <v>13.47</v>
      </c>
      <c r="O31" s="155">
        <v>173.4273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3.2481</v>
      </c>
      <c r="E32" s="151">
        <v>27528.978200000001</v>
      </c>
      <c r="F32" s="152">
        <v>106.6236</v>
      </c>
      <c r="G32" s="153">
        <v>16622.8982</v>
      </c>
      <c r="H32" s="153">
        <v>22986.5406</v>
      </c>
      <c r="I32" s="153">
        <v>31860.276300000001</v>
      </c>
      <c r="J32" s="153">
        <v>37664.784099999997</v>
      </c>
      <c r="K32" s="154">
        <v>27966.708299999998</v>
      </c>
      <c r="L32" s="155">
        <v>7.41</v>
      </c>
      <c r="M32" s="155">
        <v>12.48</v>
      </c>
      <c r="N32" s="155">
        <v>13</v>
      </c>
      <c r="O32" s="155">
        <v>173.4111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3.4232</v>
      </c>
      <c r="E33" s="151">
        <v>29183.662899999999</v>
      </c>
      <c r="F33" s="152">
        <v>106.6164</v>
      </c>
      <c r="G33" s="153">
        <v>16100.6229</v>
      </c>
      <c r="H33" s="153">
        <v>23778.239699999998</v>
      </c>
      <c r="I33" s="153">
        <v>34235.868900000001</v>
      </c>
      <c r="J33" s="153">
        <v>39719.311099999999</v>
      </c>
      <c r="K33" s="154">
        <v>29518.723699999999</v>
      </c>
      <c r="L33" s="155">
        <v>7.16</v>
      </c>
      <c r="M33" s="155">
        <v>12.36</v>
      </c>
      <c r="N33" s="155">
        <v>13.06</v>
      </c>
      <c r="O33" s="155">
        <v>173.41640000000001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0.90200000000000002</v>
      </c>
      <c r="E34" s="151">
        <v>30504.986400000002</v>
      </c>
      <c r="F34" s="152">
        <v>105.7495</v>
      </c>
      <c r="G34" s="153">
        <v>15977.490599999999</v>
      </c>
      <c r="H34" s="153">
        <v>23560.901600000001</v>
      </c>
      <c r="I34" s="153">
        <v>35472.891499999998</v>
      </c>
      <c r="J34" s="153">
        <v>42302.63</v>
      </c>
      <c r="K34" s="154">
        <v>30430.942200000001</v>
      </c>
      <c r="L34" s="155">
        <v>7.31</v>
      </c>
      <c r="M34" s="155">
        <v>12.01</v>
      </c>
      <c r="N34" s="155">
        <v>13</v>
      </c>
      <c r="O34" s="155">
        <v>173.32550000000001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36" s="2"/>
      <c r="C36" s="2"/>
      <c r="D36" s="3"/>
      <c r="E36" s="2"/>
      <c r="F36" s="3" t="s">
        <v>52</v>
      </c>
      <c r="G36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tr">
        <f>VLOOKUP($P$1,[1]System!$N$2:$O$16,2,0)</f>
        <v>Karlovarský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Karlovarský kraj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f>G20</f>
        <v>20459.6666</v>
      </c>
      <c r="S40" s="166">
        <f>G28</f>
        <v>16561.913100000002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f>H20</f>
        <v>26607.567599999998</v>
      </c>
      <c r="S41" s="178">
        <f>H28</f>
        <v>22536.854599999999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f>E20</f>
        <v>32529.7808</v>
      </c>
      <c r="S42" s="180">
        <f>E28</f>
        <v>27460.243900000001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f>I20</f>
        <v>39031.683100000002</v>
      </c>
      <c r="S43" s="178">
        <f>I28</f>
        <v>32571.740300000001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f>J20</f>
        <v>47301.542600000001</v>
      </c>
      <c r="S44" s="166">
        <f>J28</f>
        <v>37969.7232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0.55369999999999997</v>
      </c>
      <c r="E47" s="151">
        <v>15062.3439</v>
      </c>
      <c r="F47" s="152">
        <v>114.1562</v>
      </c>
      <c r="G47" s="153">
        <v>11306.411</v>
      </c>
      <c r="H47" s="153">
        <v>12710.5</v>
      </c>
      <c r="I47" s="153">
        <v>18556.846099999999</v>
      </c>
      <c r="J47" s="153">
        <v>23021.157899999998</v>
      </c>
      <c r="K47" s="154">
        <v>16291.6355</v>
      </c>
      <c r="L47" s="155">
        <v>7.05</v>
      </c>
      <c r="M47" s="155">
        <v>10.25</v>
      </c>
      <c r="N47" s="155">
        <v>9.85</v>
      </c>
      <c r="O47" s="155">
        <v>173.7962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1.7930999999999999</v>
      </c>
      <c r="E48" s="151">
        <v>18892.777699999999</v>
      </c>
      <c r="F48" s="152">
        <v>112.2209</v>
      </c>
      <c r="G48" s="153">
        <v>13833.1666</v>
      </c>
      <c r="H48" s="153">
        <v>15681.9174</v>
      </c>
      <c r="I48" s="153">
        <v>23280.625899999999</v>
      </c>
      <c r="J48" s="153">
        <v>27337.1427</v>
      </c>
      <c r="K48" s="154">
        <v>20087.651300000001</v>
      </c>
      <c r="L48" s="155">
        <v>6.97</v>
      </c>
      <c r="M48" s="155">
        <v>12.7</v>
      </c>
      <c r="N48" s="155">
        <v>10.16</v>
      </c>
      <c r="O48" s="155">
        <v>174.45529999999999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6.9185999999999996</v>
      </c>
      <c r="E49" s="151">
        <v>28228.376499999998</v>
      </c>
      <c r="F49" s="152">
        <v>107.139</v>
      </c>
      <c r="G49" s="153">
        <v>20308.492099999999</v>
      </c>
      <c r="H49" s="153">
        <v>24294.277900000001</v>
      </c>
      <c r="I49" s="153">
        <v>33692.186900000001</v>
      </c>
      <c r="J49" s="153">
        <v>39328.448799999998</v>
      </c>
      <c r="K49" s="154">
        <v>29240.067599999998</v>
      </c>
      <c r="L49" s="155">
        <v>6.03</v>
      </c>
      <c r="M49" s="155">
        <v>14.1</v>
      </c>
      <c r="N49" s="155">
        <v>12.07</v>
      </c>
      <c r="O49" s="155">
        <v>172.97540000000001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1.5223</v>
      </c>
      <c r="E50" s="151">
        <v>31469.6495</v>
      </c>
      <c r="F50" s="152">
        <v>105.79810000000001</v>
      </c>
      <c r="G50" s="153">
        <v>23147.454099999999</v>
      </c>
      <c r="H50" s="153">
        <v>26402.831699999999</v>
      </c>
      <c r="I50" s="153">
        <v>38100.881999999998</v>
      </c>
      <c r="J50" s="153">
        <v>45305.601499999997</v>
      </c>
      <c r="K50" s="154">
        <v>33042.806499999999</v>
      </c>
      <c r="L50" s="155">
        <v>6.04</v>
      </c>
      <c r="M50" s="155">
        <v>15.69</v>
      </c>
      <c r="N50" s="155">
        <v>12.99</v>
      </c>
      <c r="O50" s="155">
        <v>173.0813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3.6551999999999998</v>
      </c>
      <c r="E51" s="151">
        <v>33439.4853</v>
      </c>
      <c r="F51" s="152">
        <v>107.0573</v>
      </c>
      <c r="G51" s="153">
        <v>27143.1381</v>
      </c>
      <c r="H51" s="153">
        <v>30010.150399999999</v>
      </c>
      <c r="I51" s="153">
        <v>39998.321799999998</v>
      </c>
      <c r="J51" s="153">
        <v>52420.948299999996</v>
      </c>
      <c r="K51" s="154">
        <v>37028.348899999997</v>
      </c>
      <c r="L51" s="155">
        <v>7.54</v>
      </c>
      <c r="M51" s="155">
        <v>15.12</v>
      </c>
      <c r="N51" s="155">
        <v>14.71</v>
      </c>
      <c r="O51" s="155">
        <v>173.29810000000001</v>
      </c>
    </row>
    <row r="52" spans="1:15" ht="14.25" customHeight="1" thickBot="1" x14ac:dyDescent="0.25">
      <c r="A52" s="188" t="s">
        <v>68</v>
      </c>
      <c r="B52" s="188"/>
      <c r="C52" s="188"/>
      <c r="D52" s="189">
        <v>0.57430000000000003</v>
      </c>
      <c r="E52" s="190">
        <v>27990.508000000002</v>
      </c>
      <c r="F52" s="191">
        <v>108.44759999999999</v>
      </c>
      <c r="G52" s="192">
        <v>22626.636399999999</v>
      </c>
      <c r="H52" s="192">
        <v>25227.7978</v>
      </c>
      <c r="I52" s="192">
        <v>32389.6777</v>
      </c>
      <c r="J52" s="192">
        <v>39354.957300000002</v>
      </c>
      <c r="K52" s="193">
        <v>29806.360499999999</v>
      </c>
      <c r="L52" s="194">
        <v>6.92</v>
      </c>
      <c r="M52" s="194">
        <v>13.48</v>
      </c>
      <c r="N52" s="194">
        <v>13.48</v>
      </c>
      <c r="O52" s="194">
        <v>171.47210000000001</v>
      </c>
    </row>
    <row r="53" spans="1:15" ht="14.25" customHeight="1" thickTop="1" x14ac:dyDescent="0.2">
      <c r="A53" s="195" t="s">
        <v>42</v>
      </c>
      <c r="B53" s="195"/>
      <c r="C53" s="195"/>
      <c r="D53" s="196">
        <v>15.017300000000001</v>
      </c>
      <c r="E53" s="197">
        <v>28894.798299999999</v>
      </c>
      <c r="F53" s="198">
        <v>107.1957</v>
      </c>
      <c r="G53" s="199">
        <v>17635.292000000001</v>
      </c>
      <c r="H53" s="199">
        <v>23641.771499999999</v>
      </c>
      <c r="I53" s="199">
        <v>34634.927000000003</v>
      </c>
      <c r="J53" s="199">
        <v>42227.033199999998</v>
      </c>
      <c r="K53" s="200">
        <v>29972.602800000001</v>
      </c>
      <c r="L53" s="201">
        <v>6.61</v>
      </c>
      <c r="M53" s="201">
        <v>14.37</v>
      </c>
      <c r="N53" s="201">
        <v>12.82</v>
      </c>
      <c r="O53" s="201">
        <v>173.21420000000001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EA737-E1DA-43E1-B54C-2B59E34AA0D1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Q34" sqref="Q34"/>
    </sheetView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2"/>
      <c r="D1" s="3" t="s">
        <v>69</v>
      </c>
      <c r="E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tr">
        <f>VLOOKUP($P$1,[1]System!$N$2:$O$16,2,0)</f>
        <v>Karlovarský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Karlovarský kraj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2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6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217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8"/>
      <c r="D9" s="219"/>
      <c r="E9" s="220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21"/>
      <c r="B10" s="222"/>
      <c r="C10" s="223" t="s">
        <v>27</v>
      </c>
      <c r="D10" s="223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4"/>
      <c r="B11" s="225"/>
      <c r="C11" s="226"/>
      <c r="D11" s="226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3" customFormat="1" ht="18.75" customHeight="1" x14ac:dyDescent="0.2">
      <c r="A12" s="227" t="s">
        <v>73</v>
      </c>
      <c r="B12" s="228" t="s">
        <v>74</v>
      </c>
      <c r="C12" s="229">
        <v>2.8452000000000002</v>
      </c>
      <c r="D12" s="230">
        <v>18088.4166</v>
      </c>
      <c r="E12" s="231">
        <v>13163.8675</v>
      </c>
      <c r="F12" s="231">
        <v>14915.1929</v>
      </c>
      <c r="G12" s="231">
        <v>23494.169300000001</v>
      </c>
      <c r="H12" s="231">
        <v>32348.226600000002</v>
      </c>
      <c r="I12" s="231">
        <v>20462.6227</v>
      </c>
      <c r="J12" s="232">
        <v>6.36</v>
      </c>
      <c r="K12" s="232">
        <v>14.61</v>
      </c>
      <c r="L12" s="232">
        <v>10.050000000000001</v>
      </c>
      <c r="M12" s="232">
        <v>173.3578</v>
      </c>
    </row>
    <row r="13" spans="1:20" s="233" customFormat="1" ht="18.75" customHeight="1" x14ac:dyDescent="0.2">
      <c r="A13" s="227" t="s">
        <v>75</v>
      </c>
      <c r="B13" s="228" t="s">
        <v>76</v>
      </c>
      <c r="C13" s="229">
        <v>12.1721</v>
      </c>
      <c r="D13" s="230">
        <v>30504.481299999999</v>
      </c>
      <c r="E13" s="231">
        <v>22681.421900000001</v>
      </c>
      <c r="F13" s="231">
        <v>26230.0327</v>
      </c>
      <c r="G13" s="231">
        <v>35809.923000000003</v>
      </c>
      <c r="H13" s="231">
        <v>43745.2212</v>
      </c>
      <c r="I13" s="231">
        <v>32195.600200000001</v>
      </c>
      <c r="J13" s="232">
        <v>6.65</v>
      </c>
      <c r="K13" s="232">
        <v>14.34</v>
      </c>
      <c r="L13" s="232">
        <v>13.23</v>
      </c>
      <c r="M13" s="232">
        <v>173.1806</v>
      </c>
    </row>
    <row r="14" spans="1:20" s="233" customFormat="1" ht="18.75" customHeight="1" x14ac:dyDescent="0.2">
      <c r="A14" s="234"/>
      <c r="B14" s="235"/>
      <c r="C14" s="236"/>
      <c r="D14" s="237"/>
      <c r="E14" s="238"/>
      <c r="F14" s="238"/>
      <c r="G14" s="238"/>
      <c r="H14" s="238"/>
      <c r="I14" s="238"/>
      <c r="J14" s="239"/>
      <c r="K14" s="239"/>
      <c r="L14" s="239"/>
      <c r="M14" s="239"/>
    </row>
    <row r="15" spans="1:20" s="246" customFormat="1" ht="17.25" hidden="1" customHeight="1" x14ac:dyDescent="0.2">
      <c r="A15" s="240" t="s">
        <v>77</v>
      </c>
      <c r="B15" s="241" t="s">
        <v>78</v>
      </c>
      <c r="C15" s="242">
        <v>5.9200000000000003E-2</v>
      </c>
      <c r="D15" s="243" t="s">
        <v>44</v>
      </c>
      <c r="E15" s="244" t="s">
        <v>44</v>
      </c>
      <c r="F15" s="244" t="s">
        <v>44</v>
      </c>
      <c r="G15" s="244" t="s">
        <v>44</v>
      </c>
      <c r="H15" s="244" t="s">
        <v>44</v>
      </c>
      <c r="I15" s="244" t="s">
        <v>44</v>
      </c>
      <c r="J15" s="245" t="s">
        <v>44</v>
      </c>
      <c r="K15" s="245" t="s">
        <v>44</v>
      </c>
      <c r="L15" s="245" t="s">
        <v>44</v>
      </c>
      <c r="M15" s="245" t="s">
        <v>44</v>
      </c>
    </row>
    <row r="16" spans="1:20" s="233" customFormat="1" ht="17.25" hidden="1" customHeight="1" x14ac:dyDescent="0.2">
      <c r="A16" s="227" t="s">
        <v>79</v>
      </c>
      <c r="B16" s="228" t="s">
        <v>80</v>
      </c>
      <c r="C16" s="229">
        <v>1.35E-2</v>
      </c>
      <c r="D16" s="230" t="s">
        <v>44</v>
      </c>
      <c r="E16" s="231" t="s">
        <v>44</v>
      </c>
      <c r="F16" s="231" t="s">
        <v>44</v>
      </c>
      <c r="G16" s="231" t="s">
        <v>44</v>
      </c>
      <c r="H16" s="231" t="s">
        <v>44</v>
      </c>
      <c r="I16" s="231" t="s">
        <v>44</v>
      </c>
      <c r="J16" s="232" t="s">
        <v>44</v>
      </c>
      <c r="K16" s="232" t="s">
        <v>44</v>
      </c>
      <c r="L16" s="232" t="s">
        <v>44</v>
      </c>
      <c r="M16" s="232" t="s">
        <v>44</v>
      </c>
      <c r="O16" s="246"/>
      <c r="P16" s="246"/>
      <c r="Q16" s="246"/>
    </row>
    <row r="17" spans="1:17" s="233" customFormat="1" ht="17.25" hidden="1" customHeight="1" x14ac:dyDescent="0.2">
      <c r="A17" s="227" t="s">
        <v>81</v>
      </c>
      <c r="B17" s="228" t="s">
        <v>82</v>
      </c>
      <c r="C17" s="229">
        <v>8.8999999999999999E-3</v>
      </c>
      <c r="D17" s="230" t="s">
        <v>44</v>
      </c>
      <c r="E17" s="231" t="s">
        <v>44</v>
      </c>
      <c r="F17" s="231" t="s">
        <v>44</v>
      </c>
      <c r="G17" s="231" t="s">
        <v>44</v>
      </c>
      <c r="H17" s="231" t="s">
        <v>44</v>
      </c>
      <c r="I17" s="231" t="s">
        <v>44</v>
      </c>
      <c r="J17" s="232" t="s">
        <v>44</v>
      </c>
      <c r="K17" s="232" t="s">
        <v>44</v>
      </c>
      <c r="L17" s="232" t="s">
        <v>44</v>
      </c>
      <c r="M17" s="232" t="s">
        <v>44</v>
      </c>
      <c r="O17" s="246"/>
      <c r="P17" s="246"/>
      <c r="Q17" s="246"/>
    </row>
    <row r="18" spans="1:17" s="233" customFormat="1" ht="17.25" hidden="1" customHeight="1" x14ac:dyDescent="0.2">
      <c r="A18" s="227" t="s">
        <v>83</v>
      </c>
      <c r="B18" s="228" t="s">
        <v>84</v>
      </c>
      <c r="C18" s="229">
        <v>3.6700000000000003E-2</v>
      </c>
      <c r="D18" s="230" t="s">
        <v>44</v>
      </c>
      <c r="E18" s="231" t="s">
        <v>44</v>
      </c>
      <c r="F18" s="231" t="s">
        <v>44</v>
      </c>
      <c r="G18" s="231" t="s">
        <v>44</v>
      </c>
      <c r="H18" s="231" t="s">
        <v>44</v>
      </c>
      <c r="I18" s="231" t="s">
        <v>44</v>
      </c>
      <c r="J18" s="232" t="s">
        <v>44</v>
      </c>
      <c r="K18" s="232" t="s">
        <v>44</v>
      </c>
      <c r="L18" s="232" t="s">
        <v>44</v>
      </c>
      <c r="M18" s="232" t="s">
        <v>44</v>
      </c>
      <c r="O18" s="246"/>
      <c r="P18" s="246"/>
      <c r="Q18" s="246"/>
    </row>
    <row r="19" spans="1:17" s="233" customFormat="1" ht="18.75" customHeight="1" x14ac:dyDescent="0.2">
      <c r="A19" s="240" t="s">
        <v>85</v>
      </c>
      <c r="B19" s="241" t="s">
        <v>86</v>
      </c>
      <c r="C19" s="242">
        <v>0.81200000000000006</v>
      </c>
      <c r="D19" s="243">
        <v>45624.631399999998</v>
      </c>
      <c r="E19" s="244">
        <v>31630.388900000002</v>
      </c>
      <c r="F19" s="244">
        <v>37557.6181</v>
      </c>
      <c r="G19" s="244">
        <v>55560.626300000004</v>
      </c>
      <c r="H19" s="244">
        <v>64624.457300000002</v>
      </c>
      <c r="I19" s="244">
        <v>47540.684800000003</v>
      </c>
      <c r="J19" s="245">
        <v>10.43</v>
      </c>
      <c r="K19" s="245">
        <v>25.72</v>
      </c>
      <c r="L19" s="245">
        <v>13</v>
      </c>
      <c r="M19" s="245">
        <v>173.42349999999999</v>
      </c>
      <c r="O19" s="246"/>
      <c r="P19" s="246"/>
      <c r="Q19" s="246"/>
    </row>
    <row r="20" spans="1:17" s="233" customFormat="1" ht="18.75" customHeight="1" x14ac:dyDescent="0.2">
      <c r="A20" s="227" t="s">
        <v>87</v>
      </c>
      <c r="B20" s="228" t="s">
        <v>88</v>
      </c>
      <c r="C20" s="229">
        <v>8.6800000000000002E-2</v>
      </c>
      <c r="D20" s="230">
        <v>55056.612500000003</v>
      </c>
      <c r="E20" s="231">
        <v>43378.613400000002</v>
      </c>
      <c r="F20" s="231">
        <v>50967.0795</v>
      </c>
      <c r="G20" s="231">
        <v>66486.595100000006</v>
      </c>
      <c r="H20" s="231">
        <v>89639.956099999996</v>
      </c>
      <c r="I20" s="231">
        <v>60881.0262</v>
      </c>
      <c r="J20" s="232">
        <v>12.41</v>
      </c>
      <c r="K20" s="232">
        <v>30.87</v>
      </c>
      <c r="L20" s="232">
        <v>11.73</v>
      </c>
      <c r="M20" s="232">
        <v>173.5403</v>
      </c>
      <c r="O20" s="246"/>
      <c r="P20" s="246"/>
      <c r="Q20" s="246"/>
    </row>
    <row r="21" spans="1:17" s="246" customFormat="1" ht="18.75" customHeight="1" x14ac:dyDescent="0.2">
      <c r="A21" s="227" t="s">
        <v>89</v>
      </c>
      <c r="B21" s="228" t="s">
        <v>90</v>
      </c>
      <c r="C21" s="229">
        <v>0.16250000000000001</v>
      </c>
      <c r="D21" s="230">
        <v>42995.991099999999</v>
      </c>
      <c r="E21" s="231">
        <v>32097.726299999998</v>
      </c>
      <c r="F21" s="231">
        <v>36357.237000000001</v>
      </c>
      <c r="G21" s="231">
        <v>53705.777999999998</v>
      </c>
      <c r="H21" s="231">
        <v>69296.350099999996</v>
      </c>
      <c r="I21" s="231">
        <v>46174.483899999999</v>
      </c>
      <c r="J21" s="232">
        <v>12.99</v>
      </c>
      <c r="K21" s="232">
        <v>26.71</v>
      </c>
      <c r="L21" s="232">
        <v>10.42</v>
      </c>
      <c r="M21" s="232">
        <v>174.16829999999999</v>
      </c>
    </row>
    <row r="22" spans="1:17" s="233" customFormat="1" ht="18.75" customHeight="1" x14ac:dyDescent="0.2">
      <c r="A22" s="227" t="s">
        <v>91</v>
      </c>
      <c r="B22" s="228" t="s">
        <v>92</v>
      </c>
      <c r="C22" s="229">
        <v>0.52839999999999998</v>
      </c>
      <c r="D22" s="230">
        <v>45030.051700000004</v>
      </c>
      <c r="E22" s="231">
        <v>31630.388900000002</v>
      </c>
      <c r="F22" s="231">
        <v>37738.5864</v>
      </c>
      <c r="G22" s="231">
        <v>54197.323600000003</v>
      </c>
      <c r="H22" s="231">
        <v>62792.7431</v>
      </c>
      <c r="I22" s="231">
        <v>46398.2431</v>
      </c>
      <c r="J22" s="232">
        <v>9.3699999999999992</v>
      </c>
      <c r="K22" s="232">
        <v>24.23</v>
      </c>
      <c r="L22" s="232">
        <v>14.26</v>
      </c>
      <c r="M22" s="232">
        <v>173.1293</v>
      </c>
      <c r="O22" s="246"/>
      <c r="P22" s="246"/>
      <c r="Q22" s="246"/>
    </row>
    <row r="23" spans="1:17" s="233" customFormat="1" ht="18.75" customHeight="1" x14ac:dyDescent="0.2">
      <c r="A23" s="227" t="s">
        <v>93</v>
      </c>
      <c r="B23" s="228" t="s">
        <v>94</v>
      </c>
      <c r="C23" s="229">
        <v>3.4299999999999997E-2</v>
      </c>
      <c r="D23" s="230">
        <v>34868.385199999997</v>
      </c>
      <c r="E23" s="231">
        <v>23355.6823</v>
      </c>
      <c r="F23" s="231">
        <v>28448.0308</v>
      </c>
      <c r="G23" s="231">
        <v>47076.638500000001</v>
      </c>
      <c r="H23" s="231">
        <v>57090.790699999998</v>
      </c>
      <c r="I23" s="231">
        <v>37866.49</v>
      </c>
      <c r="J23" s="232">
        <v>7.62</v>
      </c>
      <c r="K23" s="232">
        <v>27.13</v>
      </c>
      <c r="L23" s="232">
        <v>9.24</v>
      </c>
      <c r="M23" s="232">
        <v>174.12950000000001</v>
      </c>
      <c r="O23" s="246"/>
      <c r="P23" s="246"/>
      <c r="Q23" s="246"/>
    </row>
    <row r="24" spans="1:17" s="233" customFormat="1" ht="18.75" customHeight="1" x14ac:dyDescent="0.2">
      <c r="A24" s="240" t="s">
        <v>95</v>
      </c>
      <c r="B24" s="241" t="s">
        <v>96</v>
      </c>
      <c r="C24" s="242">
        <v>4.5990000000000002</v>
      </c>
      <c r="D24" s="243">
        <v>30626.172600000002</v>
      </c>
      <c r="E24" s="244">
        <v>24823.4506</v>
      </c>
      <c r="F24" s="244">
        <v>27182.286199999999</v>
      </c>
      <c r="G24" s="244">
        <v>34001.318599999999</v>
      </c>
      <c r="H24" s="244">
        <v>38468.728799999997</v>
      </c>
      <c r="I24" s="244">
        <v>31636.307700000001</v>
      </c>
      <c r="J24" s="245">
        <v>6.77</v>
      </c>
      <c r="K24" s="245">
        <v>9.4700000000000006</v>
      </c>
      <c r="L24" s="245">
        <v>15.47</v>
      </c>
      <c r="M24" s="245">
        <v>173.77090000000001</v>
      </c>
      <c r="O24" s="246"/>
      <c r="P24" s="246"/>
      <c r="Q24" s="246"/>
    </row>
    <row r="25" spans="1:17" s="233" customFormat="1" ht="18.75" customHeight="1" x14ac:dyDescent="0.2">
      <c r="A25" s="227" t="s">
        <v>97</v>
      </c>
      <c r="B25" s="228" t="s">
        <v>98</v>
      </c>
      <c r="C25" s="229">
        <v>0.11509999999999999</v>
      </c>
      <c r="D25" s="230">
        <v>30438.618399999999</v>
      </c>
      <c r="E25" s="231">
        <v>23846.591499999999</v>
      </c>
      <c r="F25" s="231">
        <v>27135.1751</v>
      </c>
      <c r="G25" s="231">
        <v>34880.059000000001</v>
      </c>
      <c r="H25" s="231">
        <v>38640.5789</v>
      </c>
      <c r="I25" s="231">
        <v>31241.2588</v>
      </c>
      <c r="J25" s="232">
        <v>7.35</v>
      </c>
      <c r="K25" s="232">
        <v>12.11</v>
      </c>
      <c r="L25" s="232">
        <v>10.63</v>
      </c>
      <c r="M25" s="232">
        <v>173.46879999999999</v>
      </c>
      <c r="O25" s="246"/>
      <c r="P25" s="246"/>
      <c r="Q25" s="246"/>
    </row>
    <row r="26" spans="1:17" s="246" customFormat="1" ht="18.75" customHeight="1" x14ac:dyDescent="0.2">
      <c r="A26" s="227" t="s">
        <v>99</v>
      </c>
      <c r="B26" s="228" t="s">
        <v>100</v>
      </c>
      <c r="C26" s="229">
        <v>0.25030000000000002</v>
      </c>
      <c r="D26" s="230">
        <v>41667.347199999997</v>
      </c>
      <c r="E26" s="231">
        <v>31354.867600000001</v>
      </c>
      <c r="F26" s="231">
        <v>35563.587899999999</v>
      </c>
      <c r="G26" s="231">
        <v>48667.620799999997</v>
      </c>
      <c r="H26" s="231">
        <v>73615.595499999996</v>
      </c>
      <c r="I26" s="231">
        <v>46244.101499999997</v>
      </c>
      <c r="J26" s="232">
        <v>3.54</v>
      </c>
      <c r="K26" s="232">
        <v>24.14</v>
      </c>
      <c r="L26" s="232">
        <v>10.62</v>
      </c>
      <c r="M26" s="232">
        <v>173.98249999999999</v>
      </c>
    </row>
    <row r="27" spans="1:17" s="233" customFormat="1" ht="18.75" customHeight="1" x14ac:dyDescent="0.2">
      <c r="A27" s="227" t="s">
        <v>101</v>
      </c>
      <c r="B27" s="228" t="s">
        <v>102</v>
      </c>
      <c r="C27" s="229">
        <v>3.5072000000000001</v>
      </c>
      <c r="D27" s="230">
        <v>30244.142400000001</v>
      </c>
      <c r="E27" s="231">
        <v>25076.877799999998</v>
      </c>
      <c r="F27" s="231">
        <v>27149.6675</v>
      </c>
      <c r="G27" s="231">
        <v>33323.459300000002</v>
      </c>
      <c r="H27" s="231">
        <v>35993.232300000003</v>
      </c>
      <c r="I27" s="231">
        <v>30521.459800000001</v>
      </c>
      <c r="J27" s="232">
        <v>6.8</v>
      </c>
      <c r="K27" s="232">
        <v>6.39</v>
      </c>
      <c r="L27" s="232">
        <v>17.2</v>
      </c>
      <c r="M27" s="232">
        <v>173.68979999999999</v>
      </c>
      <c r="O27" s="246"/>
      <c r="P27" s="246"/>
      <c r="Q27" s="246"/>
    </row>
    <row r="28" spans="1:17" s="233" customFormat="1" ht="18.75" customHeight="1" x14ac:dyDescent="0.2">
      <c r="A28" s="227" t="s">
        <v>103</v>
      </c>
      <c r="B28" s="228" t="s">
        <v>104</v>
      </c>
      <c r="C28" s="229">
        <v>0.34620000000000001</v>
      </c>
      <c r="D28" s="230">
        <v>31655.089499999998</v>
      </c>
      <c r="E28" s="231">
        <v>23819.157500000001</v>
      </c>
      <c r="F28" s="231">
        <v>27494.6162</v>
      </c>
      <c r="G28" s="231">
        <v>39075.3577</v>
      </c>
      <c r="H28" s="231">
        <v>47194.930800000002</v>
      </c>
      <c r="I28" s="231">
        <v>33994.961900000002</v>
      </c>
      <c r="J28" s="232">
        <v>8.83</v>
      </c>
      <c r="K28" s="232">
        <v>18.38</v>
      </c>
      <c r="L28" s="232">
        <v>10.62</v>
      </c>
      <c r="M28" s="232">
        <v>174.53139999999999</v>
      </c>
      <c r="O28" s="246"/>
      <c r="P28" s="246"/>
      <c r="Q28" s="246"/>
    </row>
    <row r="29" spans="1:17" s="233" customFormat="1" ht="18.75" customHeight="1" x14ac:dyDescent="0.2">
      <c r="A29" s="227" t="s">
        <v>105</v>
      </c>
      <c r="B29" s="228" t="s">
        <v>106</v>
      </c>
      <c r="C29" s="229">
        <v>4.1300000000000003E-2</v>
      </c>
      <c r="D29" s="230">
        <v>31962.6054</v>
      </c>
      <c r="E29" s="231">
        <v>22487.005399999998</v>
      </c>
      <c r="F29" s="231">
        <v>27106.5867</v>
      </c>
      <c r="G29" s="231">
        <v>34611.626400000001</v>
      </c>
      <c r="H29" s="231">
        <v>42047.1944</v>
      </c>
      <c r="I29" s="231">
        <v>32102.891299999999</v>
      </c>
      <c r="J29" s="232">
        <v>8.5500000000000007</v>
      </c>
      <c r="K29" s="232">
        <v>15.04</v>
      </c>
      <c r="L29" s="232">
        <v>10.37</v>
      </c>
      <c r="M29" s="232">
        <v>174.06020000000001</v>
      </c>
      <c r="O29" s="246"/>
      <c r="P29" s="246"/>
      <c r="Q29" s="246"/>
    </row>
    <row r="30" spans="1:17" s="233" customFormat="1" ht="18.75" customHeight="1" x14ac:dyDescent="0.2">
      <c r="A30" s="227" t="s">
        <v>107</v>
      </c>
      <c r="B30" s="228" t="s">
        <v>108</v>
      </c>
      <c r="C30" s="229">
        <v>0.33850000000000002</v>
      </c>
      <c r="D30" s="230">
        <v>29264.084699999999</v>
      </c>
      <c r="E30" s="231">
        <v>22045.269199999999</v>
      </c>
      <c r="F30" s="231">
        <v>25112.827600000001</v>
      </c>
      <c r="G30" s="231">
        <v>33071.472600000001</v>
      </c>
      <c r="H30" s="231">
        <v>39411.421600000001</v>
      </c>
      <c r="I30" s="231">
        <v>30047.182400000002</v>
      </c>
      <c r="J30" s="232">
        <v>7.27</v>
      </c>
      <c r="K30" s="232">
        <v>13.18</v>
      </c>
      <c r="L30" s="232">
        <v>10.72</v>
      </c>
      <c r="M30" s="232">
        <v>173.74449999999999</v>
      </c>
      <c r="O30" s="246"/>
      <c r="P30" s="246"/>
      <c r="Q30" s="246"/>
    </row>
    <row r="31" spans="1:17" s="246" customFormat="1" ht="18.75" customHeight="1" x14ac:dyDescent="0.2">
      <c r="A31" s="240" t="s">
        <v>109</v>
      </c>
      <c r="B31" s="241" t="s">
        <v>110</v>
      </c>
      <c r="C31" s="242">
        <v>4.2672999999999996</v>
      </c>
      <c r="D31" s="243">
        <v>30146.3004</v>
      </c>
      <c r="E31" s="244">
        <v>22967.938099999999</v>
      </c>
      <c r="F31" s="244">
        <v>26150.7592</v>
      </c>
      <c r="G31" s="244">
        <v>36442.632400000002</v>
      </c>
      <c r="H31" s="244">
        <v>43153.302900000002</v>
      </c>
      <c r="I31" s="244">
        <v>31863.714400000001</v>
      </c>
      <c r="J31" s="245">
        <v>5.98</v>
      </c>
      <c r="K31" s="245">
        <v>16.149999999999999</v>
      </c>
      <c r="L31" s="245">
        <v>11.89</v>
      </c>
      <c r="M31" s="245">
        <v>171.6951</v>
      </c>
    </row>
    <row r="32" spans="1:17" s="233" customFormat="1" ht="18.75" customHeight="1" x14ac:dyDescent="0.2">
      <c r="A32" s="227" t="s">
        <v>111</v>
      </c>
      <c r="B32" s="228" t="s">
        <v>112</v>
      </c>
      <c r="C32" s="229">
        <v>0.2397</v>
      </c>
      <c r="D32" s="230">
        <v>28262.211299999999</v>
      </c>
      <c r="E32" s="231">
        <v>22081.751100000001</v>
      </c>
      <c r="F32" s="231">
        <v>24817.2009</v>
      </c>
      <c r="G32" s="231">
        <v>32051.388900000002</v>
      </c>
      <c r="H32" s="231">
        <v>36728.683400000002</v>
      </c>
      <c r="I32" s="231">
        <v>28820.9696</v>
      </c>
      <c r="J32" s="232">
        <v>7.62</v>
      </c>
      <c r="K32" s="232">
        <v>13.75</v>
      </c>
      <c r="L32" s="232">
        <v>10.88</v>
      </c>
      <c r="M32" s="232">
        <v>173.51990000000001</v>
      </c>
      <c r="O32" s="246"/>
      <c r="P32" s="246"/>
      <c r="Q32" s="246"/>
    </row>
    <row r="33" spans="1:17" s="233" customFormat="1" ht="18.75" customHeight="1" x14ac:dyDescent="0.2">
      <c r="A33" s="227" t="s">
        <v>113</v>
      </c>
      <c r="B33" s="228" t="s">
        <v>114</v>
      </c>
      <c r="C33" s="229">
        <v>0.24440000000000001</v>
      </c>
      <c r="D33" s="230">
        <v>34888.222399999999</v>
      </c>
      <c r="E33" s="231">
        <v>27724.749500000002</v>
      </c>
      <c r="F33" s="231">
        <v>30901.603200000001</v>
      </c>
      <c r="G33" s="231">
        <v>37759.484900000003</v>
      </c>
      <c r="H33" s="231">
        <v>42435.451000000001</v>
      </c>
      <c r="I33" s="231">
        <v>35011.5141</v>
      </c>
      <c r="J33" s="232">
        <v>4.9000000000000004</v>
      </c>
      <c r="K33" s="232">
        <v>18.170000000000002</v>
      </c>
      <c r="L33" s="232">
        <v>11.08</v>
      </c>
      <c r="M33" s="232">
        <v>171.624</v>
      </c>
      <c r="O33" s="246"/>
      <c r="P33" s="246"/>
      <c r="Q33" s="246"/>
    </row>
    <row r="34" spans="1:17" s="246" customFormat="1" ht="18.75" customHeight="1" x14ac:dyDescent="0.2">
      <c r="A34" s="227" t="s">
        <v>115</v>
      </c>
      <c r="B34" s="228" t="s">
        <v>116</v>
      </c>
      <c r="C34" s="229">
        <v>3.2368999999999999</v>
      </c>
      <c r="D34" s="230">
        <v>31057.9637</v>
      </c>
      <c r="E34" s="231">
        <v>23293.331900000001</v>
      </c>
      <c r="F34" s="231">
        <v>26552.6214</v>
      </c>
      <c r="G34" s="231">
        <v>37721.7071</v>
      </c>
      <c r="H34" s="231">
        <v>44270.227099999996</v>
      </c>
      <c r="I34" s="231">
        <v>32687.1996</v>
      </c>
      <c r="J34" s="232">
        <v>5.85</v>
      </c>
      <c r="K34" s="232">
        <v>15.79</v>
      </c>
      <c r="L34" s="232">
        <v>12.17</v>
      </c>
      <c r="M34" s="232">
        <v>171.81180000000001</v>
      </c>
    </row>
    <row r="35" spans="1:17" s="233" customFormat="1" ht="18.75" customHeight="1" x14ac:dyDescent="0.2">
      <c r="A35" s="227" t="s">
        <v>117</v>
      </c>
      <c r="B35" s="228" t="s">
        <v>118</v>
      </c>
      <c r="C35" s="229">
        <v>0.46239999999999998</v>
      </c>
      <c r="D35" s="230">
        <v>26806.076400000002</v>
      </c>
      <c r="E35" s="231">
        <v>21761.532599999999</v>
      </c>
      <c r="F35" s="231">
        <v>23647.739399999999</v>
      </c>
      <c r="G35" s="231">
        <v>28602.412799999998</v>
      </c>
      <c r="H35" s="231">
        <v>31697.170900000001</v>
      </c>
      <c r="I35" s="231">
        <v>26582.165199999999</v>
      </c>
      <c r="J35" s="232">
        <v>6.77</v>
      </c>
      <c r="K35" s="232">
        <v>19.149999999999999</v>
      </c>
      <c r="L35" s="232">
        <v>10.92</v>
      </c>
      <c r="M35" s="232">
        <v>169.69280000000001</v>
      </c>
      <c r="O35" s="246"/>
      <c r="P35" s="246"/>
      <c r="Q35" s="246"/>
    </row>
    <row r="36" spans="1:17" s="233" customFormat="1" ht="18.75" customHeight="1" x14ac:dyDescent="0.2">
      <c r="A36" s="227" t="s">
        <v>119</v>
      </c>
      <c r="B36" s="228" t="s">
        <v>120</v>
      </c>
      <c r="C36" s="229">
        <v>8.2699999999999996E-2</v>
      </c>
      <c r="D36" s="230">
        <v>28624.062600000001</v>
      </c>
      <c r="E36" s="231">
        <v>21065.68</v>
      </c>
      <c r="F36" s="231">
        <v>23874.144400000001</v>
      </c>
      <c r="G36" s="231">
        <v>32852.497199999998</v>
      </c>
      <c r="H36" s="231">
        <v>36791.213400000001</v>
      </c>
      <c r="I36" s="231">
        <v>28682.8334</v>
      </c>
      <c r="J36" s="232">
        <v>6.94</v>
      </c>
      <c r="K36" s="232">
        <v>16.39</v>
      </c>
      <c r="L36" s="232">
        <v>10.53</v>
      </c>
      <c r="M36" s="232">
        <v>173.22190000000001</v>
      </c>
      <c r="O36" s="246"/>
      <c r="P36" s="246"/>
      <c r="Q36" s="246"/>
    </row>
    <row r="37" spans="1:17" s="246" customFormat="1" ht="18.75" customHeight="1" x14ac:dyDescent="0.2">
      <c r="A37" s="240" t="s">
        <v>121</v>
      </c>
      <c r="B37" s="241" t="s">
        <v>122</v>
      </c>
      <c r="C37" s="242">
        <v>1.0936999999999999</v>
      </c>
      <c r="D37" s="243">
        <v>25741.990300000001</v>
      </c>
      <c r="E37" s="244">
        <v>18889.1666</v>
      </c>
      <c r="F37" s="244">
        <v>22137.758300000001</v>
      </c>
      <c r="G37" s="244">
        <v>30027.990900000001</v>
      </c>
      <c r="H37" s="244">
        <v>34253.867400000003</v>
      </c>
      <c r="I37" s="244">
        <v>26450.81</v>
      </c>
      <c r="J37" s="245">
        <v>7.01</v>
      </c>
      <c r="K37" s="245">
        <v>12.99</v>
      </c>
      <c r="L37" s="245">
        <v>10.52</v>
      </c>
      <c r="M37" s="245">
        <v>174.27789999999999</v>
      </c>
    </row>
    <row r="38" spans="1:17" s="233" customFormat="1" ht="18.75" customHeight="1" x14ac:dyDescent="0.2">
      <c r="A38" s="227" t="s">
        <v>123</v>
      </c>
      <c r="B38" s="228" t="s">
        <v>124</v>
      </c>
      <c r="C38" s="229">
        <v>0.23949999999999999</v>
      </c>
      <c r="D38" s="230">
        <v>23371.125800000002</v>
      </c>
      <c r="E38" s="231">
        <v>17883.4234</v>
      </c>
      <c r="F38" s="231">
        <v>20212.2435</v>
      </c>
      <c r="G38" s="231">
        <v>26369.125199999999</v>
      </c>
      <c r="H38" s="231">
        <v>30187.7163</v>
      </c>
      <c r="I38" s="231">
        <v>23687.2611</v>
      </c>
      <c r="J38" s="232">
        <v>9.65</v>
      </c>
      <c r="K38" s="232">
        <v>9.1199999999999992</v>
      </c>
      <c r="L38" s="232">
        <v>10.44</v>
      </c>
      <c r="M38" s="232">
        <v>173.34039999999999</v>
      </c>
      <c r="O38" s="246"/>
      <c r="P38" s="246"/>
      <c r="Q38" s="246"/>
    </row>
    <row r="39" spans="1:17" s="233" customFormat="1" ht="18.75" customHeight="1" x14ac:dyDescent="0.2">
      <c r="A39" s="227" t="s">
        <v>125</v>
      </c>
      <c r="B39" s="228" t="s">
        <v>126</v>
      </c>
      <c r="C39" s="229">
        <v>6.2199999999999998E-2</v>
      </c>
      <c r="D39" s="230">
        <v>22275.359700000001</v>
      </c>
      <c r="E39" s="231">
        <v>15282.6666</v>
      </c>
      <c r="F39" s="231">
        <v>18111.905299999999</v>
      </c>
      <c r="G39" s="231">
        <v>25741.990300000001</v>
      </c>
      <c r="H39" s="231">
        <v>28233.804599999999</v>
      </c>
      <c r="I39" s="231">
        <v>22474.279900000001</v>
      </c>
      <c r="J39" s="232">
        <v>5.35</v>
      </c>
      <c r="K39" s="232">
        <v>15.76</v>
      </c>
      <c r="L39" s="232">
        <v>9.68</v>
      </c>
      <c r="M39" s="232">
        <v>171.63890000000001</v>
      </c>
      <c r="O39" s="246"/>
      <c r="P39" s="246"/>
      <c r="Q39" s="246"/>
    </row>
    <row r="40" spans="1:17" s="246" customFormat="1" ht="18.75" customHeight="1" x14ac:dyDescent="0.2">
      <c r="A40" s="227" t="s">
        <v>127</v>
      </c>
      <c r="B40" s="228" t="s">
        <v>128</v>
      </c>
      <c r="C40" s="229">
        <v>0.15260000000000001</v>
      </c>
      <c r="D40" s="230">
        <v>27540.591799999998</v>
      </c>
      <c r="E40" s="231">
        <v>19993.495599999998</v>
      </c>
      <c r="F40" s="231">
        <v>24209.278300000002</v>
      </c>
      <c r="G40" s="231">
        <v>31619.2899</v>
      </c>
      <c r="H40" s="231">
        <v>35960.496700000003</v>
      </c>
      <c r="I40" s="231">
        <v>28215.891299999999</v>
      </c>
      <c r="J40" s="232">
        <v>8.5500000000000007</v>
      </c>
      <c r="K40" s="232">
        <v>13.33</v>
      </c>
      <c r="L40" s="232">
        <v>10.45</v>
      </c>
      <c r="M40" s="232">
        <v>174.02789999999999</v>
      </c>
    </row>
    <row r="41" spans="1:17" s="233" customFormat="1" ht="18.75" customHeight="1" x14ac:dyDescent="0.2">
      <c r="A41" s="227" t="s">
        <v>129</v>
      </c>
      <c r="B41" s="228" t="s">
        <v>130</v>
      </c>
      <c r="C41" s="229">
        <v>0.63919999999999999</v>
      </c>
      <c r="D41" s="230">
        <v>26706.951000000001</v>
      </c>
      <c r="E41" s="231">
        <v>20081.479500000001</v>
      </c>
      <c r="F41" s="231">
        <v>22943.620500000001</v>
      </c>
      <c r="G41" s="231">
        <v>30831.939699999999</v>
      </c>
      <c r="H41" s="231">
        <v>35420.155400000003</v>
      </c>
      <c r="I41" s="231">
        <v>27452.5507</v>
      </c>
      <c r="J41" s="232">
        <v>5.92</v>
      </c>
      <c r="K41" s="232">
        <v>13.95</v>
      </c>
      <c r="L41" s="232">
        <v>10.62</v>
      </c>
      <c r="M41" s="232">
        <v>174.9461</v>
      </c>
      <c r="O41" s="246"/>
      <c r="P41" s="246"/>
      <c r="Q41" s="246"/>
    </row>
    <row r="42" spans="1:17" s="233" customFormat="1" ht="18.75" customHeight="1" x14ac:dyDescent="0.2">
      <c r="A42" s="240" t="s">
        <v>131</v>
      </c>
      <c r="B42" s="241" t="s">
        <v>132</v>
      </c>
      <c r="C42" s="242">
        <v>2.7919</v>
      </c>
      <c r="D42" s="243">
        <v>24345.605800000001</v>
      </c>
      <c r="E42" s="244">
        <v>16155.6857</v>
      </c>
      <c r="F42" s="244">
        <v>19238.476600000002</v>
      </c>
      <c r="G42" s="244">
        <v>33612.903100000003</v>
      </c>
      <c r="H42" s="244">
        <v>40570.864999999998</v>
      </c>
      <c r="I42" s="244">
        <v>26958.803199999998</v>
      </c>
      <c r="J42" s="245">
        <v>5.26</v>
      </c>
      <c r="K42" s="245">
        <v>16.95</v>
      </c>
      <c r="L42" s="245">
        <v>11.55</v>
      </c>
      <c r="M42" s="245">
        <v>173.24850000000001</v>
      </c>
      <c r="O42" s="246"/>
      <c r="P42" s="246"/>
      <c r="Q42" s="246"/>
    </row>
    <row r="43" spans="1:17" s="233" customFormat="1" ht="18.75" customHeight="1" x14ac:dyDescent="0.2">
      <c r="A43" s="227" t="s">
        <v>133</v>
      </c>
      <c r="B43" s="228" t="s">
        <v>134</v>
      </c>
      <c r="C43" s="229">
        <v>0.86880000000000002</v>
      </c>
      <c r="D43" s="230">
        <v>18130.6666</v>
      </c>
      <c r="E43" s="231">
        <v>14641.272199999999</v>
      </c>
      <c r="F43" s="231">
        <v>16109.5833</v>
      </c>
      <c r="G43" s="231">
        <v>21801.832999999999</v>
      </c>
      <c r="H43" s="231">
        <v>25801.377899999999</v>
      </c>
      <c r="I43" s="231">
        <v>19366.0301</v>
      </c>
      <c r="J43" s="232">
        <v>8.4499999999999993</v>
      </c>
      <c r="K43" s="232">
        <v>9.59</v>
      </c>
      <c r="L43" s="232">
        <v>9.4499999999999993</v>
      </c>
      <c r="M43" s="232">
        <v>174.20869999999999</v>
      </c>
      <c r="O43" s="246"/>
      <c r="P43" s="246"/>
      <c r="Q43" s="246"/>
    </row>
    <row r="44" spans="1:17" s="233" customFormat="1" ht="18.75" customHeight="1" x14ac:dyDescent="0.2">
      <c r="A44" s="227" t="s">
        <v>135</v>
      </c>
      <c r="B44" s="228" t="s">
        <v>136</v>
      </c>
      <c r="C44" s="229">
        <v>2.9100000000000001E-2</v>
      </c>
      <c r="D44" s="230" t="s">
        <v>44</v>
      </c>
      <c r="E44" s="231" t="s">
        <v>44</v>
      </c>
      <c r="F44" s="231" t="s">
        <v>44</v>
      </c>
      <c r="G44" s="231" t="s">
        <v>44</v>
      </c>
      <c r="H44" s="231" t="s">
        <v>44</v>
      </c>
      <c r="I44" s="231" t="s">
        <v>44</v>
      </c>
      <c r="J44" s="232" t="s">
        <v>44</v>
      </c>
      <c r="K44" s="232" t="s">
        <v>44</v>
      </c>
      <c r="L44" s="232" t="s">
        <v>44</v>
      </c>
      <c r="M44" s="232" t="s">
        <v>44</v>
      </c>
      <c r="O44" s="246"/>
      <c r="P44" s="246"/>
      <c r="Q44" s="246"/>
    </row>
    <row r="45" spans="1:17" s="246" customFormat="1" ht="18.75" customHeight="1" x14ac:dyDescent="0.2">
      <c r="A45" s="227" t="s">
        <v>137</v>
      </c>
      <c r="B45" s="228" t="s">
        <v>138</v>
      </c>
      <c r="C45" s="229">
        <v>0.72450000000000003</v>
      </c>
      <c r="D45" s="230">
        <v>22189.561699999998</v>
      </c>
      <c r="E45" s="231">
        <v>18517.1666</v>
      </c>
      <c r="F45" s="231">
        <v>20239.007300000001</v>
      </c>
      <c r="G45" s="231">
        <v>25388.781200000001</v>
      </c>
      <c r="H45" s="231">
        <v>33549.981500000002</v>
      </c>
      <c r="I45" s="231">
        <v>23852.8691</v>
      </c>
      <c r="J45" s="232">
        <v>6.28</v>
      </c>
      <c r="K45" s="232">
        <v>15.77</v>
      </c>
      <c r="L45" s="232">
        <v>12.14</v>
      </c>
      <c r="M45" s="232">
        <v>174.17359999999999</v>
      </c>
    </row>
    <row r="46" spans="1:17" s="246" customFormat="1" ht="18.75" customHeight="1" x14ac:dyDescent="0.2">
      <c r="A46" s="227" t="s">
        <v>139</v>
      </c>
      <c r="B46" s="228" t="s">
        <v>140</v>
      </c>
      <c r="C46" s="229">
        <v>1.1693</v>
      </c>
      <c r="D46" s="230">
        <v>34161.803999999996</v>
      </c>
      <c r="E46" s="231">
        <v>22795.6666</v>
      </c>
      <c r="F46" s="231">
        <v>29327.908800000001</v>
      </c>
      <c r="G46" s="231">
        <v>39898.400699999998</v>
      </c>
      <c r="H46" s="231">
        <v>45784.904000000002</v>
      </c>
      <c r="I46" s="231">
        <v>34670.7068</v>
      </c>
      <c r="J46" s="232">
        <v>3.49</v>
      </c>
      <c r="K46" s="232">
        <v>20.6</v>
      </c>
      <c r="L46" s="232">
        <v>12.2</v>
      </c>
      <c r="M46" s="232">
        <v>171.89750000000001</v>
      </c>
    </row>
    <row r="47" spans="1:17" s="233" customFormat="1" ht="18.75" customHeight="1" x14ac:dyDescent="0.2">
      <c r="A47" s="240" t="s">
        <v>141</v>
      </c>
      <c r="B47" s="241" t="s">
        <v>142</v>
      </c>
      <c r="C47" s="242">
        <v>1.29E-2</v>
      </c>
      <c r="D47" s="243" t="s">
        <v>44</v>
      </c>
      <c r="E47" s="244" t="s">
        <v>44</v>
      </c>
      <c r="F47" s="244" t="s">
        <v>44</v>
      </c>
      <c r="G47" s="244" t="s">
        <v>44</v>
      </c>
      <c r="H47" s="244" t="s">
        <v>44</v>
      </c>
      <c r="I47" s="244" t="s">
        <v>44</v>
      </c>
      <c r="J47" s="245" t="s">
        <v>44</v>
      </c>
      <c r="K47" s="245" t="s">
        <v>44</v>
      </c>
      <c r="L47" s="245" t="s">
        <v>44</v>
      </c>
      <c r="M47" s="245" t="s">
        <v>44</v>
      </c>
      <c r="O47" s="246"/>
      <c r="P47" s="246"/>
      <c r="Q47" s="246"/>
    </row>
    <row r="48" spans="1:17" s="233" customFormat="1" ht="18.75" customHeight="1" x14ac:dyDescent="0.2">
      <c r="A48" s="227" t="s">
        <v>143</v>
      </c>
      <c r="B48" s="228" t="s">
        <v>144</v>
      </c>
      <c r="C48" s="229">
        <v>9.7000000000000003E-3</v>
      </c>
      <c r="D48" s="230" t="s">
        <v>44</v>
      </c>
      <c r="E48" s="231" t="s">
        <v>44</v>
      </c>
      <c r="F48" s="231" t="s">
        <v>44</v>
      </c>
      <c r="G48" s="231" t="s">
        <v>44</v>
      </c>
      <c r="H48" s="231" t="s">
        <v>44</v>
      </c>
      <c r="I48" s="231" t="s">
        <v>44</v>
      </c>
      <c r="J48" s="232" t="s">
        <v>44</v>
      </c>
      <c r="K48" s="232" t="s">
        <v>44</v>
      </c>
      <c r="L48" s="232" t="s">
        <v>44</v>
      </c>
      <c r="M48" s="232" t="s">
        <v>44</v>
      </c>
      <c r="O48" s="246"/>
      <c r="P48" s="246"/>
      <c r="Q48" s="246"/>
    </row>
    <row r="49" spans="1:17" s="246" customFormat="1" ht="18.75" customHeight="1" x14ac:dyDescent="0.2">
      <c r="A49" s="227" t="s">
        <v>145</v>
      </c>
      <c r="B49" s="228" t="s">
        <v>146</v>
      </c>
      <c r="C49" s="229">
        <v>3.2000000000000002E-3</v>
      </c>
      <c r="D49" s="230" t="s">
        <v>44</v>
      </c>
      <c r="E49" s="231" t="s">
        <v>44</v>
      </c>
      <c r="F49" s="231" t="s">
        <v>44</v>
      </c>
      <c r="G49" s="231" t="s">
        <v>44</v>
      </c>
      <c r="H49" s="231" t="s">
        <v>44</v>
      </c>
      <c r="I49" s="231" t="s">
        <v>44</v>
      </c>
      <c r="J49" s="232" t="s">
        <v>44</v>
      </c>
      <c r="K49" s="232" t="s">
        <v>44</v>
      </c>
      <c r="L49" s="232" t="s">
        <v>44</v>
      </c>
      <c r="M49" s="232" t="s">
        <v>44</v>
      </c>
    </row>
    <row r="50" spans="1:17" s="246" customFormat="1" ht="18.75" customHeight="1" x14ac:dyDescent="0.2">
      <c r="A50" s="227" t="s">
        <v>147</v>
      </c>
      <c r="B50" s="228" t="s">
        <v>148</v>
      </c>
      <c r="C50" s="229"/>
      <c r="D50" s="230"/>
      <c r="E50" s="231"/>
      <c r="F50" s="231"/>
      <c r="G50" s="231"/>
      <c r="H50" s="231"/>
      <c r="I50" s="231"/>
      <c r="J50" s="232"/>
      <c r="K50" s="232"/>
      <c r="L50" s="232"/>
      <c r="M50" s="232"/>
    </row>
    <row r="51" spans="1:17" s="233" customFormat="1" ht="18.75" customHeight="1" x14ac:dyDescent="0.2">
      <c r="A51" s="240" t="s">
        <v>149</v>
      </c>
      <c r="B51" s="241" t="s">
        <v>150</v>
      </c>
      <c r="C51" s="242">
        <v>0.13300000000000001</v>
      </c>
      <c r="D51" s="243">
        <v>22775.835899999998</v>
      </c>
      <c r="E51" s="244">
        <v>18089.083299999998</v>
      </c>
      <c r="F51" s="244">
        <v>20025.319800000001</v>
      </c>
      <c r="G51" s="244">
        <v>26267.216499999999</v>
      </c>
      <c r="H51" s="244">
        <v>28766.5785</v>
      </c>
      <c r="I51" s="244">
        <v>23431.487000000001</v>
      </c>
      <c r="J51" s="245">
        <v>6.93</v>
      </c>
      <c r="K51" s="245">
        <v>15.48</v>
      </c>
      <c r="L51" s="245">
        <v>10.48</v>
      </c>
      <c r="M51" s="245">
        <v>175.53700000000001</v>
      </c>
      <c r="O51" s="246"/>
      <c r="P51" s="246"/>
      <c r="Q51" s="246"/>
    </row>
    <row r="52" spans="1:17" s="233" customFormat="1" ht="18.75" customHeight="1" x14ac:dyDescent="0.2">
      <c r="A52" s="227" t="s">
        <v>151</v>
      </c>
      <c r="B52" s="228" t="s">
        <v>152</v>
      </c>
      <c r="C52" s="229">
        <v>3.4500000000000003E-2</v>
      </c>
      <c r="D52" s="230">
        <v>22523.400399999999</v>
      </c>
      <c r="E52" s="231">
        <v>18067.791700000002</v>
      </c>
      <c r="F52" s="231">
        <v>19243.0494</v>
      </c>
      <c r="G52" s="231">
        <v>24734.560799999999</v>
      </c>
      <c r="H52" s="231">
        <v>27302.520700000001</v>
      </c>
      <c r="I52" s="231">
        <v>22520.385399999999</v>
      </c>
      <c r="J52" s="232">
        <v>6.73</v>
      </c>
      <c r="K52" s="232">
        <v>16.66</v>
      </c>
      <c r="L52" s="232">
        <v>9.73</v>
      </c>
      <c r="M52" s="232">
        <v>174.70689999999999</v>
      </c>
      <c r="O52" s="246"/>
      <c r="P52" s="246"/>
      <c r="Q52" s="246"/>
    </row>
    <row r="53" spans="1:17" s="233" customFormat="1" ht="18.75" customHeight="1" x14ac:dyDescent="0.2">
      <c r="A53" s="227" t="s">
        <v>153</v>
      </c>
      <c r="B53" s="228" t="s">
        <v>154</v>
      </c>
      <c r="C53" s="229">
        <v>5.9400000000000001E-2</v>
      </c>
      <c r="D53" s="230">
        <v>23494.169300000001</v>
      </c>
      <c r="E53" s="231">
        <v>17857.5</v>
      </c>
      <c r="F53" s="231">
        <v>20023.268</v>
      </c>
      <c r="G53" s="231">
        <v>26468.362400000002</v>
      </c>
      <c r="H53" s="231">
        <v>30090.5622</v>
      </c>
      <c r="I53" s="231">
        <v>24063.318899999998</v>
      </c>
      <c r="J53" s="232">
        <v>6.79</v>
      </c>
      <c r="K53" s="232">
        <v>15.82</v>
      </c>
      <c r="L53" s="232">
        <v>10.75</v>
      </c>
      <c r="M53" s="232">
        <v>176.30099999999999</v>
      </c>
      <c r="O53" s="246"/>
      <c r="P53" s="246"/>
      <c r="Q53" s="246"/>
    </row>
    <row r="54" spans="1:17" ht="18.75" customHeight="1" x14ac:dyDescent="0.2">
      <c r="A54" s="227" t="s">
        <v>155</v>
      </c>
      <c r="B54" s="228" t="s">
        <v>156</v>
      </c>
      <c r="C54" s="229">
        <v>3.0999999999999999E-3</v>
      </c>
      <c r="D54" s="230" t="s">
        <v>44</v>
      </c>
      <c r="E54" s="231" t="s">
        <v>44</v>
      </c>
      <c r="F54" s="231" t="s">
        <v>44</v>
      </c>
      <c r="G54" s="231" t="s">
        <v>44</v>
      </c>
      <c r="H54" s="231" t="s">
        <v>44</v>
      </c>
      <c r="I54" s="231" t="s">
        <v>44</v>
      </c>
      <c r="J54" s="232" t="s">
        <v>44</v>
      </c>
      <c r="K54" s="232" t="s">
        <v>44</v>
      </c>
      <c r="L54" s="232" t="s">
        <v>44</v>
      </c>
      <c r="M54" s="232" t="s">
        <v>44</v>
      </c>
      <c r="O54" s="246"/>
      <c r="P54" s="246"/>
      <c r="Q54" s="246"/>
    </row>
    <row r="55" spans="1:17" ht="18.75" customHeight="1" x14ac:dyDescent="0.2">
      <c r="A55" s="227" t="s">
        <v>157</v>
      </c>
      <c r="B55" s="228" t="s">
        <v>158</v>
      </c>
      <c r="C55" s="229">
        <v>2.69E-2</v>
      </c>
      <c r="D55" s="230" t="s">
        <v>44</v>
      </c>
      <c r="E55" s="231" t="s">
        <v>44</v>
      </c>
      <c r="F55" s="231" t="s">
        <v>44</v>
      </c>
      <c r="G55" s="231" t="s">
        <v>44</v>
      </c>
      <c r="H55" s="231" t="s">
        <v>44</v>
      </c>
      <c r="I55" s="231" t="s">
        <v>44</v>
      </c>
      <c r="J55" s="232" t="s">
        <v>44</v>
      </c>
      <c r="K55" s="232" t="s">
        <v>44</v>
      </c>
      <c r="L55" s="232" t="s">
        <v>44</v>
      </c>
      <c r="M55" s="232" t="s">
        <v>44</v>
      </c>
      <c r="O55" s="246"/>
      <c r="P55" s="246"/>
      <c r="Q55" s="246"/>
    </row>
    <row r="56" spans="1:17" ht="18.75" customHeight="1" x14ac:dyDescent="0.2">
      <c r="A56" s="227" t="s">
        <v>159</v>
      </c>
      <c r="B56" s="228" t="s">
        <v>160</v>
      </c>
      <c r="C56" s="229">
        <v>8.8999999999999999E-3</v>
      </c>
      <c r="D56" s="230" t="s">
        <v>44</v>
      </c>
      <c r="E56" s="231" t="s">
        <v>44</v>
      </c>
      <c r="F56" s="231" t="s">
        <v>44</v>
      </c>
      <c r="G56" s="231" t="s">
        <v>44</v>
      </c>
      <c r="H56" s="231" t="s">
        <v>44</v>
      </c>
      <c r="I56" s="231" t="s">
        <v>44</v>
      </c>
      <c r="J56" s="232" t="s">
        <v>44</v>
      </c>
      <c r="K56" s="232" t="s">
        <v>44</v>
      </c>
      <c r="L56" s="232" t="s">
        <v>44</v>
      </c>
      <c r="M56" s="232" t="s">
        <v>44</v>
      </c>
      <c r="O56" s="246"/>
      <c r="P56" s="246"/>
      <c r="Q56" s="246"/>
    </row>
    <row r="57" spans="1:17" ht="18.75" customHeight="1" x14ac:dyDescent="0.2">
      <c r="A57" s="240" t="s">
        <v>161</v>
      </c>
      <c r="B57" s="241" t="s">
        <v>162</v>
      </c>
      <c r="C57" s="242">
        <v>0.19739999999999999</v>
      </c>
      <c r="D57" s="243">
        <v>22255.170900000001</v>
      </c>
      <c r="E57" s="244">
        <v>16678.820400000001</v>
      </c>
      <c r="F57" s="244">
        <v>18959.75</v>
      </c>
      <c r="G57" s="244">
        <v>25430.700799999999</v>
      </c>
      <c r="H57" s="244">
        <v>28809.925800000001</v>
      </c>
      <c r="I57" s="244">
        <v>22638.95</v>
      </c>
      <c r="J57" s="245">
        <v>8.1999999999999993</v>
      </c>
      <c r="K57" s="245">
        <v>17.13</v>
      </c>
      <c r="L57" s="245">
        <v>9.65</v>
      </c>
      <c r="M57" s="245">
        <v>176.8441</v>
      </c>
      <c r="O57" s="246"/>
      <c r="P57" s="246"/>
      <c r="Q57" s="246"/>
    </row>
    <row r="58" spans="1:17" ht="18.75" customHeight="1" x14ac:dyDescent="0.2">
      <c r="A58" s="227" t="s">
        <v>163</v>
      </c>
      <c r="B58" s="228" t="s">
        <v>164</v>
      </c>
      <c r="C58" s="229">
        <v>5.1299999999999998E-2</v>
      </c>
      <c r="D58" s="230">
        <v>18959.75</v>
      </c>
      <c r="E58" s="231">
        <v>15987.8333</v>
      </c>
      <c r="F58" s="231">
        <v>16670.083299999998</v>
      </c>
      <c r="G58" s="231">
        <v>26261.336800000001</v>
      </c>
      <c r="H58" s="231">
        <v>27663.943599999999</v>
      </c>
      <c r="I58" s="231">
        <v>20962.5494</v>
      </c>
      <c r="J58" s="232">
        <v>4.49</v>
      </c>
      <c r="K58" s="232">
        <v>21.7</v>
      </c>
      <c r="L58" s="232">
        <v>9.34</v>
      </c>
      <c r="M58" s="232">
        <v>174.79329999999999</v>
      </c>
      <c r="O58" s="246"/>
      <c r="P58" s="246"/>
      <c r="Q58" s="246"/>
    </row>
    <row r="59" spans="1:17" ht="18.75" customHeight="1" x14ac:dyDescent="0.2">
      <c r="A59" s="227" t="s">
        <v>165</v>
      </c>
      <c r="B59" s="228" t="s">
        <v>166</v>
      </c>
      <c r="C59" s="229"/>
      <c r="D59" s="230"/>
      <c r="E59" s="231"/>
      <c r="F59" s="231"/>
      <c r="G59" s="231"/>
      <c r="H59" s="231"/>
      <c r="I59" s="231"/>
      <c r="J59" s="232"/>
      <c r="K59" s="232"/>
      <c r="L59" s="232"/>
      <c r="M59" s="232"/>
      <c r="O59" s="246"/>
      <c r="P59" s="246"/>
      <c r="Q59" s="246"/>
    </row>
    <row r="60" spans="1:17" ht="18.75" customHeight="1" x14ac:dyDescent="0.2">
      <c r="A60" s="227" t="s">
        <v>167</v>
      </c>
      <c r="B60" s="228" t="s">
        <v>168</v>
      </c>
      <c r="C60" s="229">
        <v>0.14599999999999999</v>
      </c>
      <c r="D60" s="230">
        <v>22542.797999999999</v>
      </c>
      <c r="E60" s="231">
        <v>18127.270100000002</v>
      </c>
      <c r="F60" s="231">
        <v>20407.228999999999</v>
      </c>
      <c r="G60" s="231">
        <v>25213.372500000001</v>
      </c>
      <c r="H60" s="231">
        <v>29159.1859</v>
      </c>
      <c r="I60" s="231">
        <v>23228.163400000001</v>
      </c>
      <c r="J60" s="232">
        <v>9.3800000000000008</v>
      </c>
      <c r="K60" s="232">
        <v>15.68</v>
      </c>
      <c r="L60" s="232">
        <v>9.75</v>
      </c>
      <c r="M60" s="232">
        <v>177.565</v>
      </c>
      <c r="O60" s="246"/>
      <c r="P60" s="246"/>
      <c r="Q60" s="246"/>
    </row>
    <row r="61" spans="1:17" ht="18.75" customHeight="1" x14ac:dyDescent="0.2">
      <c r="A61" s="240" t="s">
        <v>169</v>
      </c>
      <c r="B61" s="241" t="s">
        <v>170</v>
      </c>
      <c r="C61" s="242">
        <v>1.0504</v>
      </c>
      <c r="D61" s="243">
        <v>14406.2732</v>
      </c>
      <c r="E61" s="244">
        <v>11634.8575</v>
      </c>
      <c r="F61" s="244">
        <v>13133.6666</v>
      </c>
      <c r="G61" s="244">
        <v>16129.2603</v>
      </c>
      <c r="H61" s="244">
        <v>18665.4166</v>
      </c>
      <c r="I61" s="244">
        <v>15019.9773</v>
      </c>
      <c r="J61" s="245">
        <v>7.22</v>
      </c>
      <c r="K61" s="245">
        <v>7.21</v>
      </c>
      <c r="L61" s="245">
        <v>9.51</v>
      </c>
      <c r="M61" s="245">
        <v>174.53110000000001</v>
      </c>
      <c r="O61" s="246"/>
      <c r="P61" s="246"/>
      <c r="Q61" s="246"/>
    </row>
    <row r="62" spans="1:17" ht="18.75" customHeight="1" x14ac:dyDescent="0.2">
      <c r="A62" s="227" t="s">
        <v>171</v>
      </c>
      <c r="B62" s="228" t="s">
        <v>172</v>
      </c>
      <c r="C62" s="229">
        <v>0.65949999999999998</v>
      </c>
      <c r="D62" s="230">
        <v>14444</v>
      </c>
      <c r="E62" s="231">
        <v>12794.9166</v>
      </c>
      <c r="F62" s="231">
        <v>13443.0833</v>
      </c>
      <c r="G62" s="231">
        <v>15920.3683</v>
      </c>
      <c r="H62" s="231">
        <v>17623.224699999999</v>
      </c>
      <c r="I62" s="231">
        <v>14950.3413</v>
      </c>
      <c r="J62" s="232">
        <v>7.33</v>
      </c>
      <c r="K62" s="232">
        <v>6.63</v>
      </c>
      <c r="L62" s="232">
        <v>9.3800000000000008</v>
      </c>
      <c r="M62" s="232">
        <v>174.49760000000001</v>
      </c>
      <c r="O62" s="246"/>
      <c r="P62" s="246"/>
      <c r="Q62" s="246"/>
    </row>
    <row r="63" spans="1:17" ht="18.75" customHeight="1" x14ac:dyDescent="0.2">
      <c r="A63" s="227" t="s">
        <v>173</v>
      </c>
      <c r="B63" s="228" t="s">
        <v>174</v>
      </c>
      <c r="C63" s="229">
        <v>6.3E-3</v>
      </c>
      <c r="D63" s="230" t="s">
        <v>44</v>
      </c>
      <c r="E63" s="231" t="s">
        <v>44</v>
      </c>
      <c r="F63" s="231" t="s">
        <v>44</v>
      </c>
      <c r="G63" s="231" t="s">
        <v>44</v>
      </c>
      <c r="H63" s="231" t="s">
        <v>44</v>
      </c>
      <c r="I63" s="231" t="s">
        <v>44</v>
      </c>
      <c r="J63" s="232" t="s">
        <v>44</v>
      </c>
      <c r="K63" s="232" t="s">
        <v>44</v>
      </c>
      <c r="L63" s="232" t="s">
        <v>44</v>
      </c>
      <c r="M63" s="232" t="s">
        <v>44</v>
      </c>
      <c r="O63" s="246"/>
      <c r="P63" s="246"/>
      <c r="Q63" s="246"/>
    </row>
    <row r="64" spans="1:17" ht="18.75" customHeight="1" x14ac:dyDescent="0.2">
      <c r="A64" s="227" t="s">
        <v>175</v>
      </c>
      <c r="B64" s="228" t="s">
        <v>176</v>
      </c>
      <c r="C64" s="229">
        <v>3.4200000000000001E-2</v>
      </c>
      <c r="D64" s="230">
        <v>16148.1666</v>
      </c>
      <c r="E64" s="231">
        <v>11234.232599999999</v>
      </c>
      <c r="F64" s="231">
        <v>11628.064899999999</v>
      </c>
      <c r="G64" s="231">
        <v>18320.083299999998</v>
      </c>
      <c r="H64" s="231">
        <v>21922.6666</v>
      </c>
      <c r="I64" s="231">
        <v>16118.4071</v>
      </c>
      <c r="J64" s="232">
        <v>6.74</v>
      </c>
      <c r="K64" s="232">
        <v>10.37</v>
      </c>
      <c r="L64" s="232">
        <v>9.6</v>
      </c>
      <c r="M64" s="232">
        <v>175.26730000000001</v>
      </c>
      <c r="O64" s="246"/>
    </row>
    <row r="65" spans="1:13" ht="18.75" customHeight="1" x14ac:dyDescent="0.2">
      <c r="A65" s="227" t="s">
        <v>177</v>
      </c>
      <c r="B65" s="228" t="s">
        <v>178</v>
      </c>
      <c r="C65" s="229">
        <v>6.0199999999999997E-2</v>
      </c>
      <c r="D65" s="230">
        <v>15207.401599999999</v>
      </c>
      <c r="E65" s="231">
        <v>13300.9174</v>
      </c>
      <c r="F65" s="231">
        <v>14401.976000000001</v>
      </c>
      <c r="G65" s="231">
        <v>16116</v>
      </c>
      <c r="H65" s="231">
        <v>17221.482100000001</v>
      </c>
      <c r="I65" s="231">
        <v>15316.319600000001</v>
      </c>
      <c r="J65" s="232">
        <v>8.15</v>
      </c>
      <c r="K65" s="232">
        <v>3.1</v>
      </c>
      <c r="L65" s="232">
        <v>9.98</v>
      </c>
      <c r="M65" s="232">
        <v>173.887</v>
      </c>
    </row>
    <row r="66" spans="1:13" ht="18.75" customHeight="1" x14ac:dyDescent="0.2">
      <c r="A66" s="227" t="s">
        <v>179</v>
      </c>
      <c r="B66" s="228" t="s">
        <v>180</v>
      </c>
      <c r="C66" s="229"/>
      <c r="D66" s="230"/>
      <c r="E66" s="231"/>
      <c r="F66" s="231"/>
      <c r="G66" s="231"/>
      <c r="H66" s="231"/>
      <c r="I66" s="231"/>
      <c r="J66" s="232"/>
      <c r="K66" s="232"/>
      <c r="L66" s="232"/>
      <c r="M66" s="232"/>
    </row>
    <row r="67" spans="1:13" ht="18.75" customHeight="1" x14ac:dyDescent="0.2">
      <c r="A67" s="227" t="s">
        <v>181</v>
      </c>
      <c r="B67" s="228" t="s">
        <v>182</v>
      </c>
      <c r="C67" s="229">
        <v>0.29010000000000002</v>
      </c>
      <c r="D67" s="230">
        <v>13232.174300000001</v>
      </c>
      <c r="E67" s="231">
        <v>11069.607400000001</v>
      </c>
      <c r="F67" s="231">
        <v>11491.692800000001</v>
      </c>
      <c r="G67" s="231">
        <v>17497.1666</v>
      </c>
      <c r="H67" s="231">
        <v>20980.9954</v>
      </c>
      <c r="I67" s="231">
        <v>14917.334000000001</v>
      </c>
      <c r="J67" s="232">
        <v>6.71</v>
      </c>
      <c r="K67" s="232">
        <v>8.9</v>
      </c>
      <c r="L67" s="232">
        <v>9.67</v>
      </c>
      <c r="M67" s="232">
        <v>174.65649999999999</v>
      </c>
    </row>
    <row r="68" spans="1:13" ht="17.25" hidden="1" customHeight="1" x14ac:dyDescent="0.2">
      <c r="A68" s="227"/>
      <c r="B68" s="228" t="s">
        <v>68</v>
      </c>
      <c r="C68" s="229"/>
      <c r="D68" s="230"/>
      <c r="E68" s="231"/>
      <c r="F68" s="231"/>
      <c r="G68" s="231"/>
      <c r="H68" s="231"/>
      <c r="I68" s="231"/>
      <c r="J68" s="232"/>
      <c r="K68" s="232"/>
      <c r="L68" s="232"/>
      <c r="M68" s="232"/>
    </row>
    <row r="69" spans="1:13" ht="2.25" customHeight="1" x14ac:dyDescent="0.2">
      <c r="A69" s="227"/>
      <c r="B69" s="228"/>
      <c r="C69" s="229"/>
      <c r="D69" s="230"/>
      <c r="E69" s="231"/>
      <c r="F69" s="231"/>
      <c r="G69" s="231"/>
      <c r="H69" s="231"/>
      <c r="I69" s="231"/>
      <c r="J69" s="232"/>
      <c r="K69" s="232"/>
      <c r="L69" s="232"/>
      <c r="M69" s="232"/>
    </row>
    <row r="70" spans="1:13" ht="18.75" customHeight="1" x14ac:dyDescent="0.2">
      <c r="A70" s="247"/>
      <c r="B70" s="248" t="s">
        <v>42</v>
      </c>
      <c r="C70" s="249">
        <v>15.017300000000001</v>
      </c>
      <c r="D70" s="250">
        <v>28894.798299999999</v>
      </c>
      <c r="E70" s="251">
        <v>17635.292000000001</v>
      </c>
      <c r="F70" s="251">
        <v>23641.771499999999</v>
      </c>
      <c r="G70" s="251">
        <v>34634.927000000003</v>
      </c>
      <c r="H70" s="251">
        <v>42227.033199999998</v>
      </c>
      <c r="I70" s="251">
        <v>29972.602800000001</v>
      </c>
      <c r="J70" s="252">
        <v>6.61</v>
      </c>
      <c r="K70" s="252">
        <v>14.37</v>
      </c>
      <c r="L70" s="252">
        <v>12.82</v>
      </c>
      <c r="M70" s="252">
        <v>173.21420000000001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37F4-CB24-40C2-B87F-D91E5AD06F56}">
  <sheetPr codeName="List36">
    <tabColor theme="5" tint="0.39997558519241921"/>
  </sheetPr>
  <dimension ref="A1:U804"/>
  <sheetViews>
    <sheetView showGridLines="0" zoomScale="75" zoomScaleNormal="75" zoomScaleSheetLayoutView="80" workbookViewId="0">
      <selection activeCell="Q34" sqref="Q34"/>
    </sheetView>
  </sheetViews>
  <sheetFormatPr defaultColWidth="9.33203125" defaultRowHeight="12.75" x14ac:dyDescent="0.2"/>
  <cols>
    <col min="1" max="1" width="65.1640625" style="253" customWidth="1"/>
    <col min="2" max="3" width="17.5" style="253" customWidth="1"/>
    <col min="4" max="7" width="12.33203125" style="302" customWidth="1"/>
    <col min="8" max="8" width="12.33203125" style="303" customWidth="1"/>
    <col min="9" max="11" width="10" style="303" customWidth="1"/>
    <col min="12" max="12" width="9.33203125" style="303" customWidth="1"/>
    <col min="13" max="13" width="8.6640625" style="253" customWidth="1"/>
    <col min="14" max="14" width="8.6640625" style="253" bestFit="1" customWidth="1"/>
    <col min="15" max="15" width="19.83203125" style="253" bestFit="1" customWidth="1"/>
    <col min="16" max="21" width="10.6640625" style="253" customWidth="1"/>
    <col min="22" max="16384" width="9.33203125" style="253"/>
  </cols>
  <sheetData>
    <row r="1" spans="1:21" s="6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3" t="s">
        <v>183</v>
      </c>
      <c r="D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E1" s="2"/>
      <c r="F1" s="3"/>
      <c r="G1" s="1"/>
      <c r="H1" s="2"/>
      <c r="I1" s="2"/>
      <c r="J1" s="3"/>
      <c r="K1" s="2"/>
      <c r="L1" s="3" t="s">
        <v>183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184</v>
      </c>
      <c r="B3" s="72"/>
      <c r="C3" s="72"/>
      <c r="D3" s="72" t="s">
        <v>184</v>
      </c>
      <c r="E3" s="72"/>
      <c r="F3" s="72"/>
      <c r="G3" s="72"/>
      <c r="H3" s="72"/>
      <c r="I3" s="72"/>
      <c r="J3" s="72"/>
      <c r="K3" s="72"/>
      <c r="L3" s="72"/>
      <c r="M3" s="254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Karlovarský kraj</v>
      </c>
      <c r="C4" s="76"/>
      <c r="D4" s="255"/>
      <c r="E4" s="255"/>
      <c r="F4" s="255"/>
      <c r="G4" s="255"/>
      <c r="H4" s="255"/>
      <c r="I4" s="18"/>
      <c r="J4" s="19" t="str">
        <f>VLOOKUP($P$1,[1]System!$N$2:$Q$16,2,0)</f>
        <v>Karlovarský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6"/>
      <c r="B5" s="256"/>
      <c r="C5" s="256"/>
      <c r="D5" s="257"/>
      <c r="E5" s="257"/>
      <c r="F5" s="257"/>
      <c r="G5" s="257"/>
      <c r="H5" s="256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8" t="s">
        <v>185</v>
      </c>
      <c r="B6" s="258" t="s">
        <v>31</v>
      </c>
      <c r="C6" s="258" t="s">
        <v>32</v>
      </c>
      <c r="D6" s="259" t="s">
        <v>33</v>
      </c>
      <c r="E6" s="260"/>
      <c r="F6" s="260"/>
      <c r="G6" s="261"/>
      <c r="H6" s="259" t="s">
        <v>32</v>
      </c>
      <c r="I6" s="260"/>
      <c r="J6" s="260"/>
      <c r="K6" s="261"/>
      <c r="L6" s="258" t="s">
        <v>34</v>
      </c>
      <c r="M6" s="262"/>
    </row>
    <row r="7" spans="1:21" s="98" customFormat="1" ht="13.15" customHeight="1" x14ac:dyDescent="0.2">
      <c r="A7" s="258"/>
      <c r="B7" s="258"/>
      <c r="C7" s="258"/>
      <c r="D7" s="263"/>
      <c r="E7" s="264"/>
      <c r="F7" s="264"/>
      <c r="G7" s="265"/>
      <c r="H7" s="263"/>
      <c r="I7" s="264"/>
      <c r="J7" s="264"/>
      <c r="K7" s="265"/>
      <c r="L7" s="258"/>
      <c r="M7" s="262"/>
    </row>
    <row r="8" spans="1:21" s="98" customFormat="1" ht="13.15" customHeight="1" x14ac:dyDescent="0.2">
      <c r="A8" s="258"/>
      <c r="B8" s="258"/>
      <c r="C8" s="258" t="s">
        <v>35</v>
      </c>
      <c r="D8" s="258" t="s">
        <v>8</v>
      </c>
      <c r="E8" s="258" t="s">
        <v>10</v>
      </c>
      <c r="F8" s="258" t="s">
        <v>14</v>
      </c>
      <c r="G8" s="258" t="s">
        <v>16</v>
      </c>
      <c r="H8" s="258" t="s">
        <v>37</v>
      </c>
      <c r="I8" s="266" t="s">
        <v>38</v>
      </c>
      <c r="J8" s="267"/>
      <c r="K8" s="268"/>
      <c r="L8" s="258"/>
      <c r="M8" s="262"/>
    </row>
    <row r="9" spans="1:21" s="98" customFormat="1" ht="13.15" customHeight="1" x14ac:dyDescent="0.2">
      <c r="A9" s="258"/>
      <c r="B9" s="258"/>
      <c r="C9" s="258"/>
      <c r="D9" s="258"/>
      <c r="E9" s="258"/>
      <c r="F9" s="258"/>
      <c r="G9" s="258"/>
      <c r="H9" s="258"/>
      <c r="I9" s="269" t="s">
        <v>39</v>
      </c>
      <c r="J9" s="269" t="s">
        <v>40</v>
      </c>
      <c r="K9" s="269" t="s">
        <v>41</v>
      </c>
      <c r="L9" s="258"/>
      <c r="M9" s="262"/>
    </row>
    <row r="10" spans="1:21" s="98" customFormat="1" ht="12.75" customHeight="1" x14ac:dyDescent="0.2">
      <c r="A10" s="258"/>
      <c r="B10" s="269" t="s">
        <v>27</v>
      </c>
      <c r="C10" s="269" t="s">
        <v>5</v>
      </c>
      <c r="D10" s="269" t="s">
        <v>5</v>
      </c>
      <c r="E10" s="269" t="s">
        <v>5</v>
      </c>
      <c r="F10" s="269" t="s">
        <v>5</v>
      </c>
      <c r="G10" s="269" t="s">
        <v>5</v>
      </c>
      <c r="H10" s="269" t="s">
        <v>5</v>
      </c>
      <c r="I10" s="269" t="s">
        <v>6</v>
      </c>
      <c r="J10" s="269" t="s">
        <v>6</v>
      </c>
      <c r="K10" s="269" t="s">
        <v>6</v>
      </c>
      <c r="L10" s="269" t="s">
        <v>25</v>
      </c>
      <c r="M10" s="262"/>
    </row>
    <row r="11" spans="1:21" s="273" customFormat="1" ht="0.75" customHeight="1" x14ac:dyDescent="0.2">
      <c r="A11" s="270"/>
      <c r="B11" s="270"/>
      <c r="C11" s="270"/>
      <c r="D11" s="271"/>
      <c r="E11" s="271"/>
      <c r="F11" s="271"/>
      <c r="G11" s="271"/>
      <c r="H11" s="272"/>
      <c r="I11" s="272"/>
      <c r="J11" s="272"/>
      <c r="K11" s="272"/>
      <c r="L11" s="272"/>
      <c r="M11" s="253"/>
      <c r="N11" s="253"/>
      <c r="O11" s="98"/>
      <c r="P11" s="98"/>
      <c r="Q11" s="98"/>
      <c r="R11" s="98"/>
      <c r="S11" s="98"/>
      <c r="T11" s="98"/>
      <c r="U11" s="98"/>
    </row>
    <row r="12" spans="1:21" s="273" customFormat="1" ht="13.15" customHeight="1" x14ac:dyDescent="0.2">
      <c r="A12" s="274" t="s">
        <v>186</v>
      </c>
      <c r="B12" s="275">
        <v>4.4400000000000002E-2</v>
      </c>
      <c r="C12" s="276">
        <v>55252.681100000002</v>
      </c>
      <c r="D12" s="277">
        <v>46986.224999999999</v>
      </c>
      <c r="E12" s="277">
        <v>51009.2598</v>
      </c>
      <c r="F12" s="277">
        <v>73339.093699999998</v>
      </c>
      <c r="G12" s="277">
        <v>85430.465800000005</v>
      </c>
      <c r="H12" s="277">
        <v>61911.949500000002</v>
      </c>
      <c r="I12" s="278">
        <v>12.95</v>
      </c>
      <c r="J12" s="278">
        <v>31.55</v>
      </c>
      <c r="K12" s="278">
        <v>11.5</v>
      </c>
      <c r="L12" s="278">
        <v>174.0198</v>
      </c>
      <c r="M12" s="262"/>
      <c r="N12" s="253"/>
      <c r="O12" s="246"/>
      <c r="P12" s="246"/>
      <c r="Q12" s="246"/>
      <c r="R12" s="98"/>
      <c r="S12" s="98"/>
      <c r="T12" s="98"/>
      <c r="U12" s="98"/>
    </row>
    <row r="13" spans="1:21" s="273" customFormat="1" ht="13.15" customHeight="1" x14ac:dyDescent="0.2">
      <c r="A13" s="279" t="s">
        <v>187</v>
      </c>
      <c r="B13" s="280">
        <v>3.3500000000000002E-2</v>
      </c>
      <c r="C13" s="281">
        <v>54731.542399999998</v>
      </c>
      <c r="D13" s="282">
        <v>38640.273300000001</v>
      </c>
      <c r="E13" s="282">
        <v>51008.828000000001</v>
      </c>
      <c r="F13" s="282">
        <v>65110.765800000001</v>
      </c>
      <c r="G13" s="282">
        <v>101941.00079999999</v>
      </c>
      <c r="H13" s="282">
        <v>61072.153700000003</v>
      </c>
      <c r="I13" s="283">
        <v>12.63</v>
      </c>
      <c r="J13" s="283">
        <v>31.25</v>
      </c>
      <c r="K13" s="283">
        <v>13.17</v>
      </c>
      <c r="L13" s="283">
        <v>173.33690000000001</v>
      </c>
      <c r="M13" s="262"/>
      <c r="N13" s="253"/>
      <c r="O13" s="246"/>
      <c r="P13" s="246"/>
      <c r="Q13" s="246"/>
      <c r="R13" s="98"/>
      <c r="S13" s="98"/>
      <c r="T13" s="98"/>
      <c r="U13" s="98"/>
    </row>
    <row r="14" spans="1:21" s="273" customFormat="1" ht="13.15" customHeight="1" x14ac:dyDescent="0.2">
      <c r="A14" s="274" t="s">
        <v>188</v>
      </c>
      <c r="B14" s="275">
        <v>4.24E-2</v>
      </c>
      <c r="C14" s="276">
        <v>41684.735500000003</v>
      </c>
      <c r="D14" s="277">
        <v>31953.244500000001</v>
      </c>
      <c r="E14" s="277">
        <v>36837.762199999997</v>
      </c>
      <c r="F14" s="277">
        <v>48862.8099</v>
      </c>
      <c r="G14" s="277">
        <v>57536.272400000002</v>
      </c>
      <c r="H14" s="277">
        <v>43629.206299999998</v>
      </c>
      <c r="I14" s="278">
        <v>10.98</v>
      </c>
      <c r="J14" s="278">
        <v>26.4</v>
      </c>
      <c r="K14" s="278">
        <v>10.210000000000001</v>
      </c>
      <c r="L14" s="278">
        <v>173.44839999999999</v>
      </c>
      <c r="M14" s="262"/>
      <c r="N14" s="253"/>
      <c r="O14" s="246"/>
      <c r="P14" s="246"/>
      <c r="Q14" s="246"/>
      <c r="R14" s="98"/>
      <c r="S14" s="98"/>
      <c r="T14" s="98"/>
      <c r="U14" s="98"/>
    </row>
    <row r="15" spans="1:21" s="273" customFormat="1" ht="13.15" customHeight="1" x14ac:dyDescent="0.2">
      <c r="A15" s="279" t="s">
        <v>189</v>
      </c>
      <c r="B15" s="280">
        <v>3.7400000000000003E-2</v>
      </c>
      <c r="C15" s="281">
        <v>41647.543899999997</v>
      </c>
      <c r="D15" s="282">
        <v>30517.055</v>
      </c>
      <c r="E15" s="282">
        <v>37677.605100000001</v>
      </c>
      <c r="F15" s="282">
        <v>45963.619599999998</v>
      </c>
      <c r="G15" s="282">
        <v>62285.218999999997</v>
      </c>
      <c r="H15" s="282">
        <v>42951.898999999998</v>
      </c>
      <c r="I15" s="283">
        <v>10.98</v>
      </c>
      <c r="J15" s="283">
        <v>25.3</v>
      </c>
      <c r="K15" s="283">
        <v>11.1</v>
      </c>
      <c r="L15" s="283">
        <v>175.6292</v>
      </c>
      <c r="M15" s="262"/>
      <c r="N15" s="253"/>
      <c r="O15" s="246"/>
      <c r="P15" s="246"/>
      <c r="Q15" s="246"/>
      <c r="R15" s="98"/>
      <c r="S15" s="98"/>
      <c r="T15" s="98"/>
      <c r="U15" s="98"/>
    </row>
    <row r="16" spans="1:21" s="273" customFormat="1" ht="13.15" customHeight="1" x14ac:dyDescent="0.2">
      <c r="A16" s="274" t="s">
        <v>190</v>
      </c>
      <c r="B16" s="275">
        <v>6.9599999999999995E-2</v>
      </c>
      <c r="C16" s="276">
        <v>45527.796999999999</v>
      </c>
      <c r="D16" s="277">
        <v>32097.726299999998</v>
      </c>
      <c r="E16" s="277">
        <v>34599.816299999999</v>
      </c>
      <c r="F16" s="277">
        <v>55095.333599999998</v>
      </c>
      <c r="G16" s="277">
        <v>71992.342399999994</v>
      </c>
      <c r="H16" s="277">
        <v>47699.643100000001</v>
      </c>
      <c r="I16" s="278">
        <v>14.12</v>
      </c>
      <c r="J16" s="278">
        <v>26.55</v>
      </c>
      <c r="K16" s="278">
        <v>10.43</v>
      </c>
      <c r="L16" s="278">
        <v>173.72030000000001</v>
      </c>
      <c r="M16" s="262"/>
      <c r="N16" s="253"/>
      <c r="O16" s="246"/>
      <c r="P16" s="246"/>
      <c r="Q16" s="246"/>
      <c r="R16" s="98"/>
      <c r="S16" s="98"/>
      <c r="T16" s="98"/>
      <c r="U16" s="98"/>
    </row>
    <row r="17" spans="1:21" s="273" customFormat="1" ht="13.15" customHeight="1" x14ac:dyDescent="0.2">
      <c r="A17" s="279" t="s">
        <v>191</v>
      </c>
      <c r="B17" s="280">
        <v>0.12670000000000001</v>
      </c>
      <c r="C17" s="281">
        <v>38140.638200000001</v>
      </c>
      <c r="D17" s="282">
        <v>28035.1041</v>
      </c>
      <c r="E17" s="282">
        <v>33250.1607</v>
      </c>
      <c r="F17" s="282">
        <v>40489.600599999998</v>
      </c>
      <c r="G17" s="282">
        <v>44187.579599999997</v>
      </c>
      <c r="H17" s="282">
        <v>37576.095300000001</v>
      </c>
      <c r="I17" s="283">
        <v>8.82</v>
      </c>
      <c r="J17" s="283">
        <v>19.8</v>
      </c>
      <c r="K17" s="283">
        <v>15.53</v>
      </c>
      <c r="L17" s="283">
        <v>173.35079999999999</v>
      </c>
      <c r="M17" s="262"/>
      <c r="N17" s="253"/>
      <c r="O17" s="246"/>
      <c r="P17" s="246"/>
      <c r="Q17" s="246"/>
      <c r="R17" s="98"/>
      <c r="S17" s="98"/>
      <c r="T17" s="98"/>
      <c r="U17" s="98"/>
    </row>
    <row r="18" spans="1:21" s="273" customFormat="1" ht="13.15" customHeight="1" x14ac:dyDescent="0.2">
      <c r="A18" s="274" t="s">
        <v>192</v>
      </c>
      <c r="B18" s="275">
        <v>0.25140000000000001</v>
      </c>
      <c r="C18" s="276">
        <v>48181.811699999998</v>
      </c>
      <c r="D18" s="277">
        <v>35696.489500000003</v>
      </c>
      <c r="E18" s="277">
        <v>42478.798000000003</v>
      </c>
      <c r="F18" s="277">
        <v>55759.652199999997</v>
      </c>
      <c r="G18" s="277">
        <v>62342.036899999999</v>
      </c>
      <c r="H18" s="277">
        <v>48750.370499999997</v>
      </c>
      <c r="I18" s="278">
        <v>9.5299999999999994</v>
      </c>
      <c r="J18" s="278">
        <v>24.65</v>
      </c>
      <c r="K18" s="278">
        <v>16</v>
      </c>
      <c r="L18" s="278">
        <v>173.37459999999999</v>
      </c>
      <c r="M18" s="262"/>
      <c r="N18" s="253"/>
      <c r="O18" s="246"/>
      <c r="P18" s="246"/>
      <c r="Q18" s="246"/>
      <c r="R18" s="98"/>
      <c r="S18" s="98"/>
      <c r="T18" s="98"/>
      <c r="U18" s="98"/>
    </row>
    <row r="19" spans="1:21" s="273" customFormat="1" ht="13.15" customHeight="1" x14ac:dyDescent="0.2">
      <c r="A19" s="279" t="s">
        <v>193</v>
      </c>
      <c r="B19" s="280">
        <v>6.4399999999999999E-2</v>
      </c>
      <c r="C19" s="281">
        <v>55316.368799999997</v>
      </c>
      <c r="D19" s="282">
        <v>33013.718999999997</v>
      </c>
      <c r="E19" s="282">
        <v>44617.177000000003</v>
      </c>
      <c r="F19" s="282">
        <v>64785.940600000002</v>
      </c>
      <c r="G19" s="282">
        <v>77946.056800000006</v>
      </c>
      <c r="H19" s="282">
        <v>54843.904399999999</v>
      </c>
      <c r="I19" s="283">
        <v>8.5500000000000007</v>
      </c>
      <c r="J19" s="283">
        <v>27.1</v>
      </c>
      <c r="K19" s="283">
        <v>11.07</v>
      </c>
      <c r="L19" s="283">
        <v>170.38810000000001</v>
      </c>
      <c r="M19" s="262"/>
      <c r="N19" s="253"/>
      <c r="O19" s="246"/>
      <c r="P19" s="246"/>
      <c r="Q19" s="246"/>
      <c r="R19" s="98"/>
      <c r="S19" s="98"/>
      <c r="T19" s="98"/>
      <c r="U19" s="98"/>
    </row>
    <row r="20" spans="1:21" s="273" customFormat="1" ht="13.15" customHeight="1" x14ac:dyDescent="0.2">
      <c r="A20" s="274" t="s">
        <v>194</v>
      </c>
      <c r="B20" s="275">
        <v>3.5999999999999997E-2</v>
      </c>
      <c r="C20" s="276">
        <v>85775.904299999995</v>
      </c>
      <c r="D20" s="277">
        <v>54527.633500000004</v>
      </c>
      <c r="E20" s="277">
        <v>67050.6158</v>
      </c>
      <c r="F20" s="277">
        <v>98091.803499999995</v>
      </c>
      <c r="G20" s="277">
        <v>106919.2599</v>
      </c>
      <c r="H20" s="277">
        <v>81931.345700000005</v>
      </c>
      <c r="I20" s="278">
        <v>4.13</v>
      </c>
      <c r="J20" s="278">
        <v>31.17</v>
      </c>
      <c r="K20" s="278">
        <v>9.3000000000000007</v>
      </c>
      <c r="L20" s="278">
        <v>183.6985</v>
      </c>
      <c r="M20" s="262"/>
      <c r="N20" s="253"/>
      <c r="O20" s="246"/>
      <c r="P20" s="246"/>
      <c r="Q20" s="246"/>
      <c r="R20" s="98"/>
      <c r="S20" s="98"/>
      <c r="T20" s="98"/>
      <c r="U20" s="98"/>
    </row>
    <row r="21" spans="1:21" s="273" customFormat="1" ht="13.15" customHeight="1" x14ac:dyDescent="0.2">
      <c r="A21" s="279" t="s">
        <v>195</v>
      </c>
      <c r="B21" s="280">
        <v>0.16750000000000001</v>
      </c>
      <c r="C21" s="281">
        <v>40508.213400000001</v>
      </c>
      <c r="D21" s="282">
        <v>32960.750599999999</v>
      </c>
      <c r="E21" s="282">
        <v>35883.8416</v>
      </c>
      <c r="F21" s="282">
        <v>45732.928099999997</v>
      </c>
      <c r="G21" s="282">
        <v>49036.937100000003</v>
      </c>
      <c r="H21" s="282">
        <v>40581.489399999999</v>
      </c>
      <c r="I21" s="283">
        <v>2.27</v>
      </c>
      <c r="J21" s="283">
        <v>23.29</v>
      </c>
      <c r="K21" s="283">
        <v>10.67</v>
      </c>
      <c r="L21" s="283">
        <v>172.07509999999999</v>
      </c>
      <c r="M21" s="262"/>
      <c r="N21" s="253"/>
      <c r="O21" s="246"/>
      <c r="P21" s="246"/>
      <c r="Q21" s="246"/>
      <c r="R21" s="98"/>
      <c r="S21" s="98"/>
      <c r="T21" s="98"/>
      <c r="U21" s="98"/>
    </row>
    <row r="22" spans="1:21" s="273" customFormat="1" ht="13.15" customHeight="1" x14ac:dyDescent="0.2">
      <c r="A22" s="274" t="s">
        <v>196</v>
      </c>
      <c r="B22" s="275">
        <v>0.3281</v>
      </c>
      <c r="C22" s="276">
        <v>30873.541099999999</v>
      </c>
      <c r="D22" s="277">
        <v>26575.9889</v>
      </c>
      <c r="E22" s="277">
        <v>28127.558300000001</v>
      </c>
      <c r="F22" s="277">
        <v>33418.812299999998</v>
      </c>
      <c r="G22" s="277">
        <v>37019.791100000002</v>
      </c>
      <c r="H22" s="277">
        <v>31215.189600000002</v>
      </c>
      <c r="I22" s="278">
        <v>5.89</v>
      </c>
      <c r="J22" s="278">
        <v>7.59</v>
      </c>
      <c r="K22" s="278">
        <v>18.170000000000002</v>
      </c>
      <c r="L22" s="278">
        <v>173.6155</v>
      </c>
      <c r="M22" s="262"/>
      <c r="N22" s="253"/>
      <c r="O22" s="246"/>
      <c r="P22" s="246"/>
      <c r="Q22" s="246"/>
      <c r="R22" s="98"/>
      <c r="S22" s="98"/>
      <c r="T22" s="98"/>
      <c r="U22" s="98"/>
    </row>
    <row r="23" spans="1:21" s="273" customFormat="1" ht="13.15" customHeight="1" x14ac:dyDescent="0.2">
      <c r="A23" s="279" t="s">
        <v>197</v>
      </c>
      <c r="B23" s="280">
        <v>1.0833999999999999</v>
      </c>
      <c r="C23" s="281">
        <v>31338.812300000001</v>
      </c>
      <c r="D23" s="282">
        <v>26625.350900000001</v>
      </c>
      <c r="E23" s="282">
        <v>28675.967000000001</v>
      </c>
      <c r="F23" s="282">
        <v>33943.459499999997</v>
      </c>
      <c r="G23" s="282">
        <v>36286.508999999998</v>
      </c>
      <c r="H23" s="282">
        <v>31711.98</v>
      </c>
      <c r="I23" s="283">
        <v>6.7</v>
      </c>
      <c r="J23" s="283">
        <v>6.85</v>
      </c>
      <c r="K23" s="283">
        <v>17.940000000000001</v>
      </c>
      <c r="L23" s="283">
        <v>173.72800000000001</v>
      </c>
      <c r="M23" s="262"/>
      <c r="N23" s="253"/>
      <c r="O23" s="246"/>
      <c r="P23" s="246"/>
      <c r="Q23" s="246"/>
      <c r="R23" s="98"/>
      <c r="S23" s="98"/>
      <c r="T23" s="98"/>
      <c r="U23" s="98"/>
    </row>
    <row r="24" spans="1:21" s="273" customFormat="1" ht="13.15" customHeight="1" x14ac:dyDescent="0.2">
      <c r="A24" s="274" t="s">
        <v>198</v>
      </c>
      <c r="B24" s="275">
        <v>0.65100000000000002</v>
      </c>
      <c r="C24" s="276">
        <v>31742.177199999998</v>
      </c>
      <c r="D24" s="277">
        <v>27109.372899999998</v>
      </c>
      <c r="E24" s="277">
        <v>29364.082999999999</v>
      </c>
      <c r="F24" s="277">
        <v>33549.163099999998</v>
      </c>
      <c r="G24" s="277">
        <v>35235.673999999999</v>
      </c>
      <c r="H24" s="277">
        <v>31517.557499999999</v>
      </c>
      <c r="I24" s="278">
        <v>7.19</v>
      </c>
      <c r="J24" s="278">
        <v>4.8499999999999996</v>
      </c>
      <c r="K24" s="278">
        <v>17.420000000000002</v>
      </c>
      <c r="L24" s="278">
        <v>173.51609999999999</v>
      </c>
      <c r="M24" s="262"/>
      <c r="N24" s="253"/>
      <c r="O24" s="246"/>
      <c r="P24" s="246"/>
      <c r="Q24" s="246"/>
      <c r="R24" s="98"/>
      <c r="S24" s="98"/>
      <c r="T24" s="98"/>
      <c r="U24" s="98"/>
    </row>
    <row r="25" spans="1:21" s="273" customFormat="1" ht="13.15" customHeight="1" x14ac:dyDescent="0.2">
      <c r="A25" s="279" t="s">
        <v>199</v>
      </c>
      <c r="B25" s="280">
        <v>0.55349999999999999</v>
      </c>
      <c r="C25" s="281">
        <v>26065.152999999998</v>
      </c>
      <c r="D25" s="282">
        <v>23223.3403</v>
      </c>
      <c r="E25" s="282">
        <v>24631.0232</v>
      </c>
      <c r="F25" s="282">
        <v>27394.839</v>
      </c>
      <c r="G25" s="282">
        <v>28793.833200000001</v>
      </c>
      <c r="H25" s="282">
        <v>26129.435799999999</v>
      </c>
      <c r="I25" s="283">
        <v>7.14</v>
      </c>
      <c r="J25" s="283">
        <v>1.87</v>
      </c>
      <c r="K25" s="283">
        <v>15.58</v>
      </c>
      <c r="L25" s="283">
        <v>173.62</v>
      </c>
      <c r="M25" s="262"/>
      <c r="N25" s="253"/>
      <c r="O25" s="246"/>
      <c r="P25" s="246"/>
      <c r="Q25" s="246"/>
      <c r="R25" s="98"/>
      <c r="S25" s="98"/>
      <c r="T25" s="98"/>
      <c r="U25" s="98"/>
    </row>
    <row r="26" spans="1:21" s="273" customFormat="1" ht="13.15" customHeight="1" x14ac:dyDescent="0.2">
      <c r="A26" s="274" t="s">
        <v>200</v>
      </c>
      <c r="B26" s="275">
        <v>0.17349999999999999</v>
      </c>
      <c r="C26" s="276">
        <v>30188.61</v>
      </c>
      <c r="D26" s="277">
        <v>26169.0949</v>
      </c>
      <c r="E26" s="277">
        <v>27771.038100000002</v>
      </c>
      <c r="F26" s="277">
        <v>33130.157099999997</v>
      </c>
      <c r="G26" s="277">
        <v>36114.215300000003</v>
      </c>
      <c r="H26" s="277">
        <v>30890.2189</v>
      </c>
      <c r="I26" s="278">
        <v>5.58</v>
      </c>
      <c r="J26" s="278">
        <v>5.0599999999999996</v>
      </c>
      <c r="K26" s="278">
        <v>17.3</v>
      </c>
      <c r="L26" s="278">
        <v>173.9111</v>
      </c>
      <c r="M26" s="262"/>
      <c r="N26" s="253"/>
      <c r="O26" s="246"/>
      <c r="P26" s="246"/>
      <c r="Q26" s="246"/>
      <c r="R26" s="98"/>
      <c r="S26" s="98"/>
      <c r="T26" s="98"/>
      <c r="U26" s="98"/>
    </row>
    <row r="27" spans="1:21" s="273" customFormat="1" ht="13.15" customHeight="1" x14ac:dyDescent="0.2">
      <c r="A27" s="279" t="s">
        <v>201</v>
      </c>
      <c r="B27" s="280">
        <v>0.33279999999999998</v>
      </c>
      <c r="C27" s="281">
        <v>27436.938900000001</v>
      </c>
      <c r="D27" s="282">
        <v>22823.136399999999</v>
      </c>
      <c r="E27" s="282">
        <v>25229.497500000001</v>
      </c>
      <c r="F27" s="282">
        <v>31488.283599999999</v>
      </c>
      <c r="G27" s="282">
        <v>37221.117700000003</v>
      </c>
      <c r="H27" s="282">
        <v>28841.990099999999</v>
      </c>
      <c r="I27" s="283">
        <v>6.26</v>
      </c>
      <c r="J27" s="283">
        <v>7.13</v>
      </c>
      <c r="K27" s="283">
        <v>16.829999999999998</v>
      </c>
      <c r="L27" s="283">
        <v>173.756</v>
      </c>
      <c r="M27" s="262"/>
      <c r="N27" s="253"/>
      <c r="O27" s="246"/>
      <c r="P27" s="246"/>
      <c r="Q27" s="246"/>
      <c r="R27" s="98"/>
      <c r="S27" s="98"/>
      <c r="T27" s="98"/>
      <c r="U27" s="98"/>
    </row>
    <row r="28" spans="1:21" s="273" customFormat="1" ht="13.15" customHeight="1" x14ac:dyDescent="0.2">
      <c r="A28" s="274" t="s">
        <v>202</v>
      </c>
      <c r="B28" s="275">
        <v>7.9500000000000001E-2</v>
      </c>
      <c r="C28" s="276">
        <v>32855.849099999999</v>
      </c>
      <c r="D28" s="277">
        <v>25999.190600000002</v>
      </c>
      <c r="E28" s="277">
        <v>28438.5088</v>
      </c>
      <c r="F28" s="277">
        <v>37199.142999999996</v>
      </c>
      <c r="G28" s="277">
        <v>39592.922899999998</v>
      </c>
      <c r="H28" s="277">
        <v>32763.179599999999</v>
      </c>
      <c r="I28" s="278">
        <v>8.06</v>
      </c>
      <c r="J28" s="278">
        <v>17.57</v>
      </c>
      <c r="K28" s="278">
        <v>10.31</v>
      </c>
      <c r="L28" s="278">
        <v>173.71340000000001</v>
      </c>
      <c r="M28" s="262"/>
      <c r="N28" s="253"/>
      <c r="O28" s="246"/>
      <c r="P28" s="246"/>
      <c r="Q28" s="246"/>
      <c r="R28" s="98"/>
      <c r="S28" s="98"/>
      <c r="T28" s="98"/>
      <c r="U28" s="98"/>
    </row>
    <row r="29" spans="1:21" s="273" customFormat="1" ht="13.15" customHeight="1" x14ac:dyDescent="0.2">
      <c r="A29" s="279" t="s">
        <v>203</v>
      </c>
      <c r="B29" s="280">
        <v>0.2243</v>
      </c>
      <c r="C29" s="281">
        <v>31549.787499999999</v>
      </c>
      <c r="D29" s="282">
        <v>23581.928</v>
      </c>
      <c r="E29" s="282">
        <v>26872.524000000001</v>
      </c>
      <c r="F29" s="282">
        <v>41620.173300000002</v>
      </c>
      <c r="G29" s="282">
        <v>51228.608699999997</v>
      </c>
      <c r="H29" s="282">
        <v>35021.957300000002</v>
      </c>
      <c r="I29" s="283">
        <v>9.15</v>
      </c>
      <c r="J29" s="283">
        <v>19.03</v>
      </c>
      <c r="K29" s="283">
        <v>10.72</v>
      </c>
      <c r="L29" s="283">
        <v>174.786</v>
      </c>
      <c r="M29" s="262"/>
      <c r="N29" s="253"/>
      <c r="O29" s="246"/>
      <c r="P29" s="246"/>
      <c r="Q29" s="246"/>
      <c r="R29" s="98"/>
      <c r="S29" s="98"/>
      <c r="T29" s="98"/>
      <c r="U29" s="98"/>
    </row>
    <row r="30" spans="1:21" s="273" customFormat="1" ht="13.15" customHeight="1" x14ac:dyDescent="0.2">
      <c r="A30" s="274" t="s">
        <v>204</v>
      </c>
      <c r="B30" s="275">
        <v>4.3200000000000002E-2</v>
      </c>
      <c r="C30" s="276">
        <v>31358.003499999999</v>
      </c>
      <c r="D30" s="277">
        <v>26316.312399999999</v>
      </c>
      <c r="E30" s="277">
        <v>28358.275699999998</v>
      </c>
      <c r="F30" s="277">
        <v>32933.382899999997</v>
      </c>
      <c r="G30" s="277">
        <v>33547.961900000002</v>
      </c>
      <c r="H30" s="277">
        <v>30666.564900000001</v>
      </c>
      <c r="I30" s="278">
        <v>15.74</v>
      </c>
      <c r="J30" s="278">
        <v>3.77</v>
      </c>
      <c r="K30" s="278">
        <v>10.039999999999999</v>
      </c>
      <c r="L30" s="278">
        <v>173.6131</v>
      </c>
      <c r="M30" s="262"/>
      <c r="N30" s="253"/>
      <c r="O30" s="246"/>
      <c r="P30" s="246"/>
      <c r="Q30" s="246"/>
      <c r="R30" s="98"/>
      <c r="S30" s="98"/>
      <c r="T30" s="98"/>
      <c r="U30" s="98"/>
    </row>
    <row r="31" spans="1:21" s="273" customFormat="1" ht="13.15" customHeight="1" x14ac:dyDescent="0.2">
      <c r="A31" s="279" t="s">
        <v>205</v>
      </c>
      <c r="B31" s="280">
        <v>9.7299999999999998E-2</v>
      </c>
      <c r="C31" s="281">
        <v>30548.146799999999</v>
      </c>
      <c r="D31" s="282">
        <v>22925.263999999999</v>
      </c>
      <c r="E31" s="282">
        <v>25859.705999999998</v>
      </c>
      <c r="F31" s="282">
        <v>33148.967100000002</v>
      </c>
      <c r="G31" s="282">
        <v>37226.729299999999</v>
      </c>
      <c r="H31" s="282">
        <v>30266.393800000002</v>
      </c>
      <c r="I31" s="283">
        <v>5.09</v>
      </c>
      <c r="J31" s="283">
        <v>15.57</v>
      </c>
      <c r="K31" s="283">
        <v>10.9</v>
      </c>
      <c r="L31" s="283">
        <v>173.77019999999999</v>
      </c>
      <c r="M31" s="262"/>
      <c r="N31" s="253"/>
      <c r="O31" s="246"/>
      <c r="P31" s="246"/>
      <c r="Q31" s="246"/>
      <c r="R31" s="98"/>
      <c r="S31" s="98"/>
      <c r="T31" s="98"/>
      <c r="U31" s="98"/>
    </row>
    <row r="32" spans="1:21" s="273" customFormat="1" ht="13.15" customHeight="1" x14ac:dyDescent="0.2">
      <c r="A32" s="274" t="s">
        <v>206</v>
      </c>
      <c r="B32" s="275">
        <v>6.4799999999999996E-2</v>
      </c>
      <c r="C32" s="276">
        <v>30142.9084</v>
      </c>
      <c r="D32" s="277">
        <v>24603.124100000001</v>
      </c>
      <c r="E32" s="277">
        <v>28403.275000000001</v>
      </c>
      <c r="F32" s="277">
        <v>32677.051800000001</v>
      </c>
      <c r="G32" s="277">
        <v>36633.269200000002</v>
      </c>
      <c r="H32" s="277">
        <v>30482.407500000001</v>
      </c>
      <c r="I32" s="278">
        <v>8.7200000000000006</v>
      </c>
      <c r="J32" s="278">
        <v>14.2</v>
      </c>
      <c r="K32" s="278">
        <v>10.8</v>
      </c>
      <c r="L32" s="278">
        <v>173.24379999999999</v>
      </c>
      <c r="M32" s="262"/>
      <c r="N32" s="253"/>
      <c r="O32" s="246"/>
      <c r="P32" s="246"/>
      <c r="Q32" s="246"/>
      <c r="R32" s="98"/>
      <c r="S32" s="98"/>
      <c r="T32" s="98"/>
      <c r="U32" s="98"/>
    </row>
    <row r="33" spans="1:21" s="273" customFormat="1" ht="13.15" customHeight="1" x14ac:dyDescent="0.2">
      <c r="A33" s="279" t="s">
        <v>207</v>
      </c>
      <c r="B33" s="280">
        <v>4.6399999999999997E-2</v>
      </c>
      <c r="C33" s="281">
        <v>31072.194299999999</v>
      </c>
      <c r="D33" s="282">
        <v>24201.329099999999</v>
      </c>
      <c r="E33" s="282">
        <v>26669.922500000001</v>
      </c>
      <c r="F33" s="282">
        <v>36660.859700000001</v>
      </c>
      <c r="G33" s="282">
        <v>39342.712</v>
      </c>
      <c r="H33" s="282">
        <v>32256.282800000001</v>
      </c>
      <c r="I33" s="283">
        <v>7.77</v>
      </c>
      <c r="J33" s="283">
        <v>21.7</v>
      </c>
      <c r="K33" s="283">
        <v>10.68</v>
      </c>
      <c r="L33" s="283">
        <v>175.40539999999999</v>
      </c>
      <c r="M33" s="262"/>
      <c r="N33" s="253"/>
      <c r="O33" s="246"/>
      <c r="P33" s="246"/>
      <c r="Q33" s="246"/>
      <c r="R33" s="98"/>
      <c r="S33" s="98"/>
      <c r="T33" s="98"/>
      <c r="U33" s="98"/>
    </row>
    <row r="34" spans="1:21" s="273" customFormat="1" ht="13.15" customHeight="1" x14ac:dyDescent="0.2">
      <c r="A34" s="274" t="s">
        <v>208</v>
      </c>
      <c r="B34" s="275">
        <v>0.14460000000000001</v>
      </c>
      <c r="C34" s="276">
        <v>35796.328999999998</v>
      </c>
      <c r="D34" s="277">
        <v>30604.536400000001</v>
      </c>
      <c r="E34" s="277">
        <v>33036.851199999997</v>
      </c>
      <c r="F34" s="277">
        <v>37306.003400000001</v>
      </c>
      <c r="G34" s="277">
        <v>42385.489300000001</v>
      </c>
      <c r="H34" s="277">
        <v>36077.838300000003</v>
      </c>
      <c r="I34" s="278">
        <v>5.01</v>
      </c>
      <c r="J34" s="278">
        <v>17.579999999999998</v>
      </c>
      <c r="K34" s="278">
        <v>11.31</v>
      </c>
      <c r="L34" s="278">
        <v>168.19309999999999</v>
      </c>
      <c r="M34" s="262"/>
      <c r="N34" s="253"/>
      <c r="O34" s="246"/>
      <c r="P34" s="246"/>
      <c r="Q34" s="246"/>
      <c r="R34" s="98"/>
      <c r="S34" s="98"/>
      <c r="T34" s="98"/>
      <c r="U34" s="98"/>
    </row>
    <row r="35" spans="1:21" s="273" customFormat="1" ht="13.15" customHeight="1" x14ac:dyDescent="0.2">
      <c r="A35" s="279" t="s">
        <v>209</v>
      </c>
      <c r="B35" s="280">
        <v>0.38519999999999999</v>
      </c>
      <c r="C35" s="281">
        <v>28773.7817</v>
      </c>
      <c r="D35" s="282">
        <v>23164.113399999998</v>
      </c>
      <c r="E35" s="282">
        <v>25671.09</v>
      </c>
      <c r="F35" s="282">
        <v>31786.116099999999</v>
      </c>
      <c r="G35" s="282">
        <v>36378.140899999999</v>
      </c>
      <c r="H35" s="282">
        <v>29360.4732</v>
      </c>
      <c r="I35" s="283">
        <v>7.99</v>
      </c>
      <c r="J35" s="283">
        <v>13.97</v>
      </c>
      <c r="K35" s="283">
        <v>10.35</v>
      </c>
      <c r="L35" s="283">
        <v>173.80619999999999</v>
      </c>
      <c r="M35" s="262"/>
      <c r="N35" s="253"/>
      <c r="O35" s="246"/>
      <c r="P35" s="246"/>
      <c r="Q35" s="246"/>
      <c r="R35" s="98"/>
      <c r="S35" s="98"/>
      <c r="T35" s="98"/>
      <c r="U35" s="98"/>
    </row>
    <row r="36" spans="1:21" s="273" customFormat="1" ht="13.15" customHeight="1" x14ac:dyDescent="0.2">
      <c r="A36" s="274" t="s">
        <v>210</v>
      </c>
      <c r="B36" s="275">
        <v>8.0799999999999997E-2</v>
      </c>
      <c r="C36" s="276">
        <v>26402.684499999999</v>
      </c>
      <c r="D36" s="277">
        <v>21552.582900000001</v>
      </c>
      <c r="E36" s="277">
        <v>23987.110100000002</v>
      </c>
      <c r="F36" s="277">
        <v>28725.074499999999</v>
      </c>
      <c r="G36" s="277">
        <v>31297.008099999999</v>
      </c>
      <c r="H36" s="277">
        <v>26363.172900000001</v>
      </c>
      <c r="I36" s="278">
        <v>6.29</v>
      </c>
      <c r="J36" s="278">
        <v>12.57</v>
      </c>
      <c r="K36" s="278">
        <v>9.99</v>
      </c>
      <c r="L36" s="278">
        <v>176.8486</v>
      </c>
      <c r="M36" s="262"/>
      <c r="N36" s="253"/>
      <c r="O36" s="246"/>
      <c r="P36" s="246"/>
      <c r="Q36" s="246"/>
      <c r="R36" s="98"/>
      <c r="S36" s="98"/>
      <c r="T36" s="98"/>
      <c r="U36" s="98"/>
    </row>
    <row r="37" spans="1:21" s="273" customFormat="1" ht="13.15" customHeight="1" x14ac:dyDescent="0.2">
      <c r="A37" s="279" t="s">
        <v>211</v>
      </c>
      <c r="B37" s="280">
        <v>0.15579999999999999</v>
      </c>
      <c r="C37" s="281">
        <v>36192.9113</v>
      </c>
      <c r="D37" s="282">
        <v>25052.2955</v>
      </c>
      <c r="E37" s="282">
        <v>27793.368900000001</v>
      </c>
      <c r="F37" s="282">
        <v>45692.831100000003</v>
      </c>
      <c r="G37" s="282">
        <v>51399.042699999998</v>
      </c>
      <c r="H37" s="282">
        <v>37382.191299999999</v>
      </c>
      <c r="I37" s="283">
        <v>10.75</v>
      </c>
      <c r="J37" s="283">
        <v>20.09</v>
      </c>
      <c r="K37" s="283">
        <v>10.39</v>
      </c>
      <c r="L37" s="283">
        <v>173.95820000000001</v>
      </c>
      <c r="M37" s="262"/>
      <c r="N37" s="253"/>
      <c r="O37" s="246"/>
      <c r="P37" s="246"/>
      <c r="Q37" s="246"/>
      <c r="R37" s="98"/>
      <c r="S37" s="98"/>
      <c r="T37" s="98"/>
      <c r="U37" s="98"/>
    </row>
    <row r="38" spans="1:21" s="273" customFormat="1" ht="13.15" customHeight="1" x14ac:dyDescent="0.2">
      <c r="A38" s="274" t="s">
        <v>212</v>
      </c>
      <c r="B38" s="275">
        <v>3.73E-2</v>
      </c>
      <c r="C38" s="276">
        <v>24381.706999999999</v>
      </c>
      <c r="D38" s="277">
        <v>18349.9166</v>
      </c>
      <c r="E38" s="277">
        <v>22013.131399999998</v>
      </c>
      <c r="F38" s="277">
        <v>26768.854299999999</v>
      </c>
      <c r="G38" s="277">
        <v>28781.0697</v>
      </c>
      <c r="H38" s="277">
        <v>24274.978899999998</v>
      </c>
      <c r="I38" s="278">
        <v>13.1</v>
      </c>
      <c r="J38" s="278">
        <v>6.37</v>
      </c>
      <c r="K38" s="278">
        <v>11.16</v>
      </c>
      <c r="L38" s="278">
        <v>172.291</v>
      </c>
      <c r="M38" s="262"/>
      <c r="N38" s="253"/>
      <c r="O38" s="246"/>
      <c r="P38" s="246"/>
      <c r="Q38" s="246"/>
      <c r="R38" s="98"/>
      <c r="S38" s="98"/>
      <c r="T38" s="98"/>
      <c r="U38" s="98"/>
    </row>
    <row r="39" spans="1:21" s="273" customFormat="1" ht="13.15" customHeight="1" x14ac:dyDescent="0.2">
      <c r="A39" s="279" t="s">
        <v>213</v>
      </c>
      <c r="B39" s="280">
        <v>0.70409999999999995</v>
      </c>
      <c r="C39" s="281">
        <v>27114.072400000001</v>
      </c>
      <c r="D39" s="282">
        <v>22115.585299999999</v>
      </c>
      <c r="E39" s="282">
        <v>24389.96</v>
      </c>
      <c r="F39" s="282">
        <v>30508.109499999999</v>
      </c>
      <c r="G39" s="282">
        <v>36331.608999999997</v>
      </c>
      <c r="H39" s="282">
        <v>28288.295099999999</v>
      </c>
      <c r="I39" s="283">
        <v>6.81</v>
      </c>
      <c r="J39" s="283">
        <v>13.22</v>
      </c>
      <c r="K39" s="283">
        <v>11.17</v>
      </c>
      <c r="L39" s="283">
        <v>172.9888</v>
      </c>
      <c r="M39" s="262"/>
      <c r="N39" s="253"/>
      <c r="O39" s="246"/>
      <c r="P39" s="246"/>
      <c r="Q39" s="246"/>
      <c r="R39" s="98"/>
      <c r="S39" s="98"/>
      <c r="T39" s="98"/>
      <c r="U39" s="98"/>
    </row>
    <row r="40" spans="1:21" s="273" customFormat="1" ht="13.15" customHeight="1" x14ac:dyDescent="0.2">
      <c r="A40" s="274" t="s">
        <v>214</v>
      </c>
      <c r="B40" s="275">
        <v>0.28689999999999999</v>
      </c>
      <c r="C40" s="276">
        <v>31818.6522</v>
      </c>
      <c r="D40" s="277">
        <v>25218.5219</v>
      </c>
      <c r="E40" s="277">
        <v>28228.376499999998</v>
      </c>
      <c r="F40" s="277">
        <v>35430.644699999997</v>
      </c>
      <c r="G40" s="277">
        <v>40581.257400000002</v>
      </c>
      <c r="H40" s="277">
        <v>32417.702700000002</v>
      </c>
      <c r="I40" s="278">
        <v>8.0399999999999991</v>
      </c>
      <c r="J40" s="278">
        <v>18.34</v>
      </c>
      <c r="K40" s="278">
        <v>11.98</v>
      </c>
      <c r="L40" s="278">
        <v>173.31630000000001</v>
      </c>
      <c r="M40" s="262"/>
      <c r="N40" s="253"/>
      <c r="O40" s="246"/>
      <c r="P40" s="246"/>
      <c r="Q40" s="246"/>
      <c r="R40" s="98"/>
      <c r="S40" s="98"/>
      <c r="T40" s="98"/>
      <c r="U40" s="98"/>
    </row>
    <row r="41" spans="1:21" s="273" customFormat="1" ht="13.15" customHeight="1" x14ac:dyDescent="0.2">
      <c r="A41" s="279" t="s">
        <v>215</v>
      </c>
      <c r="B41" s="280">
        <v>0.19789999999999999</v>
      </c>
      <c r="C41" s="281">
        <v>25876.981400000001</v>
      </c>
      <c r="D41" s="282">
        <v>20693.410800000001</v>
      </c>
      <c r="E41" s="282">
        <v>22427.0137</v>
      </c>
      <c r="F41" s="282">
        <v>29126.999199999998</v>
      </c>
      <c r="G41" s="282">
        <v>36144.201300000001</v>
      </c>
      <c r="H41" s="282">
        <v>27086.460200000001</v>
      </c>
      <c r="I41" s="283">
        <v>7.27</v>
      </c>
      <c r="J41" s="283">
        <v>10.94</v>
      </c>
      <c r="K41" s="283">
        <v>9.69</v>
      </c>
      <c r="L41" s="283">
        <v>176.53200000000001</v>
      </c>
      <c r="M41" s="262"/>
      <c r="N41" s="253"/>
      <c r="O41" s="246"/>
      <c r="P41" s="246"/>
      <c r="Q41" s="246"/>
      <c r="R41" s="98"/>
      <c r="S41" s="98"/>
      <c r="T41" s="98"/>
      <c r="U41" s="98"/>
    </row>
    <row r="42" spans="1:21" s="273" customFormat="1" ht="13.15" customHeight="1" x14ac:dyDescent="0.2">
      <c r="A42" s="274" t="s">
        <v>216</v>
      </c>
      <c r="B42" s="275">
        <v>4.1700000000000001E-2</v>
      </c>
      <c r="C42" s="276">
        <v>27861.7402</v>
      </c>
      <c r="D42" s="277">
        <v>24219.6214</v>
      </c>
      <c r="E42" s="277">
        <v>26105.406800000001</v>
      </c>
      <c r="F42" s="277">
        <v>30961.150399999999</v>
      </c>
      <c r="G42" s="277">
        <v>32958.6996</v>
      </c>
      <c r="H42" s="277">
        <v>28322.9683</v>
      </c>
      <c r="I42" s="278">
        <v>6.11</v>
      </c>
      <c r="J42" s="278">
        <v>10.49</v>
      </c>
      <c r="K42" s="278">
        <v>11.59</v>
      </c>
      <c r="L42" s="278">
        <v>174.8202</v>
      </c>
      <c r="M42" s="262"/>
      <c r="N42" s="253"/>
      <c r="O42" s="246"/>
      <c r="P42" s="246"/>
      <c r="Q42" s="246"/>
      <c r="R42" s="98"/>
      <c r="S42" s="98"/>
      <c r="T42" s="98"/>
      <c r="U42" s="98"/>
    </row>
    <row r="43" spans="1:21" s="273" customFormat="1" ht="13.15" customHeight="1" x14ac:dyDescent="0.2">
      <c r="A43" s="279" t="s">
        <v>217</v>
      </c>
      <c r="B43" s="280">
        <v>1.2387999999999999</v>
      </c>
      <c r="C43" s="281">
        <v>37177.1682</v>
      </c>
      <c r="D43" s="282">
        <v>28386.5726</v>
      </c>
      <c r="E43" s="282">
        <v>32995.586199999998</v>
      </c>
      <c r="F43" s="282">
        <v>42691.114600000001</v>
      </c>
      <c r="G43" s="282">
        <v>47878.291899999997</v>
      </c>
      <c r="H43" s="282">
        <v>37882.781000000003</v>
      </c>
      <c r="I43" s="283">
        <v>3.39</v>
      </c>
      <c r="J43" s="283">
        <v>17.37</v>
      </c>
      <c r="K43" s="283">
        <v>13.79</v>
      </c>
      <c r="L43" s="283">
        <v>168.374</v>
      </c>
      <c r="M43" s="262"/>
      <c r="N43" s="253"/>
      <c r="O43" s="246"/>
      <c r="P43" s="246"/>
      <c r="Q43" s="246"/>
      <c r="R43" s="98"/>
      <c r="S43" s="98"/>
      <c r="T43" s="98"/>
      <c r="U43" s="98"/>
    </row>
    <row r="44" spans="1:21" s="273" customFormat="1" ht="13.15" customHeight="1" x14ac:dyDescent="0.2">
      <c r="A44" s="274" t="s">
        <v>218</v>
      </c>
      <c r="B44" s="275">
        <v>4.2000000000000003E-2</v>
      </c>
      <c r="C44" s="276">
        <v>27378.6165</v>
      </c>
      <c r="D44" s="277">
        <v>21358.05</v>
      </c>
      <c r="E44" s="277">
        <v>24754.057000000001</v>
      </c>
      <c r="F44" s="277">
        <v>28971.800299999999</v>
      </c>
      <c r="G44" s="277">
        <v>30511.873200000002</v>
      </c>
      <c r="H44" s="277">
        <v>26564.230599999999</v>
      </c>
      <c r="I44" s="278">
        <v>7</v>
      </c>
      <c r="J44" s="278">
        <v>11.16</v>
      </c>
      <c r="K44" s="278">
        <v>10.46</v>
      </c>
      <c r="L44" s="278">
        <v>176.84440000000001</v>
      </c>
      <c r="M44" s="262"/>
      <c r="N44" s="253"/>
      <c r="O44" s="246"/>
      <c r="P44" s="246"/>
      <c r="Q44" s="246"/>
      <c r="R44" s="98"/>
      <c r="S44" s="98"/>
      <c r="T44" s="98"/>
      <c r="U44" s="98"/>
    </row>
    <row r="45" spans="1:21" s="273" customFormat="1" ht="13.15" customHeight="1" x14ac:dyDescent="0.2">
      <c r="A45" s="279" t="s">
        <v>219</v>
      </c>
      <c r="B45" s="280">
        <v>0.41599999999999998</v>
      </c>
      <c r="C45" s="281">
        <v>26907.521700000001</v>
      </c>
      <c r="D45" s="282">
        <v>22696.7091</v>
      </c>
      <c r="E45" s="282">
        <v>23982.087800000001</v>
      </c>
      <c r="F45" s="282">
        <v>28607.489000000001</v>
      </c>
      <c r="G45" s="282">
        <v>31706.929100000001</v>
      </c>
      <c r="H45" s="282">
        <v>26897.3577</v>
      </c>
      <c r="I45" s="283">
        <v>6.79</v>
      </c>
      <c r="J45" s="283">
        <v>19.579999999999998</v>
      </c>
      <c r="K45" s="283">
        <v>10.97</v>
      </c>
      <c r="L45" s="283">
        <v>169.28749999999999</v>
      </c>
      <c r="M45" s="262"/>
      <c r="N45" s="253"/>
      <c r="O45" s="246"/>
      <c r="P45" s="246"/>
      <c r="Q45" s="246"/>
      <c r="R45" s="98"/>
      <c r="S45" s="98"/>
      <c r="T45" s="98"/>
      <c r="U45" s="98"/>
    </row>
    <row r="46" spans="1:21" s="273" customFormat="1" ht="13.15" customHeight="1" x14ac:dyDescent="0.2">
      <c r="A46" s="274" t="s">
        <v>220</v>
      </c>
      <c r="B46" s="275">
        <v>0.19139999999999999</v>
      </c>
      <c r="C46" s="276">
        <v>22667.3429</v>
      </c>
      <c r="D46" s="277">
        <v>17693.059300000001</v>
      </c>
      <c r="E46" s="277">
        <v>19873.2215</v>
      </c>
      <c r="F46" s="277">
        <v>25180.605500000001</v>
      </c>
      <c r="G46" s="277">
        <v>28565.687399999999</v>
      </c>
      <c r="H46" s="277">
        <v>23090.801899999999</v>
      </c>
      <c r="I46" s="278">
        <v>9.84</v>
      </c>
      <c r="J46" s="278">
        <v>7.54</v>
      </c>
      <c r="K46" s="278">
        <v>10.34</v>
      </c>
      <c r="L46" s="278">
        <v>173.54239999999999</v>
      </c>
      <c r="M46" s="262"/>
      <c r="N46" s="253"/>
      <c r="O46" s="246"/>
      <c r="P46" s="246"/>
      <c r="Q46" s="246"/>
      <c r="R46" s="98"/>
      <c r="S46" s="98"/>
      <c r="T46" s="98"/>
      <c r="U46" s="98"/>
    </row>
    <row r="47" spans="1:21" s="273" customFormat="1" ht="13.15" customHeight="1" x14ac:dyDescent="0.2">
      <c r="A47" s="279" t="s">
        <v>221</v>
      </c>
      <c r="B47" s="280">
        <v>4.2700000000000002E-2</v>
      </c>
      <c r="C47" s="281">
        <v>26484.983</v>
      </c>
      <c r="D47" s="282">
        <v>20534.0262</v>
      </c>
      <c r="E47" s="282">
        <v>23485.400600000001</v>
      </c>
      <c r="F47" s="282">
        <v>28359.307400000002</v>
      </c>
      <c r="G47" s="282">
        <v>32550.3403</v>
      </c>
      <c r="H47" s="282">
        <v>26337.355</v>
      </c>
      <c r="I47" s="283">
        <v>8.17</v>
      </c>
      <c r="J47" s="283">
        <v>16.14</v>
      </c>
      <c r="K47" s="283">
        <v>10.74</v>
      </c>
      <c r="L47" s="283">
        <v>172.3716</v>
      </c>
      <c r="M47" s="262"/>
      <c r="N47" s="253"/>
      <c r="O47" s="246"/>
      <c r="P47" s="246"/>
      <c r="Q47" s="246"/>
      <c r="R47" s="98"/>
      <c r="S47" s="98"/>
      <c r="T47" s="98"/>
      <c r="U47" s="98"/>
    </row>
    <row r="48" spans="1:21" s="273" customFormat="1" ht="13.15" customHeight="1" x14ac:dyDescent="0.2">
      <c r="A48" s="274" t="s">
        <v>222</v>
      </c>
      <c r="B48" s="275">
        <v>8.4900000000000003E-2</v>
      </c>
      <c r="C48" s="276">
        <v>29004.170399999999</v>
      </c>
      <c r="D48" s="277">
        <v>24013.886699999999</v>
      </c>
      <c r="E48" s="277">
        <v>26377.508900000001</v>
      </c>
      <c r="F48" s="277">
        <v>32021.154200000001</v>
      </c>
      <c r="G48" s="277">
        <v>36452.102099999996</v>
      </c>
      <c r="H48" s="277">
        <v>29370.492600000001</v>
      </c>
      <c r="I48" s="278">
        <v>8.77</v>
      </c>
      <c r="J48" s="278">
        <v>13.28</v>
      </c>
      <c r="K48" s="278">
        <v>10.1</v>
      </c>
      <c r="L48" s="278">
        <v>173.3973</v>
      </c>
      <c r="M48" s="262"/>
      <c r="N48" s="253"/>
      <c r="O48" s="246"/>
      <c r="P48" s="246"/>
      <c r="Q48" s="246"/>
      <c r="R48" s="98"/>
      <c r="S48" s="98"/>
      <c r="T48" s="98"/>
      <c r="U48" s="98"/>
    </row>
    <row r="49" spans="1:21" s="273" customFormat="1" ht="13.15" customHeight="1" x14ac:dyDescent="0.2">
      <c r="A49" s="279" t="s">
        <v>223</v>
      </c>
      <c r="B49" s="280">
        <v>0.14269999999999999</v>
      </c>
      <c r="C49" s="281">
        <v>22752.970600000001</v>
      </c>
      <c r="D49" s="282">
        <v>17916.539100000002</v>
      </c>
      <c r="E49" s="282">
        <v>19708.4856</v>
      </c>
      <c r="F49" s="282">
        <v>25617.601500000001</v>
      </c>
      <c r="G49" s="282">
        <v>28359.863099999999</v>
      </c>
      <c r="H49" s="282">
        <v>23140.641</v>
      </c>
      <c r="I49" s="283">
        <v>4.8600000000000003</v>
      </c>
      <c r="J49" s="283">
        <v>10.35</v>
      </c>
      <c r="K49" s="283">
        <v>10.06</v>
      </c>
      <c r="L49" s="283">
        <v>176.0686</v>
      </c>
      <c r="M49" s="262"/>
      <c r="N49" s="253"/>
      <c r="O49" s="246"/>
      <c r="P49" s="246"/>
      <c r="Q49" s="246"/>
      <c r="R49" s="98"/>
      <c r="S49" s="98"/>
      <c r="T49" s="98"/>
      <c r="U49" s="98"/>
    </row>
    <row r="50" spans="1:21" s="273" customFormat="1" ht="13.15" customHeight="1" x14ac:dyDescent="0.2">
      <c r="A50" s="274" t="s">
        <v>224</v>
      </c>
      <c r="B50" s="275">
        <v>4.8599999999999997E-2</v>
      </c>
      <c r="C50" s="276">
        <v>24752.390500000001</v>
      </c>
      <c r="D50" s="277">
        <v>19946.856199999998</v>
      </c>
      <c r="E50" s="277">
        <v>22560.303400000001</v>
      </c>
      <c r="F50" s="277">
        <v>26240.968400000002</v>
      </c>
      <c r="G50" s="277">
        <v>28713.5978</v>
      </c>
      <c r="H50" s="277">
        <v>24296.437999999998</v>
      </c>
      <c r="I50" s="278">
        <v>9.82</v>
      </c>
      <c r="J50" s="278">
        <v>7.53</v>
      </c>
      <c r="K50" s="278">
        <v>9.9600000000000009</v>
      </c>
      <c r="L50" s="278">
        <v>173.48429999999999</v>
      </c>
      <c r="M50" s="262"/>
      <c r="N50" s="253"/>
      <c r="O50" s="246"/>
      <c r="P50" s="246"/>
      <c r="Q50" s="246"/>
      <c r="R50" s="98"/>
      <c r="S50" s="98"/>
      <c r="T50" s="98"/>
      <c r="U50" s="98"/>
    </row>
    <row r="51" spans="1:21" s="273" customFormat="1" ht="13.15" customHeight="1" x14ac:dyDescent="0.2">
      <c r="A51" s="279" t="s">
        <v>225</v>
      </c>
      <c r="B51" s="280">
        <v>0.41310000000000002</v>
      </c>
      <c r="C51" s="281">
        <v>28712.864799999999</v>
      </c>
      <c r="D51" s="282">
        <v>22558.726600000002</v>
      </c>
      <c r="E51" s="282">
        <v>25201.123299999999</v>
      </c>
      <c r="F51" s="282">
        <v>32710.288</v>
      </c>
      <c r="G51" s="282">
        <v>36254.650500000003</v>
      </c>
      <c r="H51" s="282">
        <v>29458.2883</v>
      </c>
      <c r="I51" s="283">
        <v>5.57</v>
      </c>
      <c r="J51" s="283">
        <v>15.79</v>
      </c>
      <c r="K51" s="283">
        <v>10.84</v>
      </c>
      <c r="L51" s="283">
        <v>174.85669999999999</v>
      </c>
      <c r="M51" s="262"/>
      <c r="N51" s="253"/>
      <c r="O51" s="246"/>
      <c r="P51" s="246"/>
      <c r="Q51" s="246"/>
      <c r="R51" s="98"/>
      <c r="S51" s="98"/>
      <c r="T51" s="98"/>
      <c r="U51" s="98"/>
    </row>
    <row r="52" spans="1:21" s="273" customFormat="1" ht="13.15" customHeight="1" x14ac:dyDescent="0.2">
      <c r="A52" s="274" t="s">
        <v>226</v>
      </c>
      <c r="B52" s="275">
        <v>0.4456</v>
      </c>
      <c r="C52" s="276">
        <v>17407.022199999999</v>
      </c>
      <c r="D52" s="277">
        <v>14598.331</v>
      </c>
      <c r="E52" s="277">
        <v>15866.5875</v>
      </c>
      <c r="F52" s="277">
        <v>19459.830999999998</v>
      </c>
      <c r="G52" s="277">
        <v>24030.2477</v>
      </c>
      <c r="H52" s="277">
        <v>18316.048599999998</v>
      </c>
      <c r="I52" s="278">
        <v>7.62</v>
      </c>
      <c r="J52" s="278">
        <v>8.7899999999999991</v>
      </c>
      <c r="K52" s="278">
        <v>9.6</v>
      </c>
      <c r="L52" s="278">
        <v>173.9213</v>
      </c>
      <c r="M52" s="262"/>
      <c r="N52" s="253"/>
      <c r="O52" s="246"/>
      <c r="P52" s="246"/>
      <c r="Q52" s="246"/>
      <c r="R52" s="98"/>
      <c r="S52" s="98"/>
      <c r="T52" s="98"/>
      <c r="U52" s="98"/>
    </row>
    <row r="53" spans="1:21" s="273" customFormat="1" ht="13.15" customHeight="1" x14ac:dyDescent="0.2">
      <c r="A53" s="279" t="s">
        <v>227</v>
      </c>
      <c r="B53" s="280">
        <v>0.1142</v>
      </c>
      <c r="C53" s="281">
        <v>23535.891500000002</v>
      </c>
      <c r="D53" s="282">
        <v>15751.986199999999</v>
      </c>
      <c r="E53" s="282">
        <v>19022.193500000001</v>
      </c>
      <c r="F53" s="282">
        <v>26648.093499999999</v>
      </c>
      <c r="G53" s="282">
        <v>30694.836899999998</v>
      </c>
      <c r="H53" s="282">
        <v>23253.590700000001</v>
      </c>
      <c r="I53" s="283">
        <v>9.4700000000000006</v>
      </c>
      <c r="J53" s="283">
        <v>12.15</v>
      </c>
      <c r="K53" s="283">
        <v>9.77</v>
      </c>
      <c r="L53" s="283">
        <v>173.959</v>
      </c>
      <c r="M53" s="262"/>
      <c r="N53" s="253"/>
      <c r="O53" s="246"/>
      <c r="P53" s="246"/>
      <c r="Q53" s="246"/>
      <c r="R53" s="98"/>
      <c r="S53" s="98"/>
      <c r="T53" s="98"/>
      <c r="U53" s="98"/>
    </row>
    <row r="54" spans="1:21" s="273" customFormat="1" ht="13.15" customHeight="1" x14ac:dyDescent="0.2">
      <c r="A54" s="274" t="s">
        <v>228</v>
      </c>
      <c r="B54" s="275">
        <v>0.2422</v>
      </c>
      <c r="C54" s="276">
        <v>18320.6666</v>
      </c>
      <c r="D54" s="277">
        <v>14329.3333</v>
      </c>
      <c r="E54" s="277">
        <v>15867.356299999999</v>
      </c>
      <c r="F54" s="277">
        <v>21518.313900000001</v>
      </c>
      <c r="G54" s="277">
        <v>24694.749100000001</v>
      </c>
      <c r="H54" s="277">
        <v>19240.298200000001</v>
      </c>
      <c r="I54" s="278">
        <v>9.61</v>
      </c>
      <c r="J54" s="278">
        <v>8.4700000000000006</v>
      </c>
      <c r="K54" s="278">
        <v>9.02</v>
      </c>
      <c r="L54" s="278">
        <v>174.47659999999999</v>
      </c>
      <c r="M54" s="262"/>
      <c r="N54" s="253"/>
      <c r="O54" s="246"/>
      <c r="P54" s="246"/>
      <c r="Q54" s="246"/>
      <c r="R54" s="98"/>
      <c r="S54" s="98"/>
      <c r="T54" s="98"/>
      <c r="U54" s="98"/>
    </row>
    <row r="55" spans="1:21" s="273" customFormat="1" ht="13.15" customHeight="1" x14ac:dyDescent="0.2">
      <c r="A55" s="279" t="s">
        <v>229</v>
      </c>
      <c r="B55" s="280">
        <v>0.31580000000000003</v>
      </c>
      <c r="C55" s="281">
        <v>20945.313300000002</v>
      </c>
      <c r="D55" s="282">
        <v>17456.459599999998</v>
      </c>
      <c r="E55" s="282">
        <v>19378.2317</v>
      </c>
      <c r="F55" s="282">
        <v>22790.673200000001</v>
      </c>
      <c r="G55" s="282">
        <v>25375.605599999999</v>
      </c>
      <c r="H55" s="282">
        <v>21236.673200000001</v>
      </c>
      <c r="I55" s="283">
        <v>7.99</v>
      </c>
      <c r="J55" s="283">
        <v>6.56</v>
      </c>
      <c r="K55" s="283">
        <v>14.98</v>
      </c>
      <c r="L55" s="283">
        <v>176.38740000000001</v>
      </c>
      <c r="M55" s="262"/>
      <c r="N55" s="253"/>
      <c r="O55" s="246"/>
      <c r="P55" s="246"/>
      <c r="Q55" s="246"/>
      <c r="R55" s="98"/>
      <c r="S55" s="98"/>
      <c r="T55" s="98"/>
      <c r="U55" s="98"/>
    </row>
    <row r="56" spans="1:21" s="273" customFormat="1" ht="13.15" customHeight="1" x14ac:dyDescent="0.2">
      <c r="A56" s="274" t="s">
        <v>230</v>
      </c>
      <c r="B56" s="275">
        <v>0.2397</v>
      </c>
      <c r="C56" s="276">
        <v>23215.331600000001</v>
      </c>
      <c r="D56" s="277">
        <v>20115.310399999998</v>
      </c>
      <c r="E56" s="277">
        <v>21684.2016</v>
      </c>
      <c r="F56" s="277">
        <v>25084.164199999999</v>
      </c>
      <c r="G56" s="277">
        <v>26670.799599999998</v>
      </c>
      <c r="H56" s="277">
        <v>23754.8848</v>
      </c>
      <c r="I56" s="278">
        <v>7.32</v>
      </c>
      <c r="J56" s="278">
        <v>18.510000000000002</v>
      </c>
      <c r="K56" s="278">
        <v>10.36</v>
      </c>
      <c r="L56" s="278">
        <v>168.9248</v>
      </c>
      <c r="M56" s="262"/>
      <c r="N56" s="253"/>
      <c r="O56" s="246"/>
      <c r="P56" s="246"/>
      <c r="Q56" s="246"/>
      <c r="R56" s="98"/>
      <c r="S56" s="98"/>
      <c r="T56" s="98"/>
      <c r="U56" s="98"/>
    </row>
    <row r="57" spans="1:21" s="273" customFormat="1" ht="13.15" customHeight="1" x14ac:dyDescent="0.2">
      <c r="A57" s="279" t="s">
        <v>231</v>
      </c>
      <c r="B57" s="280">
        <v>0.1384</v>
      </c>
      <c r="C57" s="281">
        <v>32965.440300000002</v>
      </c>
      <c r="D57" s="282">
        <v>19402.297600000002</v>
      </c>
      <c r="E57" s="282">
        <v>22217.397000000001</v>
      </c>
      <c r="F57" s="282">
        <v>36717.089</v>
      </c>
      <c r="G57" s="282">
        <v>39342.712</v>
      </c>
      <c r="H57" s="282">
        <v>30714.0612</v>
      </c>
      <c r="I57" s="283">
        <v>2.2999999999999998</v>
      </c>
      <c r="J57" s="283">
        <v>27.42</v>
      </c>
      <c r="K57" s="283">
        <v>10.24</v>
      </c>
      <c r="L57" s="283">
        <v>178.54650000000001</v>
      </c>
      <c r="M57" s="262"/>
      <c r="N57" s="253"/>
      <c r="O57" s="246"/>
      <c r="P57" s="246"/>
      <c r="Q57" s="246"/>
      <c r="R57" s="98"/>
      <c r="S57" s="98"/>
      <c r="T57" s="98"/>
      <c r="U57" s="98"/>
    </row>
    <row r="58" spans="1:21" s="273" customFormat="1" ht="13.15" customHeight="1" x14ac:dyDescent="0.2">
      <c r="A58" s="274" t="s">
        <v>232</v>
      </c>
      <c r="B58" s="275">
        <v>0.30790000000000001</v>
      </c>
      <c r="C58" s="276">
        <v>35856.8923</v>
      </c>
      <c r="D58" s="277">
        <v>28899.787199999999</v>
      </c>
      <c r="E58" s="277">
        <v>31896.989099999999</v>
      </c>
      <c r="F58" s="277">
        <v>40827.0072</v>
      </c>
      <c r="G58" s="277">
        <v>45990.195500000002</v>
      </c>
      <c r="H58" s="277">
        <v>36882.142800000001</v>
      </c>
      <c r="I58" s="278">
        <v>3.11</v>
      </c>
      <c r="J58" s="278">
        <v>24.2</v>
      </c>
      <c r="K58" s="278">
        <v>11.88</v>
      </c>
      <c r="L58" s="278">
        <v>164.50540000000001</v>
      </c>
      <c r="M58" s="262"/>
      <c r="N58" s="253"/>
      <c r="O58" s="246"/>
      <c r="P58" s="246"/>
      <c r="Q58" s="246"/>
      <c r="R58" s="98"/>
      <c r="S58" s="98"/>
      <c r="T58" s="98"/>
      <c r="U58" s="98"/>
    </row>
    <row r="59" spans="1:21" s="273" customFormat="1" ht="13.15" customHeight="1" x14ac:dyDescent="0.2">
      <c r="A59" s="279" t="s">
        <v>233</v>
      </c>
      <c r="B59" s="280">
        <v>0.2049</v>
      </c>
      <c r="C59" s="281">
        <v>34009.134299999998</v>
      </c>
      <c r="D59" s="282">
        <v>23965.785899999999</v>
      </c>
      <c r="E59" s="282">
        <v>28913.995299999999</v>
      </c>
      <c r="F59" s="282">
        <v>38218.321000000004</v>
      </c>
      <c r="G59" s="282">
        <v>43144.693800000001</v>
      </c>
      <c r="H59" s="282">
        <v>33427.956400000003</v>
      </c>
      <c r="I59" s="283">
        <v>6.44</v>
      </c>
      <c r="J59" s="283">
        <v>31.47</v>
      </c>
      <c r="K59" s="283">
        <v>10.210000000000001</v>
      </c>
      <c r="L59" s="283">
        <v>179.16739999999999</v>
      </c>
      <c r="M59" s="262"/>
      <c r="N59" s="253"/>
      <c r="O59" s="246"/>
      <c r="P59" s="246"/>
      <c r="Q59" s="246"/>
      <c r="R59" s="98"/>
      <c r="S59" s="98"/>
      <c r="T59" s="98"/>
      <c r="U59" s="98"/>
    </row>
    <row r="60" spans="1:21" s="273" customFormat="1" ht="13.15" customHeight="1" x14ac:dyDescent="0.2">
      <c r="A60" s="274" t="s">
        <v>234</v>
      </c>
      <c r="B60" s="275">
        <v>7.0400000000000004E-2</v>
      </c>
      <c r="C60" s="276">
        <v>20237.530500000001</v>
      </c>
      <c r="D60" s="277">
        <v>15136.904699999999</v>
      </c>
      <c r="E60" s="277">
        <v>16623.153399999999</v>
      </c>
      <c r="F60" s="277">
        <v>21692.862000000001</v>
      </c>
      <c r="G60" s="277">
        <v>22839.290700000001</v>
      </c>
      <c r="H60" s="277">
        <v>19668.472699999998</v>
      </c>
      <c r="I60" s="278">
        <v>3.63</v>
      </c>
      <c r="J60" s="278">
        <v>22.39</v>
      </c>
      <c r="K60" s="278">
        <v>9.5500000000000007</v>
      </c>
      <c r="L60" s="278">
        <v>168.7407</v>
      </c>
      <c r="M60" s="262"/>
      <c r="N60" s="253"/>
      <c r="O60" s="246"/>
      <c r="P60" s="246"/>
      <c r="Q60" s="246"/>
      <c r="R60" s="98"/>
      <c r="S60" s="98"/>
      <c r="T60" s="98"/>
      <c r="U60" s="98"/>
    </row>
    <row r="61" spans="1:21" s="273" customFormat="1" ht="13.15" customHeight="1" x14ac:dyDescent="0.2">
      <c r="A61" s="279" t="s">
        <v>235</v>
      </c>
      <c r="B61" s="280">
        <v>3.5900000000000001E-2</v>
      </c>
      <c r="C61" s="281">
        <v>22111.1276</v>
      </c>
      <c r="D61" s="282">
        <v>17360.25</v>
      </c>
      <c r="E61" s="282">
        <v>19527.752100000002</v>
      </c>
      <c r="F61" s="282">
        <v>26330.357899999999</v>
      </c>
      <c r="G61" s="282">
        <v>30275.870999999999</v>
      </c>
      <c r="H61" s="282">
        <v>23675.6855</v>
      </c>
      <c r="I61" s="283">
        <v>6.51</v>
      </c>
      <c r="J61" s="283">
        <v>15.78</v>
      </c>
      <c r="K61" s="283">
        <v>11.16</v>
      </c>
      <c r="L61" s="283">
        <v>177.39830000000001</v>
      </c>
      <c r="M61" s="262"/>
      <c r="N61" s="253"/>
      <c r="O61" s="246"/>
      <c r="P61" s="246"/>
      <c r="Q61" s="246"/>
      <c r="R61" s="98"/>
      <c r="S61" s="98"/>
      <c r="T61" s="98"/>
      <c r="U61" s="98"/>
    </row>
    <row r="62" spans="1:21" s="273" customFormat="1" ht="13.15" customHeight="1" x14ac:dyDescent="0.2">
      <c r="A62" s="274" t="s">
        <v>236</v>
      </c>
      <c r="B62" s="275">
        <v>3.9E-2</v>
      </c>
      <c r="C62" s="276">
        <v>21888.082999999999</v>
      </c>
      <c r="D62" s="277">
        <v>18365.121800000001</v>
      </c>
      <c r="E62" s="277">
        <v>19683.3151</v>
      </c>
      <c r="F62" s="277">
        <v>23348.362499999999</v>
      </c>
      <c r="G62" s="277">
        <v>27311.191500000001</v>
      </c>
      <c r="H62" s="277">
        <v>22516.272400000002</v>
      </c>
      <c r="I62" s="278">
        <v>6.54</v>
      </c>
      <c r="J62" s="278">
        <v>14.54</v>
      </c>
      <c r="K62" s="278">
        <v>9.69</v>
      </c>
      <c r="L62" s="278">
        <v>180.87200000000001</v>
      </c>
      <c r="M62" s="262"/>
      <c r="N62" s="253"/>
      <c r="O62" s="246"/>
      <c r="P62" s="246"/>
      <c r="Q62" s="246"/>
      <c r="R62" s="98"/>
      <c r="S62" s="98"/>
      <c r="T62" s="98"/>
      <c r="U62" s="98"/>
    </row>
    <row r="63" spans="1:21" s="273" customFormat="1" ht="13.15" customHeight="1" x14ac:dyDescent="0.2">
      <c r="A63" s="279" t="s">
        <v>237</v>
      </c>
      <c r="B63" s="280">
        <v>6.1199999999999997E-2</v>
      </c>
      <c r="C63" s="281">
        <v>22900.8806</v>
      </c>
      <c r="D63" s="282">
        <v>18410.963</v>
      </c>
      <c r="E63" s="282">
        <v>21094.297399999999</v>
      </c>
      <c r="F63" s="282">
        <v>25213.372500000001</v>
      </c>
      <c r="G63" s="282">
        <v>28809.925800000001</v>
      </c>
      <c r="H63" s="282">
        <v>23318.660800000001</v>
      </c>
      <c r="I63" s="283">
        <v>7.66</v>
      </c>
      <c r="J63" s="283">
        <v>15.74</v>
      </c>
      <c r="K63" s="283">
        <v>10.43</v>
      </c>
      <c r="L63" s="283">
        <v>176.17859999999999</v>
      </c>
      <c r="M63" s="262"/>
      <c r="N63" s="253"/>
      <c r="O63" s="246"/>
      <c r="P63" s="246"/>
      <c r="Q63" s="246"/>
      <c r="R63" s="98"/>
      <c r="S63" s="98"/>
      <c r="T63" s="98"/>
      <c r="U63" s="98"/>
    </row>
    <row r="64" spans="1:21" s="273" customFormat="1" ht="13.15" customHeight="1" x14ac:dyDescent="0.2">
      <c r="A64" s="274" t="s">
        <v>238</v>
      </c>
      <c r="B64" s="275">
        <v>3.7100000000000001E-2</v>
      </c>
      <c r="C64" s="276">
        <v>23331.5671</v>
      </c>
      <c r="D64" s="277">
        <v>17499.9028</v>
      </c>
      <c r="E64" s="277">
        <v>20353.304100000001</v>
      </c>
      <c r="F64" s="277">
        <v>26613.469499999999</v>
      </c>
      <c r="G64" s="277">
        <v>30276.0805</v>
      </c>
      <c r="H64" s="277">
        <v>23384.521799999999</v>
      </c>
      <c r="I64" s="278">
        <v>15.88</v>
      </c>
      <c r="J64" s="278">
        <v>16.690000000000001</v>
      </c>
      <c r="K64" s="278">
        <v>8.49</v>
      </c>
      <c r="L64" s="278">
        <v>177.19560000000001</v>
      </c>
      <c r="M64" s="262"/>
      <c r="N64" s="253"/>
      <c r="O64" s="246"/>
      <c r="P64" s="246"/>
      <c r="Q64" s="246"/>
      <c r="R64" s="98"/>
      <c r="S64" s="98"/>
      <c r="T64" s="98"/>
      <c r="U64" s="98"/>
    </row>
    <row r="65" spans="1:21" s="273" customFormat="1" ht="13.15" customHeight="1" x14ac:dyDescent="0.2">
      <c r="A65" s="279" t="s">
        <v>239</v>
      </c>
      <c r="B65" s="280">
        <v>0.65090000000000003</v>
      </c>
      <c r="C65" s="281">
        <v>14442.4588</v>
      </c>
      <c r="D65" s="282">
        <v>12794.9166</v>
      </c>
      <c r="E65" s="282">
        <v>13443.0833</v>
      </c>
      <c r="F65" s="282">
        <v>15893.3467</v>
      </c>
      <c r="G65" s="282">
        <v>17623.224699999999</v>
      </c>
      <c r="H65" s="282">
        <v>14929.877500000001</v>
      </c>
      <c r="I65" s="283">
        <v>7.28</v>
      </c>
      <c r="J65" s="283">
        <v>6.58</v>
      </c>
      <c r="K65" s="283">
        <v>9.3800000000000008</v>
      </c>
      <c r="L65" s="283">
        <v>174.50360000000001</v>
      </c>
      <c r="M65" s="262"/>
      <c r="N65" s="253"/>
      <c r="O65" s="246"/>
      <c r="P65" s="246"/>
      <c r="Q65" s="246"/>
      <c r="R65" s="98"/>
      <c r="S65" s="98"/>
      <c r="T65" s="98"/>
      <c r="U65" s="98"/>
    </row>
    <row r="66" spans="1:21" s="273" customFormat="1" ht="13.15" customHeight="1" x14ac:dyDescent="0.2">
      <c r="A66" s="274" t="s">
        <v>240</v>
      </c>
      <c r="B66" s="275">
        <v>6.0199999999999997E-2</v>
      </c>
      <c r="C66" s="276">
        <v>15207.401599999999</v>
      </c>
      <c r="D66" s="277">
        <v>13300.9174</v>
      </c>
      <c r="E66" s="277">
        <v>14401.976000000001</v>
      </c>
      <c r="F66" s="277">
        <v>16116</v>
      </c>
      <c r="G66" s="277">
        <v>17221.482100000001</v>
      </c>
      <c r="H66" s="277">
        <v>15316.319600000001</v>
      </c>
      <c r="I66" s="278">
        <v>8.15</v>
      </c>
      <c r="J66" s="278">
        <v>3.1</v>
      </c>
      <c r="K66" s="278">
        <v>9.98</v>
      </c>
      <c r="L66" s="278">
        <v>173.887</v>
      </c>
      <c r="M66" s="262"/>
      <c r="N66" s="253"/>
      <c r="O66" s="246"/>
      <c r="P66" s="246"/>
      <c r="Q66" s="246"/>
      <c r="R66" s="98"/>
      <c r="S66" s="98"/>
      <c r="T66" s="98"/>
      <c r="U66" s="98"/>
    </row>
    <row r="67" spans="1:21" s="273" customFormat="1" ht="13.15" customHeight="1" x14ac:dyDescent="0.2">
      <c r="A67" s="279" t="s">
        <v>241</v>
      </c>
      <c r="B67" s="280">
        <v>0.26700000000000002</v>
      </c>
      <c r="C67" s="281">
        <v>12888.7297</v>
      </c>
      <c r="D67" s="282">
        <v>11053.717000000001</v>
      </c>
      <c r="E67" s="282">
        <v>11408.590200000001</v>
      </c>
      <c r="F67" s="282">
        <v>17159.944800000001</v>
      </c>
      <c r="G67" s="282">
        <v>20594.706399999999</v>
      </c>
      <c r="H67" s="282">
        <v>14713.8506</v>
      </c>
      <c r="I67" s="283">
        <v>6.86</v>
      </c>
      <c r="J67" s="283">
        <v>8.83</v>
      </c>
      <c r="K67" s="283">
        <v>9.6</v>
      </c>
      <c r="L67" s="283">
        <v>174.745</v>
      </c>
      <c r="M67" s="262"/>
      <c r="N67" s="253"/>
      <c r="O67" s="246"/>
      <c r="P67" s="246"/>
      <c r="Q67" s="246"/>
      <c r="R67" s="98"/>
      <c r="S67" s="98"/>
      <c r="T67" s="98"/>
      <c r="U67" s="98"/>
    </row>
    <row r="68" spans="1:21" s="273" customFormat="1" ht="13.15" customHeight="1" x14ac:dyDescent="0.2">
      <c r="A68" s="284"/>
      <c r="B68" s="285"/>
      <c r="C68" s="286"/>
      <c r="D68" s="287"/>
      <c r="E68" s="287"/>
      <c r="F68" s="287"/>
      <c r="G68" s="287"/>
      <c r="H68" s="287"/>
      <c r="I68" s="288"/>
      <c r="J68" s="288"/>
      <c r="K68" s="288"/>
      <c r="L68" s="288"/>
      <c r="M68" s="262"/>
      <c r="N68" s="253"/>
      <c r="O68" s="246"/>
      <c r="P68" s="246"/>
      <c r="Q68" s="246"/>
      <c r="R68" s="98"/>
      <c r="S68" s="98"/>
      <c r="T68" s="98"/>
      <c r="U68" s="98"/>
    </row>
    <row r="69" spans="1:21" s="273" customFormat="1" ht="13.15" customHeight="1" x14ac:dyDescent="0.2">
      <c r="A69" s="279"/>
      <c r="B69" s="280"/>
      <c r="C69" s="281"/>
      <c r="D69" s="282"/>
      <c r="E69" s="282"/>
      <c r="F69" s="282"/>
      <c r="G69" s="282"/>
      <c r="H69" s="282"/>
      <c r="I69" s="283"/>
      <c r="J69" s="283"/>
      <c r="K69" s="283"/>
      <c r="L69" s="283"/>
      <c r="M69" s="262"/>
      <c r="N69" s="253"/>
      <c r="O69" s="246"/>
      <c r="P69" s="246"/>
      <c r="Q69" s="246"/>
      <c r="R69" s="98"/>
      <c r="S69" s="98"/>
      <c r="T69" s="98"/>
      <c r="U69" s="98"/>
    </row>
    <row r="70" spans="1:21" s="273" customFormat="1" ht="13.15" customHeight="1" x14ac:dyDescent="0.2">
      <c r="A70" s="284"/>
      <c r="B70" s="285"/>
      <c r="C70" s="286"/>
      <c r="D70" s="287"/>
      <c r="E70" s="287"/>
      <c r="F70" s="287"/>
      <c r="G70" s="287"/>
      <c r="H70" s="287"/>
      <c r="I70" s="288"/>
      <c r="J70" s="288"/>
      <c r="K70" s="288"/>
      <c r="L70" s="288"/>
      <c r="M70" s="262"/>
      <c r="N70" s="253"/>
      <c r="O70" s="246"/>
      <c r="P70" s="246"/>
      <c r="Q70" s="246"/>
      <c r="R70" s="98"/>
      <c r="S70" s="98"/>
      <c r="T70" s="98"/>
      <c r="U70" s="98"/>
    </row>
    <row r="71" spans="1:21" s="273" customFormat="1" ht="13.15" customHeight="1" x14ac:dyDescent="0.2">
      <c r="A71" s="279"/>
      <c r="B71" s="280"/>
      <c r="C71" s="281"/>
      <c r="D71" s="282"/>
      <c r="E71" s="282"/>
      <c r="F71" s="282"/>
      <c r="G71" s="282"/>
      <c r="H71" s="282"/>
      <c r="I71" s="283"/>
      <c r="J71" s="283"/>
      <c r="K71" s="283"/>
      <c r="L71" s="283"/>
      <c r="M71" s="262"/>
      <c r="N71" s="253"/>
      <c r="O71" s="246"/>
      <c r="P71" s="246"/>
      <c r="Q71" s="246"/>
      <c r="R71" s="98"/>
      <c r="S71" s="98"/>
      <c r="T71" s="98"/>
      <c r="U71" s="98"/>
    </row>
    <row r="72" spans="1:21" s="273" customFormat="1" ht="13.15" customHeight="1" x14ac:dyDescent="0.2">
      <c r="A72" s="284"/>
      <c r="B72" s="285"/>
      <c r="C72" s="286"/>
      <c r="D72" s="287"/>
      <c r="E72" s="287"/>
      <c r="F72" s="287"/>
      <c r="G72" s="287"/>
      <c r="H72" s="287"/>
      <c r="I72" s="288"/>
      <c r="J72" s="288"/>
      <c r="K72" s="288"/>
      <c r="L72" s="288"/>
      <c r="M72" s="262"/>
      <c r="N72" s="253"/>
      <c r="O72" s="246"/>
      <c r="P72" s="246"/>
      <c r="Q72" s="246"/>
      <c r="R72" s="98"/>
      <c r="S72" s="98"/>
      <c r="T72" s="98"/>
      <c r="U72" s="98"/>
    </row>
    <row r="73" spans="1:21" s="273" customFormat="1" ht="13.15" customHeight="1" x14ac:dyDescent="0.2">
      <c r="A73" s="279"/>
      <c r="B73" s="280"/>
      <c r="C73" s="281"/>
      <c r="D73" s="282"/>
      <c r="E73" s="282"/>
      <c r="F73" s="282"/>
      <c r="G73" s="282"/>
      <c r="H73" s="282"/>
      <c r="I73" s="283"/>
      <c r="J73" s="283"/>
      <c r="K73" s="283"/>
      <c r="L73" s="283"/>
      <c r="M73" s="262"/>
      <c r="N73" s="253"/>
      <c r="O73" s="246"/>
      <c r="P73" s="246"/>
      <c r="Q73" s="246"/>
      <c r="R73" s="98"/>
      <c r="S73" s="98"/>
      <c r="T73" s="98"/>
      <c r="U73" s="98"/>
    </row>
    <row r="74" spans="1:21" s="273" customFormat="1" ht="13.15" customHeight="1" x14ac:dyDescent="0.2">
      <c r="A74" s="284"/>
      <c r="B74" s="285"/>
      <c r="C74" s="286"/>
      <c r="D74" s="287"/>
      <c r="E74" s="287"/>
      <c r="F74" s="287"/>
      <c r="G74" s="287"/>
      <c r="H74" s="287"/>
      <c r="I74" s="288"/>
      <c r="J74" s="288"/>
      <c r="K74" s="288"/>
      <c r="L74" s="288"/>
      <c r="M74" s="262"/>
      <c r="N74" s="253"/>
      <c r="O74" s="246"/>
      <c r="P74" s="246"/>
      <c r="Q74" s="246"/>
      <c r="R74" s="98"/>
      <c r="S74" s="98"/>
      <c r="T74" s="98"/>
      <c r="U74" s="98"/>
    </row>
    <row r="75" spans="1:21" s="273" customFormat="1" ht="13.15" customHeight="1" x14ac:dyDescent="0.2">
      <c r="A75" s="279"/>
      <c r="B75" s="280"/>
      <c r="C75" s="281"/>
      <c r="D75" s="282"/>
      <c r="E75" s="282"/>
      <c r="F75" s="282"/>
      <c r="G75" s="282"/>
      <c r="H75" s="282"/>
      <c r="I75" s="283"/>
      <c r="J75" s="283"/>
      <c r="K75" s="283"/>
      <c r="L75" s="283"/>
      <c r="M75" s="262"/>
      <c r="N75" s="253"/>
      <c r="O75" s="246"/>
      <c r="P75" s="246"/>
      <c r="Q75" s="246"/>
      <c r="R75" s="98"/>
      <c r="S75" s="98"/>
      <c r="T75" s="98"/>
      <c r="U75" s="98"/>
    </row>
    <row r="76" spans="1:21" s="273" customFormat="1" ht="13.15" customHeight="1" x14ac:dyDescent="0.2">
      <c r="A76" s="284"/>
      <c r="B76" s="285"/>
      <c r="C76" s="286"/>
      <c r="D76" s="287"/>
      <c r="E76" s="287"/>
      <c r="F76" s="287"/>
      <c r="G76" s="287"/>
      <c r="H76" s="287"/>
      <c r="I76" s="288"/>
      <c r="J76" s="288"/>
      <c r="K76" s="288"/>
      <c r="L76" s="288"/>
      <c r="M76" s="262"/>
      <c r="N76" s="253"/>
      <c r="O76" s="246"/>
      <c r="P76" s="246"/>
      <c r="Q76" s="246"/>
      <c r="R76" s="98"/>
      <c r="S76" s="98"/>
      <c r="T76" s="98"/>
      <c r="U76" s="98"/>
    </row>
    <row r="77" spans="1:21" s="273" customFormat="1" ht="13.15" customHeight="1" x14ac:dyDescent="0.2">
      <c r="A77" s="279"/>
      <c r="B77" s="280"/>
      <c r="C77" s="281"/>
      <c r="D77" s="282"/>
      <c r="E77" s="282"/>
      <c r="F77" s="282"/>
      <c r="G77" s="282"/>
      <c r="H77" s="282"/>
      <c r="I77" s="283"/>
      <c r="J77" s="283"/>
      <c r="K77" s="283"/>
      <c r="L77" s="283"/>
      <c r="M77" s="262"/>
      <c r="N77" s="253"/>
      <c r="O77" s="246"/>
      <c r="P77" s="246"/>
      <c r="Q77" s="246"/>
      <c r="R77" s="98"/>
      <c r="S77" s="98"/>
      <c r="T77" s="98"/>
      <c r="U77" s="98"/>
    </row>
    <row r="78" spans="1:21" s="273" customFormat="1" ht="13.15" customHeight="1" x14ac:dyDescent="0.2">
      <c r="A78" s="284"/>
      <c r="B78" s="285"/>
      <c r="C78" s="286"/>
      <c r="D78" s="287"/>
      <c r="E78" s="287"/>
      <c r="F78" s="287"/>
      <c r="G78" s="287"/>
      <c r="H78" s="287"/>
      <c r="I78" s="288"/>
      <c r="J78" s="288"/>
      <c r="K78" s="288"/>
      <c r="L78" s="288"/>
      <c r="M78" s="262"/>
      <c r="N78" s="253"/>
      <c r="O78" s="246"/>
      <c r="P78" s="246"/>
      <c r="Q78" s="246"/>
      <c r="R78" s="98"/>
      <c r="S78" s="98"/>
      <c r="T78" s="98"/>
      <c r="U78" s="98"/>
    </row>
    <row r="79" spans="1:21" s="273" customFormat="1" ht="13.15" customHeight="1" x14ac:dyDescent="0.2">
      <c r="A79" s="279"/>
      <c r="B79" s="280"/>
      <c r="C79" s="281"/>
      <c r="D79" s="282"/>
      <c r="E79" s="282"/>
      <c r="F79" s="282"/>
      <c r="G79" s="282"/>
      <c r="H79" s="282"/>
      <c r="I79" s="283"/>
      <c r="J79" s="283"/>
      <c r="K79" s="283"/>
      <c r="L79" s="283"/>
      <c r="M79" s="262"/>
      <c r="N79" s="253"/>
      <c r="O79" s="246"/>
      <c r="P79" s="246"/>
      <c r="Q79" s="246"/>
      <c r="R79" s="98"/>
      <c r="S79" s="98"/>
      <c r="T79" s="98"/>
      <c r="U79" s="98"/>
    </row>
    <row r="80" spans="1:21" s="273" customFormat="1" ht="13.15" customHeight="1" x14ac:dyDescent="0.2">
      <c r="A80" s="284"/>
      <c r="B80" s="285"/>
      <c r="C80" s="286"/>
      <c r="D80" s="287"/>
      <c r="E80" s="287"/>
      <c r="F80" s="287"/>
      <c r="G80" s="287"/>
      <c r="H80" s="287"/>
      <c r="I80" s="288"/>
      <c r="J80" s="288"/>
      <c r="K80" s="288"/>
      <c r="L80" s="288"/>
      <c r="M80" s="262"/>
      <c r="N80" s="253"/>
      <c r="O80" s="246"/>
      <c r="P80" s="246"/>
      <c r="Q80" s="246"/>
      <c r="R80" s="98"/>
      <c r="S80" s="98"/>
      <c r="T80" s="98"/>
      <c r="U80" s="98"/>
    </row>
    <row r="81" spans="1:21" s="273" customFormat="1" ht="13.15" customHeight="1" x14ac:dyDescent="0.2">
      <c r="A81" s="279"/>
      <c r="B81" s="280"/>
      <c r="C81" s="281"/>
      <c r="D81" s="282"/>
      <c r="E81" s="282"/>
      <c r="F81" s="282"/>
      <c r="G81" s="282"/>
      <c r="H81" s="282"/>
      <c r="I81" s="283"/>
      <c r="J81" s="283"/>
      <c r="K81" s="283"/>
      <c r="L81" s="283"/>
      <c r="M81" s="262"/>
      <c r="N81" s="253"/>
      <c r="O81" s="246"/>
      <c r="P81" s="246"/>
      <c r="Q81" s="246"/>
      <c r="R81" s="98"/>
      <c r="S81" s="98"/>
      <c r="T81" s="98"/>
      <c r="U81" s="98"/>
    </row>
    <row r="82" spans="1:21" s="273" customFormat="1" ht="13.15" customHeight="1" x14ac:dyDescent="0.2">
      <c r="A82" s="284"/>
      <c r="B82" s="285"/>
      <c r="C82" s="286"/>
      <c r="D82" s="287"/>
      <c r="E82" s="287"/>
      <c r="F82" s="287"/>
      <c r="G82" s="287"/>
      <c r="H82" s="287"/>
      <c r="I82" s="288"/>
      <c r="J82" s="288"/>
      <c r="K82" s="288"/>
      <c r="L82" s="288"/>
      <c r="M82" s="262"/>
      <c r="N82" s="253"/>
      <c r="O82" s="246"/>
      <c r="P82" s="246"/>
      <c r="Q82" s="246"/>
      <c r="R82" s="98"/>
      <c r="S82" s="98"/>
      <c r="T82" s="98"/>
      <c r="U82" s="98"/>
    </row>
    <row r="83" spans="1:21" s="273" customFormat="1" ht="13.15" customHeight="1" x14ac:dyDescent="0.2">
      <c r="A83" s="279"/>
      <c r="B83" s="280"/>
      <c r="C83" s="281"/>
      <c r="D83" s="282"/>
      <c r="E83" s="282"/>
      <c r="F83" s="282"/>
      <c r="G83" s="282"/>
      <c r="H83" s="282"/>
      <c r="I83" s="283"/>
      <c r="J83" s="283"/>
      <c r="K83" s="283"/>
      <c r="L83" s="283"/>
      <c r="M83" s="262"/>
      <c r="N83" s="253"/>
      <c r="O83" s="246"/>
      <c r="P83" s="246"/>
      <c r="Q83" s="246"/>
      <c r="R83" s="98"/>
      <c r="S83" s="98"/>
      <c r="T83" s="98"/>
      <c r="U83" s="98"/>
    </row>
    <row r="84" spans="1:21" s="273" customFormat="1" ht="13.15" customHeight="1" x14ac:dyDescent="0.2">
      <c r="A84" s="284"/>
      <c r="B84" s="285"/>
      <c r="C84" s="286"/>
      <c r="D84" s="287"/>
      <c r="E84" s="287"/>
      <c r="F84" s="287"/>
      <c r="G84" s="287"/>
      <c r="H84" s="287"/>
      <c r="I84" s="288"/>
      <c r="J84" s="288"/>
      <c r="K84" s="288"/>
      <c r="L84" s="288"/>
      <c r="M84" s="262"/>
      <c r="N84" s="253"/>
      <c r="O84" s="246"/>
      <c r="P84" s="246"/>
      <c r="Q84" s="246"/>
      <c r="R84" s="98"/>
      <c r="S84" s="98"/>
      <c r="T84" s="98"/>
      <c r="U84" s="98"/>
    </row>
    <row r="85" spans="1:21" s="273" customFormat="1" ht="13.15" customHeight="1" x14ac:dyDescent="0.2">
      <c r="A85" s="279"/>
      <c r="B85" s="280"/>
      <c r="C85" s="281"/>
      <c r="D85" s="282"/>
      <c r="E85" s="282"/>
      <c r="F85" s="282"/>
      <c r="G85" s="282"/>
      <c r="H85" s="282"/>
      <c r="I85" s="283"/>
      <c r="J85" s="283"/>
      <c r="K85" s="283"/>
      <c r="L85" s="283"/>
      <c r="M85" s="262"/>
      <c r="N85" s="253"/>
      <c r="O85" s="246"/>
      <c r="P85" s="246"/>
      <c r="Q85" s="246"/>
      <c r="R85" s="98"/>
      <c r="S85" s="98"/>
      <c r="T85" s="98"/>
      <c r="U85" s="98"/>
    </row>
    <row r="86" spans="1:21" s="273" customFormat="1" ht="13.15" customHeight="1" x14ac:dyDescent="0.2">
      <c r="A86" s="284"/>
      <c r="B86" s="285"/>
      <c r="C86" s="286"/>
      <c r="D86" s="287"/>
      <c r="E86" s="287"/>
      <c r="F86" s="287"/>
      <c r="G86" s="287"/>
      <c r="H86" s="287"/>
      <c r="I86" s="288"/>
      <c r="J86" s="288"/>
      <c r="K86" s="288"/>
      <c r="L86" s="288"/>
      <c r="M86" s="262"/>
      <c r="N86" s="253"/>
      <c r="O86" s="246"/>
      <c r="P86" s="246"/>
      <c r="Q86" s="246"/>
      <c r="R86" s="98"/>
      <c r="S86" s="98"/>
      <c r="T86" s="98"/>
      <c r="U86" s="98"/>
    </row>
    <row r="87" spans="1:21" s="273" customFormat="1" ht="13.15" customHeight="1" x14ac:dyDescent="0.2">
      <c r="A87" s="279"/>
      <c r="B87" s="280"/>
      <c r="C87" s="281"/>
      <c r="D87" s="282"/>
      <c r="E87" s="282"/>
      <c r="F87" s="282"/>
      <c r="G87" s="282"/>
      <c r="H87" s="282"/>
      <c r="I87" s="283"/>
      <c r="J87" s="283"/>
      <c r="K87" s="283"/>
      <c r="L87" s="283"/>
      <c r="M87" s="262"/>
      <c r="N87" s="253"/>
      <c r="O87" s="246"/>
      <c r="P87" s="246"/>
      <c r="Q87" s="246"/>
      <c r="R87" s="98"/>
      <c r="S87" s="98"/>
      <c r="T87" s="98"/>
      <c r="U87" s="98"/>
    </row>
    <row r="88" spans="1:21" s="273" customFormat="1" ht="13.15" customHeight="1" x14ac:dyDescent="0.2">
      <c r="A88" s="284"/>
      <c r="B88" s="285"/>
      <c r="C88" s="286"/>
      <c r="D88" s="287"/>
      <c r="E88" s="287"/>
      <c r="F88" s="287"/>
      <c r="G88" s="287"/>
      <c r="H88" s="287"/>
      <c r="I88" s="288"/>
      <c r="J88" s="288"/>
      <c r="K88" s="288"/>
      <c r="L88" s="288"/>
      <c r="M88" s="262"/>
      <c r="N88" s="253"/>
      <c r="O88" s="246"/>
      <c r="P88" s="246"/>
      <c r="Q88" s="246"/>
      <c r="R88" s="98"/>
      <c r="S88" s="98"/>
      <c r="T88" s="98"/>
      <c r="U88" s="98"/>
    </row>
    <row r="89" spans="1:21" s="273" customFormat="1" ht="13.15" customHeight="1" x14ac:dyDescent="0.2">
      <c r="A89" s="279"/>
      <c r="B89" s="280"/>
      <c r="C89" s="281"/>
      <c r="D89" s="282"/>
      <c r="E89" s="282"/>
      <c r="F89" s="282"/>
      <c r="G89" s="282"/>
      <c r="H89" s="282"/>
      <c r="I89" s="283"/>
      <c r="J89" s="283"/>
      <c r="K89" s="283"/>
      <c r="L89" s="283"/>
      <c r="M89" s="262"/>
      <c r="N89" s="253"/>
      <c r="O89" s="246"/>
      <c r="P89" s="246"/>
      <c r="Q89" s="246"/>
      <c r="R89" s="98"/>
      <c r="S89" s="98"/>
      <c r="T89" s="98"/>
      <c r="U89" s="98"/>
    </row>
    <row r="90" spans="1:21" s="273" customFormat="1" ht="13.15" customHeight="1" x14ac:dyDescent="0.2">
      <c r="A90" s="284"/>
      <c r="B90" s="285"/>
      <c r="C90" s="286"/>
      <c r="D90" s="287"/>
      <c r="E90" s="287"/>
      <c r="F90" s="287"/>
      <c r="G90" s="287"/>
      <c r="H90" s="287"/>
      <c r="I90" s="288"/>
      <c r="J90" s="288"/>
      <c r="K90" s="288"/>
      <c r="L90" s="288"/>
      <c r="M90" s="262"/>
      <c r="N90" s="253"/>
      <c r="O90" s="246"/>
      <c r="P90" s="246"/>
      <c r="Q90" s="246"/>
      <c r="R90" s="98"/>
      <c r="S90" s="98"/>
      <c r="T90" s="98"/>
      <c r="U90" s="98"/>
    </row>
    <row r="91" spans="1:21" s="273" customFormat="1" ht="13.15" customHeight="1" x14ac:dyDescent="0.2">
      <c r="A91" s="279"/>
      <c r="B91" s="280"/>
      <c r="C91" s="281"/>
      <c r="D91" s="282"/>
      <c r="E91" s="282"/>
      <c r="F91" s="282"/>
      <c r="G91" s="282"/>
      <c r="H91" s="282"/>
      <c r="I91" s="283"/>
      <c r="J91" s="283"/>
      <c r="K91" s="283"/>
      <c r="L91" s="283"/>
      <c r="M91" s="262"/>
      <c r="N91" s="253"/>
      <c r="O91" s="246"/>
      <c r="P91" s="246"/>
      <c r="Q91" s="246"/>
      <c r="R91" s="98"/>
      <c r="S91" s="98"/>
      <c r="T91" s="98"/>
      <c r="U91" s="98"/>
    </row>
    <row r="92" spans="1:21" s="273" customFormat="1" ht="13.15" customHeight="1" x14ac:dyDescent="0.2">
      <c r="A92" s="284"/>
      <c r="B92" s="285"/>
      <c r="C92" s="286"/>
      <c r="D92" s="287"/>
      <c r="E92" s="287"/>
      <c r="F92" s="287"/>
      <c r="G92" s="287"/>
      <c r="H92" s="287"/>
      <c r="I92" s="288"/>
      <c r="J92" s="288"/>
      <c r="K92" s="288"/>
      <c r="L92" s="288"/>
      <c r="M92" s="262"/>
      <c r="N92" s="253"/>
      <c r="O92" s="246"/>
      <c r="P92" s="246"/>
      <c r="Q92" s="246"/>
      <c r="R92" s="98"/>
      <c r="S92" s="98"/>
      <c r="T92" s="98"/>
      <c r="U92" s="98"/>
    </row>
    <row r="93" spans="1:21" s="273" customFormat="1" ht="13.15" customHeight="1" x14ac:dyDescent="0.2">
      <c r="A93" s="279"/>
      <c r="B93" s="280"/>
      <c r="C93" s="281"/>
      <c r="D93" s="282"/>
      <c r="E93" s="282"/>
      <c r="F93" s="282"/>
      <c r="G93" s="282"/>
      <c r="H93" s="282"/>
      <c r="I93" s="283"/>
      <c r="J93" s="283"/>
      <c r="K93" s="283"/>
      <c r="L93" s="283"/>
      <c r="M93" s="262"/>
      <c r="N93" s="253"/>
      <c r="O93" s="246"/>
      <c r="P93" s="246"/>
      <c r="Q93" s="246"/>
      <c r="R93" s="98"/>
      <c r="S93" s="98"/>
      <c r="T93" s="98"/>
      <c r="U93" s="98"/>
    </row>
    <row r="94" spans="1:21" s="273" customFormat="1" ht="13.15" customHeight="1" x14ac:dyDescent="0.2">
      <c r="A94" s="284"/>
      <c r="B94" s="285"/>
      <c r="C94" s="286"/>
      <c r="D94" s="287"/>
      <c r="E94" s="287"/>
      <c r="F94" s="287"/>
      <c r="G94" s="287"/>
      <c r="H94" s="287"/>
      <c r="I94" s="288"/>
      <c r="J94" s="288"/>
      <c r="K94" s="288"/>
      <c r="L94" s="288"/>
      <c r="M94" s="262"/>
      <c r="N94" s="253"/>
      <c r="O94" s="246"/>
      <c r="P94" s="246"/>
      <c r="Q94" s="246"/>
      <c r="R94" s="98"/>
      <c r="S94" s="98"/>
      <c r="T94" s="98"/>
      <c r="U94" s="98"/>
    </row>
    <row r="95" spans="1:21" s="273" customFormat="1" ht="13.15" customHeight="1" x14ac:dyDescent="0.2">
      <c r="A95" s="279"/>
      <c r="B95" s="280"/>
      <c r="C95" s="281"/>
      <c r="D95" s="282"/>
      <c r="E95" s="282"/>
      <c r="F95" s="282"/>
      <c r="G95" s="282"/>
      <c r="H95" s="282"/>
      <c r="I95" s="283"/>
      <c r="J95" s="283"/>
      <c r="K95" s="283"/>
      <c r="L95" s="283"/>
      <c r="M95" s="262"/>
      <c r="N95" s="253"/>
      <c r="O95" s="246"/>
      <c r="P95" s="246"/>
      <c r="Q95" s="246"/>
      <c r="R95" s="98"/>
      <c r="S95" s="98"/>
      <c r="T95" s="98"/>
      <c r="U95" s="98"/>
    </row>
    <row r="96" spans="1:21" s="273" customFormat="1" ht="13.15" customHeight="1" x14ac:dyDescent="0.2">
      <c r="A96" s="284"/>
      <c r="B96" s="285"/>
      <c r="C96" s="286"/>
      <c r="D96" s="287"/>
      <c r="E96" s="287"/>
      <c r="F96" s="287"/>
      <c r="G96" s="287"/>
      <c r="H96" s="287"/>
      <c r="I96" s="288"/>
      <c r="J96" s="288"/>
      <c r="K96" s="288"/>
      <c r="L96" s="288"/>
      <c r="M96" s="262"/>
      <c r="N96" s="253"/>
      <c r="O96" s="246"/>
      <c r="P96" s="246"/>
      <c r="Q96" s="246"/>
      <c r="R96" s="98"/>
      <c r="S96" s="98"/>
      <c r="T96" s="98"/>
      <c r="U96" s="98"/>
    </row>
    <row r="97" spans="1:21" s="273" customFormat="1" ht="13.15" customHeight="1" x14ac:dyDescent="0.2">
      <c r="A97" s="279"/>
      <c r="B97" s="280"/>
      <c r="C97" s="281"/>
      <c r="D97" s="282"/>
      <c r="E97" s="282"/>
      <c r="F97" s="282"/>
      <c r="G97" s="282"/>
      <c r="H97" s="282"/>
      <c r="I97" s="283"/>
      <c r="J97" s="283"/>
      <c r="K97" s="283"/>
      <c r="L97" s="283"/>
      <c r="M97" s="262"/>
      <c r="N97" s="253"/>
      <c r="O97" s="246"/>
      <c r="P97" s="246"/>
      <c r="Q97" s="246"/>
      <c r="R97" s="98"/>
      <c r="S97" s="98"/>
      <c r="T97" s="98"/>
      <c r="U97" s="98"/>
    </row>
    <row r="98" spans="1:21" s="273" customFormat="1" ht="13.15" customHeight="1" x14ac:dyDescent="0.2">
      <c r="A98" s="284"/>
      <c r="B98" s="285"/>
      <c r="C98" s="286"/>
      <c r="D98" s="287"/>
      <c r="E98" s="287"/>
      <c r="F98" s="287"/>
      <c r="G98" s="287"/>
      <c r="H98" s="287"/>
      <c r="I98" s="288"/>
      <c r="J98" s="288"/>
      <c r="K98" s="288"/>
      <c r="L98" s="288"/>
      <c r="M98" s="262"/>
      <c r="N98" s="253"/>
      <c r="O98" s="246"/>
      <c r="P98" s="246"/>
      <c r="Q98" s="246"/>
      <c r="R98" s="98"/>
      <c r="S98" s="98"/>
      <c r="T98" s="98"/>
      <c r="U98" s="98"/>
    </row>
    <row r="99" spans="1:21" s="273" customFormat="1" ht="13.15" customHeight="1" x14ac:dyDescent="0.2">
      <c r="A99" s="279"/>
      <c r="B99" s="280"/>
      <c r="C99" s="281"/>
      <c r="D99" s="282"/>
      <c r="E99" s="282"/>
      <c r="F99" s="282"/>
      <c r="G99" s="282"/>
      <c r="H99" s="282"/>
      <c r="I99" s="283"/>
      <c r="J99" s="283"/>
      <c r="K99" s="283"/>
      <c r="L99" s="283"/>
      <c r="M99" s="262"/>
      <c r="N99" s="253"/>
      <c r="O99" s="246"/>
      <c r="P99" s="246"/>
      <c r="Q99" s="246"/>
      <c r="R99" s="98"/>
      <c r="S99" s="98"/>
      <c r="T99" s="98"/>
      <c r="U99" s="98"/>
    </row>
    <row r="100" spans="1:21" s="273" customFormat="1" ht="13.15" customHeight="1" x14ac:dyDescent="0.2">
      <c r="A100" s="284"/>
      <c r="B100" s="285"/>
      <c r="C100" s="286"/>
      <c r="D100" s="287"/>
      <c r="E100" s="287"/>
      <c r="F100" s="287"/>
      <c r="G100" s="287"/>
      <c r="H100" s="287"/>
      <c r="I100" s="288"/>
      <c r="J100" s="288"/>
      <c r="K100" s="288"/>
      <c r="L100" s="288"/>
      <c r="M100" s="262"/>
      <c r="N100" s="253"/>
      <c r="O100" s="246"/>
      <c r="P100" s="246"/>
      <c r="Q100" s="246"/>
      <c r="R100" s="98"/>
      <c r="S100" s="98"/>
      <c r="T100" s="98"/>
      <c r="U100" s="98"/>
    </row>
    <row r="101" spans="1:21" s="273" customFormat="1" ht="13.15" customHeight="1" x14ac:dyDescent="0.2">
      <c r="A101" s="279"/>
      <c r="B101" s="280"/>
      <c r="C101" s="281"/>
      <c r="D101" s="282"/>
      <c r="E101" s="282"/>
      <c r="F101" s="282"/>
      <c r="G101" s="282"/>
      <c r="H101" s="282"/>
      <c r="I101" s="283"/>
      <c r="J101" s="283"/>
      <c r="K101" s="283"/>
      <c r="L101" s="283"/>
      <c r="M101" s="262"/>
      <c r="N101" s="253"/>
      <c r="O101" s="246"/>
      <c r="P101" s="246"/>
      <c r="Q101" s="246"/>
      <c r="R101" s="98"/>
      <c r="S101" s="98"/>
      <c r="T101" s="98"/>
      <c r="U101" s="98"/>
    </row>
    <row r="102" spans="1:21" s="273" customFormat="1" ht="13.15" customHeight="1" x14ac:dyDescent="0.2">
      <c r="A102" s="284"/>
      <c r="B102" s="285"/>
      <c r="C102" s="286"/>
      <c r="D102" s="287"/>
      <c r="E102" s="287"/>
      <c r="F102" s="287"/>
      <c r="G102" s="287"/>
      <c r="H102" s="287"/>
      <c r="I102" s="288"/>
      <c r="J102" s="288"/>
      <c r="K102" s="288"/>
      <c r="L102" s="288"/>
      <c r="M102" s="262"/>
      <c r="N102" s="253"/>
      <c r="O102" s="246"/>
      <c r="P102" s="246"/>
      <c r="Q102" s="246"/>
      <c r="R102" s="98"/>
      <c r="S102" s="98"/>
      <c r="T102" s="98"/>
      <c r="U102" s="98"/>
    </row>
    <row r="103" spans="1:21" s="273" customFormat="1" ht="13.15" customHeight="1" x14ac:dyDescent="0.2">
      <c r="A103" s="279"/>
      <c r="B103" s="280"/>
      <c r="C103" s="281"/>
      <c r="D103" s="282"/>
      <c r="E103" s="282"/>
      <c r="F103" s="282"/>
      <c r="G103" s="282"/>
      <c r="H103" s="282"/>
      <c r="I103" s="283"/>
      <c r="J103" s="283"/>
      <c r="K103" s="283"/>
      <c r="L103" s="283"/>
      <c r="M103" s="262"/>
      <c r="N103" s="253"/>
      <c r="O103" s="246"/>
      <c r="P103" s="246"/>
      <c r="Q103" s="246"/>
      <c r="R103" s="98"/>
      <c r="S103" s="98"/>
      <c r="T103" s="98"/>
      <c r="U103" s="98"/>
    </row>
    <row r="104" spans="1:21" s="273" customFormat="1" ht="13.15" customHeight="1" x14ac:dyDescent="0.2">
      <c r="A104" s="284"/>
      <c r="B104" s="285"/>
      <c r="C104" s="286"/>
      <c r="D104" s="287"/>
      <c r="E104" s="287"/>
      <c r="F104" s="287"/>
      <c r="G104" s="287"/>
      <c r="H104" s="287"/>
      <c r="I104" s="288"/>
      <c r="J104" s="288"/>
      <c r="K104" s="288"/>
      <c r="L104" s="288"/>
      <c r="M104" s="262"/>
      <c r="N104" s="253"/>
      <c r="O104" s="246"/>
      <c r="P104" s="246"/>
      <c r="Q104" s="246"/>
      <c r="R104" s="98"/>
      <c r="S104" s="98"/>
      <c r="T104" s="98"/>
      <c r="U104" s="98"/>
    </row>
    <row r="105" spans="1:21" s="273" customFormat="1" ht="13.15" customHeight="1" x14ac:dyDescent="0.2">
      <c r="A105" s="279"/>
      <c r="B105" s="280"/>
      <c r="C105" s="281"/>
      <c r="D105" s="282"/>
      <c r="E105" s="282"/>
      <c r="F105" s="282"/>
      <c r="G105" s="282"/>
      <c r="H105" s="282"/>
      <c r="I105" s="283"/>
      <c r="J105" s="283"/>
      <c r="K105" s="283"/>
      <c r="L105" s="283"/>
      <c r="M105" s="262"/>
      <c r="N105" s="253"/>
      <c r="O105" s="246"/>
      <c r="P105" s="246"/>
      <c r="Q105" s="246"/>
      <c r="R105" s="98"/>
      <c r="S105" s="98"/>
      <c r="T105" s="98"/>
      <c r="U105" s="98"/>
    </row>
    <row r="106" spans="1:21" s="273" customFormat="1" ht="13.15" customHeight="1" x14ac:dyDescent="0.2">
      <c r="A106" s="284"/>
      <c r="B106" s="285"/>
      <c r="C106" s="286"/>
      <c r="D106" s="287"/>
      <c r="E106" s="287"/>
      <c r="F106" s="287"/>
      <c r="G106" s="287"/>
      <c r="H106" s="287"/>
      <c r="I106" s="288"/>
      <c r="J106" s="288"/>
      <c r="K106" s="288"/>
      <c r="L106" s="288"/>
      <c r="M106" s="262"/>
      <c r="N106" s="253"/>
      <c r="O106" s="246"/>
      <c r="P106" s="246"/>
      <c r="Q106" s="246"/>
      <c r="R106" s="98"/>
      <c r="S106" s="98"/>
      <c r="T106" s="98"/>
      <c r="U106" s="98"/>
    </row>
    <row r="107" spans="1:21" s="273" customFormat="1" ht="13.15" customHeight="1" x14ac:dyDescent="0.2">
      <c r="A107" s="279"/>
      <c r="B107" s="280"/>
      <c r="C107" s="281"/>
      <c r="D107" s="282"/>
      <c r="E107" s="282"/>
      <c r="F107" s="282"/>
      <c r="G107" s="282"/>
      <c r="H107" s="282"/>
      <c r="I107" s="283"/>
      <c r="J107" s="283"/>
      <c r="K107" s="283"/>
      <c r="L107" s="283"/>
      <c r="M107" s="262"/>
      <c r="N107" s="253"/>
      <c r="O107" s="246"/>
      <c r="P107" s="246"/>
      <c r="Q107" s="246"/>
      <c r="R107" s="98"/>
      <c r="S107" s="98"/>
      <c r="T107" s="98"/>
      <c r="U107" s="98"/>
    </row>
    <row r="108" spans="1:21" s="273" customFormat="1" ht="13.15" customHeight="1" x14ac:dyDescent="0.2">
      <c r="A108" s="284"/>
      <c r="B108" s="285"/>
      <c r="C108" s="286"/>
      <c r="D108" s="287"/>
      <c r="E108" s="287"/>
      <c r="F108" s="287"/>
      <c r="G108" s="287"/>
      <c r="H108" s="287"/>
      <c r="I108" s="288"/>
      <c r="J108" s="288"/>
      <c r="K108" s="288"/>
      <c r="L108" s="288"/>
      <c r="M108" s="262"/>
      <c r="N108" s="253"/>
      <c r="O108" s="246"/>
      <c r="P108" s="246"/>
      <c r="Q108" s="246"/>
      <c r="R108" s="98"/>
      <c r="S108" s="98"/>
      <c r="T108" s="98"/>
      <c r="U108" s="98"/>
    </row>
    <row r="109" spans="1:21" s="273" customFormat="1" ht="13.15" customHeight="1" x14ac:dyDescent="0.2">
      <c r="A109" s="279"/>
      <c r="B109" s="280"/>
      <c r="C109" s="281"/>
      <c r="D109" s="282"/>
      <c r="E109" s="282"/>
      <c r="F109" s="282"/>
      <c r="G109" s="282"/>
      <c r="H109" s="282"/>
      <c r="I109" s="283"/>
      <c r="J109" s="283"/>
      <c r="K109" s="283"/>
      <c r="L109" s="283"/>
      <c r="M109" s="262"/>
      <c r="N109" s="253"/>
      <c r="O109" s="246"/>
      <c r="P109" s="246"/>
      <c r="Q109" s="246"/>
      <c r="R109" s="98"/>
      <c r="S109" s="98"/>
      <c r="T109" s="98"/>
      <c r="U109" s="98"/>
    </row>
    <row r="110" spans="1:21" s="273" customFormat="1" ht="13.15" customHeight="1" x14ac:dyDescent="0.2">
      <c r="A110" s="284"/>
      <c r="B110" s="285"/>
      <c r="C110" s="286"/>
      <c r="D110" s="287"/>
      <c r="E110" s="287"/>
      <c r="F110" s="287"/>
      <c r="G110" s="287"/>
      <c r="H110" s="287"/>
      <c r="I110" s="288"/>
      <c r="J110" s="288"/>
      <c r="K110" s="288"/>
      <c r="L110" s="288"/>
      <c r="M110" s="262"/>
      <c r="N110" s="253"/>
      <c r="O110" s="246"/>
      <c r="P110" s="246"/>
      <c r="Q110" s="246"/>
      <c r="R110" s="98"/>
      <c r="S110" s="98"/>
      <c r="T110" s="98"/>
      <c r="U110" s="98"/>
    </row>
    <row r="111" spans="1:21" s="273" customFormat="1" ht="13.15" customHeight="1" x14ac:dyDescent="0.2">
      <c r="A111" s="279"/>
      <c r="B111" s="280"/>
      <c r="C111" s="281"/>
      <c r="D111" s="282"/>
      <c r="E111" s="282"/>
      <c r="F111" s="282"/>
      <c r="G111" s="282"/>
      <c r="H111" s="282"/>
      <c r="I111" s="283"/>
      <c r="J111" s="283"/>
      <c r="K111" s="283"/>
      <c r="L111" s="283"/>
      <c r="M111" s="262"/>
      <c r="N111" s="253"/>
      <c r="O111" s="246"/>
      <c r="P111" s="246"/>
      <c r="Q111" s="246"/>
      <c r="R111" s="98"/>
      <c r="S111" s="98"/>
      <c r="T111" s="98"/>
      <c r="U111" s="98"/>
    </row>
    <row r="112" spans="1:21" s="273" customFormat="1" ht="13.15" customHeight="1" x14ac:dyDescent="0.2">
      <c r="A112" s="284"/>
      <c r="B112" s="285"/>
      <c r="C112" s="286"/>
      <c r="D112" s="287"/>
      <c r="E112" s="287"/>
      <c r="F112" s="287"/>
      <c r="G112" s="287"/>
      <c r="H112" s="287"/>
      <c r="I112" s="288"/>
      <c r="J112" s="288"/>
      <c r="K112" s="288"/>
      <c r="L112" s="288"/>
      <c r="M112" s="262"/>
      <c r="N112" s="253"/>
      <c r="O112" s="246"/>
      <c r="P112" s="246"/>
      <c r="Q112" s="246"/>
      <c r="R112" s="98"/>
      <c r="S112" s="98"/>
      <c r="T112" s="98"/>
      <c r="U112" s="98"/>
    </row>
    <row r="113" spans="1:21" s="273" customFormat="1" ht="13.15" customHeight="1" x14ac:dyDescent="0.2">
      <c r="A113" s="279"/>
      <c r="B113" s="280"/>
      <c r="C113" s="281"/>
      <c r="D113" s="282"/>
      <c r="E113" s="282"/>
      <c r="F113" s="282"/>
      <c r="G113" s="282"/>
      <c r="H113" s="282"/>
      <c r="I113" s="283"/>
      <c r="J113" s="283"/>
      <c r="K113" s="283"/>
      <c r="L113" s="283"/>
      <c r="M113" s="262"/>
      <c r="N113" s="253"/>
      <c r="O113" s="246"/>
      <c r="P113" s="246"/>
      <c r="Q113" s="246"/>
      <c r="R113" s="98"/>
      <c r="S113" s="98"/>
      <c r="T113" s="98"/>
      <c r="U113" s="98"/>
    </row>
    <row r="114" spans="1:21" s="273" customFormat="1" ht="13.15" customHeight="1" x14ac:dyDescent="0.2">
      <c r="A114" s="284"/>
      <c r="B114" s="285"/>
      <c r="C114" s="286"/>
      <c r="D114" s="287"/>
      <c r="E114" s="287"/>
      <c r="F114" s="287"/>
      <c r="G114" s="287"/>
      <c r="H114" s="287"/>
      <c r="I114" s="288"/>
      <c r="J114" s="288"/>
      <c r="K114" s="288"/>
      <c r="L114" s="288"/>
      <c r="M114" s="262"/>
      <c r="N114" s="253"/>
      <c r="O114" s="246"/>
      <c r="P114" s="246"/>
      <c r="Q114" s="246"/>
      <c r="R114" s="98"/>
      <c r="S114" s="98"/>
      <c r="T114" s="98"/>
      <c r="U114" s="98"/>
    </row>
    <row r="115" spans="1:21" s="273" customFormat="1" ht="13.15" customHeight="1" x14ac:dyDescent="0.2">
      <c r="A115" s="279"/>
      <c r="B115" s="280"/>
      <c r="C115" s="281"/>
      <c r="D115" s="282"/>
      <c r="E115" s="282"/>
      <c r="F115" s="282"/>
      <c r="G115" s="282"/>
      <c r="H115" s="282"/>
      <c r="I115" s="283"/>
      <c r="J115" s="283"/>
      <c r="K115" s="283"/>
      <c r="L115" s="283"/>
      <c r="M115" s="262"/>
      <c r="N115" s="253"/>
      <c r="O115" s="246"/>
      <c r="P115" s="246"/>
      <c r="Q115" s="246"/>
      <c r="R115" s="98"/>
      <c r="S115" s="98"/>
      <c r="T115" s="98"/>
      <c r="U115" s="98"/>
    </row>
    <row r="116" spans="1:21" s="273" customFormat="1" ht="13.15" customHeight="1" x14ac:dyDescent="0.2">
      <c r="A116" s="284"/>
      <c r="B116" s="285"/>
      <c r="C116" s="286"/>
      <c r="D116" s="287"/>
      <c r="E116" s="287"/>
      <c r="F116" s="287"/>
      <c r="G116" s="287"/>
      <c r="H116" s="287"/>
      <c r="I116" s="288"/>
      <c r="J116" s="288"/>
      <c r="K116" s="288"/>
      <c r="L116" s="288"/>
      <c r="M116" s="262"/>
      <c r="N116" s="253"/>
      <c r="O116" s="246"/>
      <c r="P116" s="246"/>
      <c r="Q116" s="246"/>
      <c r="R116" s="98"/>
      <c r="S116" s="98"/>
      <c r="T116" s="98"/>
      <c r="U116" s="98"/>
    </row>
    <row r="117" spans="1:21" s="273" customFormat="1" ht="13.15" customHeight="1" x14ac:dyDescent="0.2">
      <c r="A117" s="279"/>
      <c r="B117" s="280"/>
      <c r="C117" s="281"/>
      <c r="D117" s="282"/>
      <c r="E117" s="282"/>
      <c r="F117" s="282"/>
      <c r="G117" s="282"/>
      <c r="H117" s="282"/>
      <c r="I117" s="283"/>
      <c r="J117" s="283"/>
      <c r="K117" s="283"/>
      <c r="L117" s="283"/>
      <c r="M117" s="262"/>
      <c r="N117" s="253"/>
      <c r="O117" s="246"/>
      <c r="P117" s="246"/>
      <c r="Q117" s="246"/>
      <c r="R117" s="98"/>
      <c r="S117" s="98"/>
      <c r="T117" s="98"/>
      <c r="U117" s="98"/>
    </row>
    <row r="118" spans="1:21" s="273" customFormat="1" ht="13.15" customHeight="1" x14ac:dyDescent="0.2">
      <c r="A118" s="284"/>
      <c r="B118" s="285"/>
      <c r="C118" s="286"/>
      <c r="D118" s="287"/>
      <c r="E118" s="287"/>
      <c r="F118" s="287"/>
      <c r="G118" s="287"/>
      <c r="H118" s="287"/>
      <c r="I118" s="288"/>
      <c r="J118" s="288"/>
      <c r="K118" s="288"/>
      <c r="L118" s="288"/>
      <c r="M118" s="262"/>
      <c r="N118" s="253"/>
      <c r="O118" s="246"/>
      <c r="P118" s="246"/>
      <c r="Q118" s="246"/>
      <c r="R118" s="98"/>
      <c r="S118" s="98"/>
      <c r="T118" s="98"/>
      <c r="U118" s="98"/>
    </row>
    <row r="119" spans="1:21" s="273" customFormat="1" ht="13.15" customHeight="1" x14ac:dyDescent="0.2">
      <c r="A119" s="279"/>
      <c r="B119" s="280"/>
      <c r="C119" s="281"/>
      <c r="D119" s="282"/>
      <c r="E119" s="282"/>
      <c r="F119" s="282"/>
      <c r="G119" s="282"/>
      <c r="H119" s="282"/>
      <c r="I119" s="283"/>
      <c r="J119" s="283"/>
      <c r="K119" s="283"/>
      <c r="L119" s="283"/>
      <c r="M119" s="262"/>
      <c r="N119" s="253"/>
      <c r="O119" s="246"/>
      <c r="P119" s="246"/>
      <c r="Q119" s="246"/>
      <c r="R119" s="98"/>
      <c r="S119" s="98"/>
      <c r="T119" s="98"/>
      <c r="U119" s="98"/>
    </row>
    <row r="120" spans="1:21" s="273" customFormat="1" ht="13.15" customHeight="1" x14ac:dyDescent="0.2">
      <c r="A120" s="284"/>
      <c r="B120" s="285"/>
      <c r="C120" s="286"/>
      <c r="D120" s="287"/>
      <c r="E120" s="287"/>
      <c r="F120" s="287"/>
      <c r="G120" s="287"/>
      <c r="H120" s="287"/>
      <c r="I120" s="288"/>
      <c r="J120" s="288"/>
      <c r="K120" s="288"/>
      <c r="L120" s="288"/>
      <c r="M120" s="262"/>
      <c r="N120" s="253"/>
      <c r="O120" s="246"/>
      <c r="P120" s="246"/>
      <c r="Q120" s="246"/>
      <c r="R120" s="98"/>
      <c r="S120" s="98"/>
      <c r="T120" s="98"/>
      <c r="U120" s="98"/>
    </row>
    <row r="121" spans="1:21" s="273" customFormat="1" ht="13.15" customHeight="1" x14ac:dyDescent="0.2">
      <c r="A121" s="279"/>
      <c r="B121" s="280"/>
      <c r="C121" s="281"/>
      <c r="D121" s="282"/>
      <c r="E121" s="282"/>
      <c r="F121" s="282"/>
      <c r="G121" s="282"/>
      <c r="H121" s="282"/>
      <c r="I121" s="283"/>
      <c r="J121" s="283"/>
      <c r="K121" s="283"/>
      <c r="L121" s="283"/>
      <c r="M121" s="262"/>
      <c r="N121" s="253"/>
      <c r="O121" s="246"/>
      <c r="P121" s="246"/>
      <c r="Q121" s="246"/>
      <c r="R121" s="98"/>
      <c r="S121" s="98"/>
      <c r="T121" s="98"/>
      <c r="U121" s="98"/>
    </row>
    <row r="122" spans="1:21" s="273" customFormat="1" ht="13.15" customHeight="1" x14ac:dyDescent="0.2">
      <c r="A122" s="284"/>
      <c r="B122" s="285"/>
      <c r="C122" s="286"/>
      <c r="D122" s="287"/>
      <c r="E122" s="287"/>
      <c r="F122" s="287"/>
      <c r="G122" s="287"/>
      <c r="H122" s="287"/>
      <c r="I122" s="288"/>
      <c r="J122" s="288"/>
      <c r="K122" s="288"/>
      <c r="L122" s="288"/>
      <c r="M122" s="262"/>
      <c r="N122" s="253"/>
      <c r="O122" s="246"/>
      <c r="P122" s="246"/>
      <c r="Q122" s="246"/>
      <c r="R122" s="98"/>
      <c r="S122" s="98"/>
      <c r="T122" s="98"/>
      <c r="U122" s="98"/>
    </row>
    <row r="123" spans="1:21" s="273" customFormat="1" ht="13.15" customHeight="1" x14ac:dyDescent="0.2">
      <c r="A123" s="279"/>
      <c r="B123" s="280"/>
      <c r="C123" s="281"/>
      <c r="D123" s="282"/>
      <c r="E123" s="282"/>
      <c r="F123" s="282"/>
      <c r="G123" s="282"/>
      <c r="H123" s="282"/>
      <c r="I123" s="283"/>
      <c r="J123" s="283"/>
      <c r="K123" s="283"/>
      <c r="L123" s="283"/>
      <c r="M123" s="262"/>
      <c r="N123" s="253"/>
      <c r="O123" s="246"/>
      <c r="P123" s="246"/>
      <c r="Q123" s="246"/>
      <c r="R123" s="98"/>
      <c r="S123" s="98"/>
      <c r="T123" s="98"/>
      <c r="U123" s="98"/>
    </row>
    <row r="124" spans="1:21" s="273" customFormat="1" ht="13.15" customHeight="1" x14ac:dyDescent="0.2">
      <c r="A124" s="284"/>
      <c r="B124" s="285"/>
      <c r="C124" s="286"/>
      <c r="D124" s="287"/>
      <c r="E124" s="287"/>
      <c r="F124" s="287"/>
      <c r="G124" s="287"/>
      <c r="H124" s="287"/>
      <c r="I124" s="288"/>
      <c r="J124" s="288"/>
      <c r="K124" s="288"/>
      <c r="L124" s="288"/>
      <c r="M124" s="262"/>
      <c r="N124" s="253"/>
      <c r="O124" s="246"/>
      <c r="P124" s="246"/>
      <c r="Q124" s="246"/>
      <c r="R124" s="98"/>
      <c r="S124" s="98"/>
      <c r="T124" s="98"/>
      <c r="U124" s="98"/>
    </row>
    <row r="125" spans="1:21" s="273" customFormat="1" ht="13.15" customHeight="1" x14ac:dyDescent="0.2">
      <c r="A125" s="279"/>
      <c r="B125" s="280"/>
      <c r="C125" s="281"/>
      <c r="D125" s="282"/>
      <c r="E125" s="282"/>
      <c r="F125" s="282"/>
      <c r="G125" s="282"/>
      <c r="H125" s="282"/>
      <c r="I125" s="283"/>
      <c r="J125" s="283"/>
      <c r="K125" s="283"/>
      <c r="L125" s="283"/>
      <c r="M125" s="262"/>
      <c r="N125" s="253"/>
      <c r="O125" s="246"/>
      <c r="P125" s="246"/>
      <c r="Q125" s="246"/>
      <c r="R125" s="98"/>
      <c r="S125" s="98"/>
      <c r="T125" s="98"/>
      <c r="U125" s="98"/>
    </row>
    <row r="126" spans="1:21" s="273" customFormat="1" ht="13.15" customHeight="1" x14ac:dyDescent="0.2">
      <c r="A126" s="284"/>
      <c r="B126" s="285"/>
      <c r="C126" s="286"/>
      <c r="D126" s="287"/>
      <c r="E126" s="287"/>
      <c r="F126" s="287"/>
      <c r="G126" s="287"/>
      <c r="H126" s="287"/>
      <c r="I126" s="288"/>
      <c r="J126" s="288"/>
      <c r="K126" s="288"/>
      <c r="L126" s="288"/>
      <c r="M126" s="262"/>
      <c r="N126" s="253"/>
      <c r="O126" s="246"/>
      <c r="P126" s="246"/>
      <c r="Q126" s="246"/>
      <c r="R126" s="98"/>
      <c r="S126" s="98"/>
      <c r="T126" s="98"/>
      <c r="U126" s="98"/>
    </row>
    <row r="127" spans="1:21" s="273" customFormat="1" ht="13.15" customHeight="1" x14ac:dyDescent="0.2">
      <c r="A127" s="289"/>
      <c r="B127" s="290"/>
      <c r="C127" s="291"/>
      <c r="D127" s="292"/>
      <c r="E127" s="292"/>
      <c r="F127" s="292"/>
      <c r="G127" s="292"/>
      <c r="H127" s="292"/>
      <c r="I127" s="293"/>
      <c r="J127" s="293"/>
      <c r="K127" s="293"/>
      <c r="L127" s="294"/>
      <c r="M127" s="262"/>
      <c r="N127" s="253"/>
      <c r="O127" s="246"/>
      <c r="P127" s="246"/>
      <c r="Q127" s="246"/>
      <c r="R127" s="98"/>
      <c r="S127" s="98"/>
      <c r="T127" s="98"/>
      <c r="U127" s="98"/>
    </row>
    <row r="128" spans="1:21" s="273" customFormat="1" ht="13.1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300"/>
      <c r="M128" s="262"/>
      <c r="N128" s="253"/>
      <c r="O128" s="246"/>
      <c r="P128" s="246"/>
      <c r="Q128" s="246"/>
      <c r="R128" s="98"/>
      <c r="S128" s="98"/>
      <c r="T128" s="98"/>
      <c r="U128" s="98"/>
    </row>
    <row r="129" spans="1:21" s="273" customFormat="1" ht="13.15" customHeight="1" x14ac:dyDescent="0.2">
      <c r="A129" s="289"/>
      <c r="B129" s="290"/>
      <c r="C129" s="291"/>
      <c r="D129" s="292"/>
      <c r="E129" s="292"/>
      <c r="F129" s="292"/>
      <c r="G129" s="292"/>
      <c r="H129" s="292"/>
      <c r="I129" s="293"/>
      <c r="J129" s="293"/>
      <c r="K129" s="293"/>
      <c r="L129" s="294"/>
      <c r="M129" s="262"/>
      <c r="N129" s="253"/>
      <c r="O129" s="246"/>
      <c r="P129" s="246"/>
      <c r="Q129" s="246"/>
      <c r="R129" s="98"/>
      <c r="S129" s="98"/>
      <c r="T129" s="98"/>
      <c r="U129" s="98"/>
    </row>
    <row r="130" spans="1:21" s="273" customFormat="1" ht="13.1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300"/>
      <c r="M130" s="262"/>
      <c r="N130" s="253"/>
      <c r="O130" s="246"/>
      <c r="P130" s="246"/>
      <c r="Q130" s="246"/>
      <c r="R130" s="98"/>
      <c r="S130" s="98"/>
      <c r="T130" s="98"/>
      <c r="U130" s="98"/>
    </row>
    <row r="131" spans="1:21" s="273" customFormat="1" ht="13.15" customHeight="1" x14ac:dyDescent="0.2">
      <c r="A131" s="289"/>
      <c r="B131" s="290"/>
      <c r="C131" s="291"/>
      <c r="D131" s="292"/>
      <c r="E131" s="292"/>
      <c r="F131" s="292"/>
      <c r="G131" s="292"/>
      <c r="H131" s="292"/>
      <c r="I131" s="293"/>
      <c r="J131" s="293"/>
      <c r="K131" s="293"/>
      <c r="L131" s="294"/>
      <c r="M131" s="262"/>
      <c r="N131" s="253"/>
      <c r="O131" s="246"/>
      <c r="P131" s="246"/>
      <c r="Q131" s="246"/>
      <c r="R131" s="98"/>
      <c r="S131" s="98"/>
      <c r="T131" s="98"/>
      <c r="U131" s="98"/>
    </row>
    <row r="132" spans="1:21" s="273" customFormat="1" ht="13.15" customHeight="1" x14ac:dyDescent="0.2">
      <c r="A132" s="289"/>
      <c r="B132" s="290"/>
      <c r="C132" s="291"/>
      <c r="D132" s="292"/>
      <c r="E132" s="292"/>
      <c r="F132" s="292"/>
      <c r="G132" s="292"/>
      <c r="H132" s="292"/>
      <c r="I132" s="293"/>
      <c r="J132" s="293"/>
      <c r="K132" s="293"/>
      <c r="L132" s="294"/>
      <c r="M132" s="262"/>
      <c r="N132" s="253"/>
      <c r="O132" s="246"/>
      <c r="P132" s="246"/>
      <c r="Q132" s="246"/>
      <c r="R132" s="98"/>
      <c r="S132" s="98"/>
      <c r="T132" s="98"/>
      <c r="U132" s="98"/>
    </row>
    <row r="133" spans="1:21" s="273" customFormat="1" ht="13.15" customHeight="1" x14ac:dyDescent="0.2">
      <c r="A133" s="289"/>
      <c r="B133" s="290"/>
      <c r="C133" s="291"/>
      <c r="D133" s="292"/>
      <c r="E133" s="292"/>
      <c r="F133" s="292"/>
      <c r="G133" s="292"/>
      <c r="H133" s="292"/>
      <c r="I133" s="293"/>
      <c r="J133" s="293"/>
      <c r="K133" s="293"/>
      <c r="L133" s="294"/>
      <c r="M133" s="262"/>
      <c r="N133" s="253"/>
      <c r="O133" s="246"/>
      <c r="P133" s="246"/>
      <c r="Q133" s="246"/>
      <c r="R133" s="98"/>
      <c r="S133" s="98"/>
      <c r="T133" s="98"/>
      <c r="U133" s="98"/>
    </row>
    <row r="134" spans="1:21" s="273" customFormat="1" ht="13.15" customHeight="1" x14ac:dyDescent="0.2">
      <c r="A134" s="289"/>
      <c r="B134" s="290"/>
      <c r="C134" s="291"/>
      <c r="D134" s="292"/>
      <c r="E134" s="292"/>
      <c r="F134" s="292"/>
      <c r="G134" s="292"/>
      <c r="H134" s="292"/>
      <c r="I134" s="293"/>
      <c r="J134" s="293"/>
      <c r="K134" s="293"/>
      <c r="L134" s="294"/>
      <c r="M134" s="262"/>
      <c r="N134" s="253"/>
      <c r="O134" s="246"/>
      <c r="P134" s="246"/>
      <c r="Q134" s="246"/>
      <c r="R134" s="98"/>
      <c r="S134" s="301"/>
      <c r="T134" s="301"/>
      <c r="U134" s="301"/>
    </row>
    <row r="135" spans="1:21" s="273" customFormat="1" ht="13.15" customHeight="1" x14ac:dyDescent="0.2">
      <c r="A135" s="289"/>
      <c r="B135" s="290"/>
      <c r="C135" s="291"/>
      <c r="D135" s="292"/>
      <c r="E135" s="292"/>
      <c r="F135" s="292"/>
      <c r="G135" s="292"/>
      <c r="H135" s="292"/>
      <c r="I135" s="293"/>
      <c r="J135" s="293"/>
      <c r="K135" s="293"/>
      <c r="L135" s="294"/>
      <c r="M135" s="262"/>
      <c r="N135" s="253"/>
      <c r="O135" s="246"/>
      <c r="P135" s="246"/>
      <c r="Q135" s="246"/>
      <c r="R135" s="98"/>
      <c r="S135" s="98"/>
      <c r="T135" s="98"/>
      <c r="U135" s="98"/>
    </row>
    <row r="136" spans="1:21" s="273" customFormat="1" ht="13.15" customHeight="1" x14ac:dyDescent="0.2">
      <c r="A136" s="289"/>
      <c r="B136" s="290"/>
      <c r="C136" s="291"/>
      <c r="D136" s="292"/>
      <c r="E136" s="292"/>
      <c r="F136" s="292"/>
      <c r="G136" s="292"/>
      <c r="H136" s="292"/>
      <c r="I136" s="293"/>
      <c r="J136" s="293"/>
      <c r="K136" s="293"/>
      <c r="L136" s="294"/>
      <c r="M136" s="262"/>
      <c r="N136" s="253"/>
      <c r="O136" s="246"/>
      <c r="P136" s="246"/>
      <c r="Q136" s="246"/>
      <c r="R136" s="98"/>
      <c r="S136" s="98"/>
      <c r="T136" s="98"/>
      <c r="U136" s="98"/>
    </row>
    <row r="137" spans="1:21" s="273" customFormat="1" ht="13.15" customHeight="1" x14ac:dyDescent="0.2">
      <c r="A137" s="289"/>
      <c r="B137" s="290"/>
      <c r="C137" s="291"/>
      <c r="D137" s="292"/>
      <c r="E137" s="292"/>
      <c r="F137" s="292"/>
      <c r="G137" s="292"/>
      <c r="H137" s="292"/>
      <c r="I137" s="293"/>
      <c r="J137" s="293"/>
      <c r="K137" s="293"/>
      <c r="L137" s="294"/>
      <c r="M137" s="262"/>
      <c r="N137" s="253"/>
      <c r="O137" s="246"/>
      <c r="P137" s="246"/>
      <c r="Q137" s="246"/>
      <c r="R137" s="98"/>
      <c r="S137" s="98"/>
      <c r="T137" s="98"/>
      <c r="U137" s="98"/>
    </row>
    <row r="138" spans="1:21" s="273" customFormat="1" ht="13.15" customHeight="1" x14ac:dyDescent="0.2">
      <c r="A138" s="289"/>
      <c r="B138" s="290"/>
      <c r="C138" s="291"/>
      <c r="D138" s="292"/>
      <c r="E138" s="292"/>
      <c r="F138" s="292"/>
      <c r="G138" s="292"/>
      <c r="H138" s="292"/>
      <c r="I138" s="293"/>
      <c r="J138" s="293"/>
      <c r="K138" s="293"/>
      <c r="L138" s="294"/>
      <c r="M138" s="262"/>
      <c r="N138" s="253"/>
      <c r="O138" s="246"/>
      <c r="P138" s="246"/>
      <c r="Q138" s="246"/>
      <c r="R138" s="98"/>
      <c r="S138" s="98"/>
      <c r="T138" s="98"/>
      <c r="U138" s="98"/>
    </row>
    <row r="139" spans="1:21" s="273" customFormat="1" ht="13.15" customHeight="1" x14ac:dyDescent="0.2">
      <c r="A139" s="289"/>
      <c r="B139" s="290"/>
      <c r="C139" s="291"/>
      <c r="D139" s="292"/>
      <c r="E139" s="292"/>
      <c r="F139" s="292"/>
      <c r="G139" s="292"/>
      <c r="H139" s="292"/>
      <c r="I139" s="293"/>
      <c r="J139" s="293"/>
      <c r="K139" s="293"/>
      <c r="L139" s="294"/>
      <c r="M139" s="262"/>
      <c r="N139" s="253"/>
      <c r="O139" s="246"/>
      <c r="P139" s="246"/>
      <c r="Q139" s="246"/>
      <c r="R139" s="98"/>
      <c r="S139" s="98"/>
      <c r="T139" s="98"/>
      <c r="U139" s="98"/>
    </row>
    <row r="140" spans="1:21" s="273" customFormat="1" ht="13.15" customHeight="1" x14ac:dyDescent="0.2">
      <c r="A140" s="289"/>
      <c r="B140" s="290"/>
      <c r="C140" s="291"/>
      <c r="D140" s="292"/>
      <c r="E140" s="292"/>
      <c r="F140" s="292"/>
      <c r="G140" s="292"/>
      <c r="H140" s="292"/>
      <c r="I140" s="293"/>
      <c r="J140" s="293"/>
      <c r="K140" s="293"/>
      <c r="L140" s="294"/>
      <c r="M140" s="262"/>
      <c r="N140" s="253"/>
      <c r="O140" s="246"/>
      <c r="P140" s="246"/>
      <c r="Q140" s="246"/>
      <c r="R140" s="98"/>
      <c r="S140" s="98"/>
      <c r="T140" s="98"/>
      <c r="U140" s="98"/>
    </row>
    <row r="141" spans="1:21" s="273" customFormat="1" ht="13.15" customHeight="1" x14ac:dyDescent="0.2">
      <c r="A141" s="289"/>
      <c r="B141" s="290"/>
      <c r="C141" s="291"/>
      <c r="D141" s="292"/>
      <c r="E141" s="292"/>
      <c r="F141" s="292"/>
      <c r="G141" s="292"/>
      <c r="H141" s="292"/>
      <c r="I141" s="293"/>
      <c r="J141" s="293"/>
      <c r="K141" s="293"/>
      <c r="L141" s="294"/>
      <c r="M141" s="262"/>
      <c r="N141" s="253"/>
      <c r="O141" s="246"/>
      <c r="P141" s="246"/>
      <c r="Q141" s="246"/>
      <c r="R141" s="98"/>
      <c r="S141" s="98"/>
      <c r="T141" s="98"/>
      <c r="U141" s="98"/>
    </row>
    <row r="142" spans="1:21" s="273" customFormat="1" ht="13.15" customHeight="1" x14ac:dyDescent="0.2">
      <c r="A142" s="289"/>
      <c r="B142" s="290"/>
      <c r="C142" s="291"/>
      <c r="D142" s="292"/>
      <c r="E142" s="292"/>
      <c r="F142" s="292"/>
      <c r="G142" s="292"/>
      <c r="H142" s="292"/>
      <c r="I142" s="293"/>
      <c r="J142" s="293"/>
      <c r="K142" s="293"/>
      <c r="L142" s="294"/>
      <c r="M142" s="262"/>
      <c r="N142" s="253"/>
      <c r="O142" s="246"/>
      <c r="P142" s="246"/>
      <c r="Q142" s="246"/>
      <c r="R142" s="98"/>
      <c r="S142" s="98"/>
      <c r="T142" s="98"/>
      <c r="U142" s="98"/>
    </row>
    <row r="143" spans="1:21" s="273" customFormat="1" ht="13.15" customHeight="1" x14ac:dyDescent="0.2">
      <c r="A143" s="289"/>
      <c r="B143" s="290"/>
      <c r="C143" s="291"/>
      <c r="D143" s="292"/>
      <c r="E143" s="292"/>
      <c r="F143" s="292"/>
      <c r="G143" s="292"/>
      <c r="H143" s="292"/>
      <c r="I143" s="293"/>
      <c r="J143" s="293"/>
      <c r="K143" s="293"/>
      <c r="L143" s="294"/>
      <c r="M143" s="262"/>
      <c r="N143" s="253"/>
      <c r="O143" s="246"/>
      <c r="P143" s="246"/>
      <c r="Q143" s="246"/>
      <c r="R143" s="98"/>
      <c r="S143" s="98"/>
      <c r="T143" s="98"/>
      <c r="U143" s="98"/>
    </row>
    <row r="144" spans="1:21" s="273" customFormat="1" ht="13.15" customHeight="1" x14ac:dyDescent="0.2">
      <c r="A144" s="289"/>
      <c r="B144" s="290"/>
      <c r="C144" s="291"/>
      <c r="D144" s="292"/>
      <c r="E144" s="292"/>
      <c r="F144" s="292"/>
      <c r="G144" s="292"/>
      <c r="H144" s="292"/>
      <c r="I144" s="293"/>
      <c r="J144" s="293"/>
      <c r="K144" s="293"/>
      <c r="L144" s="294"/>
      <c r="M144" s="262"/>
      <c r="N144" s="253"/>
      <c r="O144" s="246"/>
      <c r="P144" s="246"/>
      <c r="Q144" s="246"/>
      <c r="R144" s="98"/>
      <c r="S144" s="98"/>
      <c r="T144" s="98"/>
      <c r="U144" s="98"/>
    </row>
    <row r="145" spans="1:21" s="273" customFormat="1" ht="13.15" customHeight="1" x14ac:dyDescent="0.2">
      <c r="A145" s="289"/>
      <c r="B145" s="290"/>
      <c r="C145" s="291"/>
      <c r="D145" s="292"/>
      <c r="E145" s="292"/>
      <c r="F145" s="292"/>
      <c r="G145" s="292"/>
      <c r="H145" s="292"/>
      <c r="I145" s="293"/>
      <c r="J145" s="293"/>
      <c r="K145" s="293"/>
      <c r="L145" s="294"/>
      <c r="M145" s="262"/>
      <c r="N145" s="253"/>
      <c r="O145" s="246"/>
      <c r="P145" s="246"/>
      <c r="Q145" s="246"/>
      <c r="R145" s="98"/>
      <c r="S145" s="98"/>
      <c r="T145" s="98"/>
      <c r="U145" s="98"/>
    </row>
    <row r="146" spans="1:21" s="273" customFormat="1" ht="13.15" customHeight="1" x14ac:dyDescent="0.2">
      <c r="A146" s="289"/>
      <c r="B146" s="290"/>
      <c r="C146" s="291"/>
      <c r="D146" s="292"/>
      <c r="E146" s="292"/>
      <c r="F146" s="292"/>
      <c r="G146" s="292"/>
      <c r="H146" s="292"/>
      <c r="I146" s="293"/>
      <c r="J146" s="293"/>
      <c r="K146" s="293"/>
      <c r="L146" s="294"/>
      <c r="M146" s="262"/>
      <c r="N146" s="253"/>
      <c r="O146" s="246"/>
      <c r="P146" s="246"/>
      <c r="Q146" s="246"/>
      <c r="R146" s="98"/>
      <c r="S146" s="98"/>
      <c r="T146" s="98"/>
      <c r="U146" s="98"/>
    </row>
    <row r="147" spans="1:21" s="273" customFormat="1" ht="13.15" customHeight="1" x14ac:dyDescent="0.2">
      <c r="A147" s="289"/>
      <c r="B147" s="290"/>
      <c r="C147" s="291"/>
      <c r="D147" s="292"/>
      <c r="E147" s="292"/>
      <c r="F147" s="292"/>
      <c r="G147" s="292"/>
      <c r="H147" s="292"/>
      <c r="I147" s="293"/>
      <c r="J147" s="293"/>
      <c r="K147" s="293"/>
      <c r="L147" s="294"/>
      <c r="M147" s="262"/>
      <c r="N147" s="253"/>
      <c r="O147" s="246"/>
      <c r="P147" s="246"/>
      <c r="Q147" s="246"/>
      <c r="R147" s="98"/>
      <c r="S147" s="98"/>
      <c r="T147" s="98"/>
      <c r="U147" s="98"/>
    </row>
    <row r="148" spans="1:21" s="273" customFormat="1" ht="13.15" customHeight="1" x14ac:dyDescent="0.2">
      <c r="A148" s="289"/>
      <c r="B148" s="290"/>
      <c r="C148" s="291"/>
      <c r="D148" s="292"/>
      <c r="E148" s="292"/>
      <c r="F148" s="292"/>
      <c r="G148" s="292"/>
      <c r="H148" s="292"/>
      <c r="I148" s="293"/>
      <c r="J148" s="293"/>
      <c r="K148" s="293"/>
      <c r="L148" s="294"/>
      <c r="M148" s="262"/>
      <c r="N148" s="253"/>
      <c r="O148" s="246"/>
      <c r="P148" s="246"/>
      <c r="Q148" s="246"/>
      <c r="R148" s="98"/>
      <c r="S148" s="98"/>
      <c r="T148" s="98"/>
      <c r="U148" s="98"/>
    </row>
    <row r="149" spans="1:21" s="273" customFormat="1" ht="13.15" customHeight="1" x14ac:dyDescent="0.2">
      <c r="A149" s="289"/>
      <c r="B149" s="290"/>
      <c r="C149" s="291"/>
      <c r="D149" s="292"/>
      <c r="E149" s="292"/>
      <c r="F149" s="292"/>
      <c r="G149" s="292"/>
      <c r="H149" s="292"/>
      <c r="I149" s="293"/>
      <c r="J149" s="293"/>
      <c r="K149" s="293"/>
      <c r="L149" s="294"/>
      <c r="M149" s="262"/>
      <c r="N149" s="253"/>
      <c r="O149" s="246"/>
      <c r="P149" s="246"/>
      <c r="Q149" s="246"/>
      <c r="R149" s="98"/>
      <c r="S149" s="98"/>
      <c r="T149" s="98"/>
      <c r="U149" s="98"/>
    </row>
    <row r="150" spans="1:21" s="273" customFormat="1" ht="13.15" customHeight="1" x14ac:dyDescent="0.2">
      <c r="A150" s="289"/>
      <c r="B150" s="290"/>
      <c r="C150" s="291"/>
      <c r="D150" s="292"/>
      <c r="E150" s="292"/>
      <c r="F150" s="292"/>
      <c r="G150" s="292"/>
      <c r="H150" s="292"/>
      <c r="I150" s="293"/>
      <c r="J150" s="293"/>
      <c r="K150" s="293"/>
      <c r="L150" s="294"/>
      <c r="M150" s="262"/>
      <c r="N150" s="253"/>
      <c r="O150" s="246"/>
      <c r="P150" s="246"/>
      <c r="Q150" s="246"/>
      <c r="R150" s="98"/>
      <c r="S150" s="98"/>
      <c r="T150" s="98"/>
      <c r="U150" s="98"/>
    </row>
    <row r="151" spans="1:21" s="273" customFormat="1" ht="13.15" customHeight="1" x14ac:dyDescent="0.2">
      <c r="A151" s="289"/>
      <c r="B151" s="290"/>
      <c r="C151" s="291"/>
      <c r="D151" s="292"/>
      <c r="E151" s="292"/>
      <c r="F151" s="292"/>
      <c r="G151" s="292"/>
      <c r="H151" s="292"/>
      <c r="I151" s="293"/>
      <c r="J151" s="293"/>
      <c r="K151" s="293"/>
      <c r="L151" s="294"/>
      <c r="M151" s="262"/>
      <c r="N151" s="253"/>
      <c r="O151" s="246"/>
      <c r="P151" s="246"/>
      <c r="Q151" s="246"/>
      <c r="R151" s="98"/>
      <c r="S151" s="98"/>
      <c r="T151" s="98"/>
      <c r="U151" s="98"/>
    </row>
    <row r="152" spans="1:21" s="273" customFormat="1" ht="13.15" customHeight="1" x14ac:dyDescent="0.2">
      <c r="A152" s="289"/>
      <c r="B152" s="290"/>
      <c r="C152" s="291"/>
      <c r="D152" s="292"/>
      <c r="E152" s="292"/>
      <c r="F152" s="292"/>
      <c r="G152" s="292"/>
      <c r="H152" s="292"/>
      <c r="I152" s="293"/>
      <c r="J152" s="293"/>
      <c r="K152" s="293"/>
      <c r="L152" s="294"/>
      <c r="M152" s="262"/>
      <c r="N152" s="253"/>
      <c r="O152" s="246"/>
      <c r="P152" s="246"/>
      <c r="Q152" s="246"/>
      <c r="R152" s="98"/>
      <c r="S152" s="98"/>
      <c r="T152" s="98"/>
      <c r="U152" s="98"/>
    </row>
    <row r="153" spans="1:21" s="273" customFormat="1" ht="13.15" customHeight="1" x14ac:dyDescent="0.2">
      <c r="A153" s="289"/>
      <c r="B153" s="290"/>
      <c r="C153" s="291"/>
      <c r="D153" s="292"/>
      <c r="E153" s="292"/>
      <c r="F153" s="292"/>
      <c r="G153" s="292"/>
      <c r="H153" s="292"/>
      <c r="I153" s="293"/>
      <c r="J153" s="293"/>
      <c r="K153" s="293"/>
      <c r="L153" s="294"/>
      <c r="M153" s="262"/>
      <c r="N153" s="253"/>
      <c r="O153" s="246"/>
      <c r="P153" s="246"/>
      <c r="Q153" s="246"/>
      <c r="R153" s="98"/>
      <c r="S153" s="98"/>
      <c r="T153" s="98"/>
      <c r="U153" s="98"/>
    </row>
    <row r="154" spans="1:21" s="273" customFormat="1" ht="13.15" customHeight="1" x14ac:dyDescent="0.2">
      <c r="A154" s="289"/>
      <c r="B154" s="290"/>
      <c r="C154" s="291"/>
      <c r="D154" s="292"/>
      <c r="E154" s="292"/>
      <c r="F154" s="292"/>
      <c r="G154" s="292"/>
      <c r="H154" s="292"/>
      <c r="I154" s="293"/>
      <c r="J154" s="293"/>
      <c r="K154" s="293"/>
      <c r="L154" s="294"/>
      <c r="M154" s="262"/>
      <c r="N154" s="253"/>
      <c r="O154" s="246"/>
      <c r="P154" s="246"/>
      <c r="Q154" s="246"/>
      <c r="R154" s="98"/>
      <c r="S154" s="98"/>
      <c r="T154" s="98"/>
      <c r="U154" s="98"/>
    </row>
    <row r="155" spans="1:21" s="273" customFormat="1" ht="13.15" customHeight="1" x14ac:dyDescent="0.2">
      <c r="A155" s="289"/>
      <c r="B155" s="290"/>
      <c r="C155" s="291"/>
      <c r="D155" s="292"/>
      <c r="E155" s="292"/>
      <c r="F155" s="292"/>
      <c r="G155" s="292"/>
      <c r="H155" s="292"/>
      <c r="I155" s="293"/>
      <c r="J155" s="293"/>
      <c r="K155" s="293"/>
      <c r="L155" s="294"/>
      <c r="M155" s="262"/>
      <c r="N155" s="253"/>
      <c r="O155" s="246"/>
      <c r="P155" s="246"/>
      <c r="Q155" s="246"/>
      <c r="R155" s="98"/>
      <c r="S155" s="98"/>
      <c r="T155" s="98"/>
      <c r="U155" s="98"/>
    </row>
    <row r="156" spans="1:21" s="273" customFormat="1" ht="13.15" customHeight="1" x14ac:dyDescent="0.2">
      <c r="A156" s="289"/>
      <c r="B156" s="290"/>
      <c r="C156" s="291"/>
      <c r="D156" s="292"/>
      <c r="E156" s="292"/>
      <c r="F156" s="292"/>
      <c r="G156" s="292"/>
      <c r="H156" s="292"/>
      <c r="I156" s="293"/>
      <c r="J156" s="293"/>
      <c r="K156" s="293"/>
      <c r="L156" s="294"/>
      <c r="M156" s="262"/>
      <c r="N156" s="253"/>
      <c r="O156" s="246"/>
      <c r="P156" s="246"/>
      <c r="Q156" s="246"/>
      <c r="R156" s="98"/>
      <c r="S156" s="98"/>
      <c r="T156" s="98"/>
      <c r="U156" s="98"/>
    </row>
    <row r="157" spans="1:21" s="273" customFormat="1" ht="13.15" customHeight="1" x14ac:dyDescent="0.2">
      <c r="A157" s="289"/>
      <c r="B157" s="290"/>
      <c r="C157" s="291"/>
      <c r="D157" s="292"/>
      <c r="E157" s="292"/>
      <c r="F157" s="292"/>
      <c r="G157" s="292"/>
      <c r="H157" s="292"/>
      <c r="I157" s="293"/>
      <c r="J157" s="293"/>
      <c r="K157" s="293"/>
      <c r="L157" s="294"/>
      <c r="M157" s="262"/>
      <c r="N157" s="253"/>
      <c r="O157" s="246"/>
      <c r="P157" s="246"/>
      <c r="Q157" s="246"/>
      <c r="R157" s="98"/>
      <c r="S157" s="98"/>
      <c r="T157" s="98"/>
      <c r="U157" s="98"/>
    </row>
    <row r="158" spans="1:21" s="273" customFormat="1" ht="13.15" customHeight="1" x14ac:dyDescent="0.2">
      <c r="A158" s="289"/>
      <c r="B158" s="290"/>
      <c r="C158" s="291"/>
      <c r="D158" s="292"/>
      <c r="E158" s="292"/>
      <c r="F158" s="292"/>
      <c r="G158" s="292"/>
      <c r="H158" s="292"/>
      <c r="I158" s="293"/>
      <c r="J158" s="293"/>
      <c r="K158" s="293"/>
      <c r="L158" s="294"/>
      <c r="M158" s="262"/>
      <c r="N158" s="253"/>
      <c r="O158" s="246"/>
      <c r="P158" s="246"/>
      <c r="Q158" s="246"/>
      <c r="R158" s="98"/>
      <c r="S158" s="98"/>
      <c r="T158" s="98"/>
      <c r="U158" s="98"/>
    </row>
    <row r="159" spans="1:21" s="273" customFormat="1" ht="13.15" customHeight="1" x14ac:dyDescent="0.2">
      <c r="A159" s="289"/>
      <c r="B159" s="290"/>
      <c r="C159" s="291"/>
      <c r="D159" s="292"/>
      <c r="E159" s="292"/>
      <c r="F159" s="292"/>
      <c r="G159" s="292"/>
      <c r="H159" s="292"/>
      <c r="I159" s="293"/>
      <c r="J159" s="293"/>
      <c r="K159" s="293"/>
      <c r="L159" s="294"/>
      <c r="M159" s="262"/>
      <c r="N159" s="253"/>
      <c r="O159" s="246"/>
      <c r="P159" s="246"/>
      <c r="Q159" s="246"/>
      <c r="R159" s="98"/>
      <c r="S159" s="98"/>
      <c r="T159" s="98"/>
      <c r="U159" s="98"/>
    </row>
    <row r="160" spans="1:21" s="273" customFormat="1" ht="13.15" customHeight="1" x14ac:dyDescent="0.2">
      <c r="A160" s="289"/>
      <c r="B160" s="290"/>
      <c r="C160" s="291"/>
      <c r="D160" s="292"/>
      <c r="E160" s="292"/>
      <c r="F160" s="292"/>
      <c r="G160" s="292"/>
      <c r="H160" s="292"/>
      <c r="I160" s="293"/>
      <c r="J160" s="293"/>
      <c r="K160" s="293"/>
      <c r="L160" s="294"/>
      <c r="M160" s="262"/>
      <c r="N160" s="253"/>
      <c r="O160" s="246"/>
      <c r="P160" s="246"/>
      <c r="Q160" s="246"/>
      <c r="R160" s="98"/>
      <c r="S160" s="98"/>
      <c r="T160" s="98"/>
      <c r="U160" s="98"/>
    </row>
    <row r="161" spans="1:21" s="273" customFormat="1" ht="13.15" customHeight="1" x14ac:dyDescent="0.2">
      <c r="A161" s="289"/>
      <c r="B161" s="290"/>
      <c r="C161" s="291"/>
      <c r="D161" s="292"/>
      <c r="E161" s="292"/>
      <c r="F161" s="292"/>
      <c r="G161" s="292"/>
      <c r="H161" s="292"/>
      <c r="I161" s="293"/>
      <c r="J161" s="293"/>
      <c r="K161" s="293"/>
      <c r="L161" s="294"/>
      <c r="M161" s="262"/>
      <c r="N161" s="253"/>
      <c r="O161" s="246"/>
      <c r="P161" s="246"/>
      <c r="Q161" s="246"/>
      <c r="R161" s="98"/>
      <c r="S161" s="98"/>
      <c r="T161" s="98"/>
      <c r="U161" s="98"/>
    </row>
    <row r="162" spans="1:21" s="273" customFormat="1" ht="13.15" customHeight="1" x14ac:dyDescent="0.2">
      <c r="A162" s="289"/>
      <c r="B162" s="290"/>
      <c r="C162" s="291"/>
      <c r="D162" s="292"/>
      <c r="E162" s="292"/>
      <c r="F162" s="292"/>
      <c r="G162" s="292"/>
      <c r="H162" s="292"/>
      <c r="I162" s="293"/>
      <c r="J162" s="293"/>
      <c r="K162" s="293"/>
      <c r="L162" s="294"/>
      <c r="M162" s="262"/>
      <c r="N162" s="253"/>
      <c r="O162" s="246"/>
      <c r="P162" s="246"/>
      <c r="Q162" s="246"/>
      <c r="R162" s="98"/>
      <c r="S162" s="98"/>
      <c r="T162" s="98"/>
      <c r="U162" s="98"/>
    </row>
    <row r="163" spans="1:21" s="273" customFormat="1" ht="13.15" customHeight="1" x14ac:dyDescent="0.2">
      <c r="A163" s="289"/>
      <c r="B163" s="290"/>
      <c r="C163" s="291"/>
      <c r="D163" s="292"/>
      <c r="E163" s="292"/>
      <c r="F163" s="292"/>
      <c r="G163" s="292"/>
      <c r="H163" s="292"/>
      <c r="I163" s="293"/>
      <c r="J163" s="293"/>
      <c r="K163" s="293"/>
      <c r="L163" s="294"/>
      <c r="M163" s="262"/>
      <c r="N163" s="253"/>
      <c r="O163" s="246"/>
      <c r="P163" s="246"/>
      <c r="Q163" s="246"/>
      <c r="R163" s="98"/>
      <c r="S163" s="98"/>
      <c r="T163" s="98"/>
      <c r="U163" s="98"/>
    </row>
    <row r="164" spans="1:21" s="273" customFormat="1" ht="13.15" customHeight="1" x14ac:dyDescent="0.2">
      <c r="A164" s="289"/>
      <c r="B164" s="290"/>
      <c r="C164" s="291"/>
      <c r="D164" s="292"/>
      <c r="E164" s="292"/>
      <c r="F164" s="292"/>
      <c r="G164" s="292"/>
      <c r="H164" s="292"/>
      <c r="I164" s="293"/>
      <c r="J164" s="293"/>
      <c r="K164" s="293"/>
      <c r="L164" s="294"/>
      <c r="M164" s="262"/>
      <c r="N164" s="253"/>
      <c r="O164" s="246"/>
      <c r="P164" s="246"/>
      <c r="Q164" s="246"/>
      <c r="R164" s="98"/>
      <c r="S164" s="98"/>
      <c r="T164" s="98"/>
      <c r="U164" s="98"/>
    </row>
    <row r="165" spans="1:21" s="273" customFormat="1" ht="13.15" customHeight="1" x14ac:dyDescent="0.2">
      <c r="A165" s="289"/>
      <c r="B165" s="290"/>
      <c r="C165" s="291"/>
      <c r="D165" s="292"/>
      <c r="E165" s="292"/>
      <c r="F165" s="292"/>
      <c r="G165" s="292"/>
      <c r="H165" s="292"/>
      <c r="I165" s="293"/>
      <c r="J165" s="293"/>
      <c r="K165" s="293"/>
      <c r="L165" s="294"/>
      <c r="M165" s="262"/>
      <c r="N165" s="253"/>
      <c r="O165" s="246"/>
      <c r="P165" s="246"/>
      <c r="Q165" s="246"/>
      <c r="R165" s="98"/>
      <c r="S165" s="98"/>
      <c r="T165" s="98"/>
      <c r="U165" s="98"/>
    </row>
    <row r="166" spans="1:21" s="273" customFormat="1" ht="13.15" customHeight="1" x14ac:dyDescent="0.2">
      <c r="A166" s="289"/>
      <c r="B166" s="290"/>
      <c r="C166" s="291"/>
      <c r="D166" s="292"/>
      <c r="E166" s="292"/>
      <c r="F166" s="292"/>
      <c r="G166" s="292"/>
      <c r="H166" s="292"/>
      <c r="I166" s="293"/>
      <c r="J166" s="293"/>
      <c r="K166" s="293"/>
      <c r="L166" s="294"/>
      <c r="M166" s="262"/>
      <c r="N166" s="253"/>
      <c r="O166" s="246"/>
      <c r="P166" s="246"/>
      <c r="Q166" s="246"/>
      <c r="R166" s="98"/>
      <c r="S166" s="98"/>
      <c r="T166" s="98"/>
      <c r="U166" s="98"/>
    </row>
    <row r="167" spans="1:21" s="273" customFormat="1" ht="13.15" customHeight="1" x14ac:dyDescent="0.2">
      <c r="A167" s="289"/>
      <c r="B167" s="290"/>
      <c r="C167" s="291"/>
      <c r="D167" s="292"/>
      <c r="E167" s="292"/>
      <c r="F167" s="292"/>
      <c r="G167" s="292"/>
      <c r="H167" s="292"/>
      <c r="I167" s="293"/>
      <c r="J167" s="293"/>
      <c r="K167" s="293"/>
      <c r="L167" s="294"/>
      <c r="M167" s="262"/>
      <c r="N167" s="253"/>
      <c r="O167" s="246"/>
      <c r="P167" s="246"/>
      <c r="Q167" s="246"/>
      <c r="R167" s="98"/>
      <c r="S167" s="98"/>
      <c r="T167" s="98"/>
      <c r="U167" s="98"/>
    </row>
    <row r="168" spans="1:21" s="273" customFormat="1" ht="13.15" customHeight="1" x14ac:dyDescent="0.2">
      <c r="A168" s="289"/>
      <c r="B168" s="290"/>
      <c r="C168" s="291"/>
      <c r="D168" s="292"/>
      <c r="E168" s="292"/>
      <c r="F168" s="292"/>
      <c r="G168" s="292"/>
      <c r="H168" s="292"/>
      <c r="I168" s="293"/>
      <c r="J168" s="293"/>
      <c r="K168" s="293"/>
      <c r="L168" s="294"/>
      <c r="M168" s="262"/>
      <c r="N168" s="253"/>
      <c r="O168" s="246"/>
      <c r="P168" s="246"/>
      <c r="Q168" s="246"/>
      <c r="R168" s="98"/>
      <c r="S168" s="98"/>
      <c r="T168" s="98"/>
      <c r="U168" s="98"/>
    </row>
    <row r="169" spans="1:21" s="273" customFormat="1" ht="13.15" customHeight="1" x14ac:dyDescent="0.2">
      <c r="A169" s="289"/>
      <c r="B169" s="290"/>
      <c r="C169" s="291"/>
      <c r="D169" s="292"/>
      <c r="E169" s="292"/>
      <c r="F169" s="292"/>
      <c r="G169" s="292"/>
      <c r="H169" s="292"/>
      <c r="I169" s="293"/>
      <c r="J169" s="293"/>
      <c r="K169" s="293"/>
      <c r="L169" s="294"/>
      <c r="M169" s="262"/>
      <c r="N169" s="253"/>
      <c r="O169" s="246"/>
      <c r="P169" s="246"/>
      <c r="Q169" s="246"/>
      <c r="R169" s="98"/>
      <c r="S169" s="98"/>
      <c r="T169" s="98"/>
      <c r="U169" s="98"/>
    </row>
    <row r="170" spans="1:21" s="273" customFormat="1" ht="13.15" customHeight="1" x14ac:dyDescent="0.2">
      <c r="A170" s="289"/>
      <c r="B170" s="290"/>
      <c r="C170" s="291"/>
      <c r="D170" s="292"/>
      <c r="E170" s="292"/>
      <c r="F170" s="292"/>
      <c r="G170" s="292"/>
      <c r="H170" s="292"/>
      <c r="I170" s="293"/>
      <c r="J170" s="293"/>
      <c r="K170" s="293"/>
      <c r="L170" s="294"/>
      <c r="M170" s="262"/>
      <c r="N170" s="253"/>
      <c r="O170" s="246"/>
      <c r="P170" s="246"/>
      <c r="Q170" s="246"/>
      <c r="R170" s="98"/>
      <c r="S170" s="98"/>
      <c r="T170" s="98"/>
      <c r="U170" s="98"/>
    </row>
    <row r="171" spans="1:21" s="273" customFormat="1" ht="13.15" customHeight="1" x14ac:dyDescent="0.2">
      <c r="A171" s="289"/>
      <c r="B171" s="290"/>
      <c r="C171" s="291"/>
      <c r="D171" s="292"/>
      <c r="E171" s="292"/>
      <c r="F171" s="292"/>
      <c r="G171" s="292"/>
      <c r="H171" s="292"/>
      <c r="I171" s="293"/>
      <c r="J171" s="293"/>
      <c r="K171" s="293"/>
      <c r="L171" s="294"/>
      <c r="M171" s="262"/>
      <c r="N171" s="253"/>
      <c r="O171" s="246"/>
      <c r="P171" s="246"/>
      <c r="Q171" s="246"/>
      <c r="R171" s="98"/>
      <c r="S171" s="98"/>
      <c r="T171" s="98"/>
      <c r="U171" s="98"/>
    </row>
    <row r="172" spans="1:21" s="273" customFormat="1" ht="13.15" customHeight="1" x14ac:dyDescent="0.2">
      <c r="A172" s="289"/>
      <c r="B172" s="290"/>
      <c r="C172" s="291"/>
      <c r="D172" s="292"/>
      <c r="E172" s="292"/>
      <c r="F172" s="292"/>
      <c r="G172" s="292"/>
      <c r="H172" s="292"/>
      <c r="I172" s="293"/>
      <c r="J172" s="293"/>
      <c r="K172" s="293"/>
      <c r="L172" s="294"/>
      <c r="M172" s="262"/>
      <c r="N172" s="253"/>
      <c r="O172" s="246"/>
      <c r="P172" s="246"/>
      <c r="Q172" s="246"/>
      <c r="R172" s="98"/>
      <c r="S172" s="98"/>
      <c r="T172" s="98"/>
      <c r="U172" s="98"/>
    </row>
    <row r="173" spans="1:21" s="273" customFormat="1" ht="13.15" customHeight="1" x14ac:dyDescent="0.2">
      <c r="A173" s="289"/>
      <c r="B173" s="290"/>
      <c r="C173" s="291"/>
      <c r="D173" s="292"/>
      <c r="E173" s="292"/>
      <c r="F173" s="292"/>
      <c r="G173" s="292"/>
      <c r="H173" s="292"/>
      <c r="I173" s="293"/>
      <c r="J173" s="293"/>
      <c r="K173" s="293"/>
      <c r="L173" s="294"/>
      <c r="M173" s="262"/>
      <c r="N173" s="253"/>
      <c r="O173" s="246"/>
      <c r="P173" s="246"/>
      <c r="Q173" s="246"/>
      <c r="R173" s="98"/>
      <c r="S173" s="98"/>
      <c r="T173" s="98"/>
      <c r="U173" s="98"/>
    </row>
    <row r="174" spans="1:21" s="273" customFormat="1" ht="13.15" customHeight="1" x14ac:dyDescent="0.2">
      <c r="A174" s="289"/>
      <c r="B174" s="290"/>
      <c r="C174" s="291"/>
      <c r="D174" s="292"/>
      <c r="E174" s="292"/>
      <c r="F174" s="292"/>
      <c r="G174" s="292"/>
      <c r="H174" s="292"/>
      <c r="I174" s="293"/>
      <c r="J174" s="293"/>
      <c r="K174" s="293"/>
      <c r="L174" s="294"/>
      <c r="M174" s="262"/>
      <c r="N174" s="253"/>
      <c r="O174" s="246"/>
      <c r="P174" s="246"/>
      <c r="Q174" s="246"/>
      <c r="R174" s="98"/>
      <c r="S174" s="98"/>
      <c r="T174" s="98"/>
      <c r="U174" s="98"/>
    </row>
    <row r="175" spans="1:21" s="273" customFormat="1" ht="13.15" customHeight="1" x14ac:dyDescent="0.2">
      <c r="A175" s="289"/>
      <c r="B175" s="290"/>
      <c r="C175" s="291"/>
      <c r="D175" s="292"/>
      <c r="E175" s="292"/>
      <c r="F175" s="292"/>
      <c r="G175" s="292"/>
      <c r="H175" s="292"/>
      <c r="I175" s="293"/>
      <c r="J175" s="293"/>
      <c r="K175" s="293"/>
      <c r="L175" s="294"/>
      <c r="M175" s="262"/>
      <c r="N175" s="253"/>
      <c r="O175" s="246"/>
      <c r="P175" s="246"/>
      <c r="Q175" s="246"/>
      <c r="R175" s="98"/>
      <c r="S175" s="98"/>
      <c r="T175" s="98"/>
      <c r="U175" s="98"/>
    </row>
    <row r="176" spans="1:21" s="273" customFormat="1" ht="13.15" customHeight="1" x14ac:dyDescent="0.2">
      <c r="A176" s="289"/>
      <c r="B176" s="290"/>
      <c r="C176" s="291"/>
      <c r="D176" s="292"/>
      <c r="E176" s="292"/>
      <c r="F176" s="292"/>
      <c r="G176" s="292"/>
      <c r="H176" s="292"/>
      <c r="I176" s="293"/>
      <c r="J176" s="293"/>
      <c r="K176" s="293"/>
      <c r="L176" s="294"/>
      <c r="M176" s="262"/>
      <c r="N176" s="253"/>
      <c r="O176" s="246"/>
      <c r="P176" s="246"/>
      <c r="Q176" s="246"/>
      <c r="R176" s="98"/>
      <c r="S176" s="98"/>
      <c r="T176" s="98"/>
      <c r="U176" s="98"/>
    </row>
    <row r="177" spans="1:21" s="273" customFormat="1" ht="13.15" customHeight="1" x14ac:dyDescent="0.2">
      <c r="A177" s="289"/>
      <c r="B177" s="290"/>
      <c r="C177" s="291"/>
      <c r="D177" s="292"/>
      <c r="E177" s="292"/>
      <c r="F177" s="292"/>
      <c r="G177" s="292"/>
      <c r="H177" s="292"/>
      <c r="I177" s="293"/>
      <c r="J177" s="293"/>
      <c r="K177" s="293"/>
      <c r="L177" s="294"/>
      <c r="M177" s="262"/>
      <c r="N177" s="253"/>
      <c r="O177" s="246"/>
      <c r="P177" s="246"/>
      <c r="Q177" s="246"/>
      <c r="R177" s="98"/>
      <c r="S177" s="98"/>
      <c r="T177" s="98"/>
      <c r="U177" s="98"/>
    </row>
    <row r="178" spans="1:21" s="273" customFormat="1" ht="13.15" customHeight="1" x14ac:dyDescent="0.2">
      <c r="A178" s="289"/>
      <c r="B178" s="290"/>
      <c r="C178" s="291"/>
      <c r="D178" s="292"/>
      <c r="E178" s="292"/>
      <c r="F178" s="292"/>
      <c r="G178" s="292"/>
      <c r="H178" s="292"/>
      <c r="I178" s="293"/>
      <c r="J178" s="293"/>
      <c r="K178" s="293"/>
      <c r="L178" s="294"/>
      <c r="M178" s="262"/>
      <c r="N178" s="253"/>
      <c r="O178" s="246"/>
      <c r="P178" s="246"/>
      <c r="Q178" s="246"/>
      <c r="R178" s="98"/>
      <c r="S178" s="98"/>
      <c r="T178" s="98"/>
      <c r="U178" s="98"/>
    </row>
    <row r="179" spans="1:21" s="273" customFormat="1" ht="13.15" customHeight="1" x14ac:dyDescent="0.2">
      <c r="A179" s="289"/>
      <c r="B179" s="290"/>
      <c r="C179" s="291"/>
      <c r="D179" s="292"/>
      <c r="E179" s="292"/>
      <c r="F179" s="292"/>
      <c r="G179" s="292"/>
      <c r="H179" s="292"/>
      <c r="I179" s="293"/>
      <c r="J179" s="293"/>
      <c r="K179" s="293"/>
      <c r="L179" s="294"/>
      <c r="M179" s="262"/>
      <c r="N179" s="253"/>
      <c r="O179" s="246"/>
      <c r="P179" s="246"/>
      <c r="Q179" s="246"/>
      <c r="R179" s="98"/>
      <c r="S179" s="98"/>
      <c r="T179" s="98"/>
      <c r="U179" s="98"/>
    </row>
    <row r="180" spans="1:21" s="273" customFormat="1" ht="13.15" customHeight="1" x14ac:dyDescent="0.2">
      <c r="A180" s="289"/>
      <c r="B180" s="290"/>
      <c r="C180" s="291"/>
      <c r="D180" s="292"/>
      <c r="E180" s="292"/>
      <c r="F180" s="292"/>
      <c r="G180" s="292"/>
      <c r="H180" s="292"/>
      <c r="I180" s="293"/>
      <c r="J180" s="293"/>
      <c r="K180" s="293"/>
      <c r="L180" s="294"/>
      <c r="M180" s="262"/>
      <c r="N180" s="253"/>
      <c r="O180" s="246"/>
      <c r="P180" s="246"/>
      <c r="Q180" s="246"/>
      <c r="R180" s="98"/>
      <c r="S180" s="98"/>
      <c r="T180" s="98"/>
      <c r="U180" s="98"/>
    </row>
    <row r="181" spans="1:21" s="273" customFormat="1" ht="13.15" customHeight="1" x14ac:dyDescent="0.2">
      <c r="A181" s="289"/>
      <c r="B181" s="290"/>
      <c r="C181" s="291"/>
      <c r="D181" s="292"/>
      <c r="E181" s="292"/>
      <c r="F181" s="292"/>
      <c r="G181" s="292"/>
      <c r="H181" s="292"/>
      <c r="I181" s="293"/>
      <c r="J181" s="293"/>
      <c r="K181" s="293"/>
      <c r="L181" s="294"/>
      <c r="M181" s="262"/>
      <c r="N181" s="253"/>
      <c r="O181" s="246"/>
      <c r="P181" s="246"/>
      <c r="Q181" s="246"/>
      <c r="R181" s="98"/>
      <c r="S181" s="98"/>
      <c r="T181" s="98"/>
      <c r="U181" s="98"/>
    </row>
    <row r="182" spans="1:21" s="273" customFormat="1" ht="13.15" customHeight="1" x14ac:dyDescent="0.2">
      <c r="A182" s="289"/>
      <c r="B182" s="290"/>
      <c r="C182" s="291"/>
      <c r="D182" s="292"/>
      <c r="E182" s="292"/>
      <c r="F182" s="292"/>
      <c r="G182" s="292"/>
      <c r="H182" s="292"/>
      <c r="I182" s="293"/>
      <c r="J182" s="293"/>
      <c r="K182" s="293"/>
      <c r="L182" s="294"/>
      <c r="M182" s="262"/>
      <c r="N182" s="253"/>
      <c r="O182" s="246"/>
      <c r="P182" s="246"/>
      <c r="Q182" s="246"/>
      <c r="R182" s="98"/>
      <c r="S182" s="98"/>
      <c r="T182" s="98"/>
      <c r="U182" s="98"/>
    </row>
    <row r="183" spans="1:21" s="273" customFormat="1" ht="13.15" customHeight="1" x14ac:dyDescent="0.2">
      <c r="A183" s="289"/>
      <c r="B183" s="290"/>
      <c r="C183" s="291"/>
      <c r="D183" s="292"/>
      <c r="E183" s="292"/>
      <c r="F183" s="292"/>
      <c r="G183" s="292"/>
      <c r="H183" s="292"/>
      <c r="I183" s="293"/>
      <c r="J183" s="293"/>
      <c r="K183" s="293"/>
      <c r="L183" s="294"/>
      <c r="M183" s="262"/>
      <c r="N183" s="253"/>
      <c r="O183" s="246"/>
      <c r="P183" s="246"/>
      <c r="Q183" s="246"/>
      <c r="R183" s="98"/>
      <c r="S183" s="98"/>
      <c r="T183" s="98"/>
      <c r="U183" s="98"/>
    </row>
    <row r="184" spans="1:21" s="273" customFormat="1" ht="13.15" customHeight="1" x14ac:dyDescent="0.2">
      <c r="A184" s="289"/>
      <c r="B184" s="290"/>
      <c r="C184" s="291"/>
      <c r="D184" s="292"/>
      <c r="E184" s="292"/>
      <c r="F184" s="292"/>
      <c r="G184" s="292"/>
      <c r="H184" s="292"/>
      <c r="I184" s="293"/>
      <c r="J184" s="293"/>
      <c r="K184" s="293"/>
      <c r="L184" s="294"/>
      <c r="M184" s="262"/>
      <c r="N184" s="253"/>
      <c r="O184" s="246"/>
      <c r="P184" s="246"/>
      <c r="Q184" s="246"/>
      <c r="R184" s="98"/>
      <c r="S184" s="98"/>
      <c r="T184" s="98"/>
      <c r="U184" s="98"/>
    </row>
    <row r="185" spans="1:21" s="273" customFormat="1" ht="13.15" customHeight="1" x14ac:dyDescent="0.2">
      <c r="A185" s="289"/>
      <c r="B185" s="290"/>
      <c r="C185" s="291"/>
      <c r="D185" s="292"/>
      <c r="E185" s="292"/>
      <c r="F185" s="292"/>
      <c r="G185" s="292"/>
      <c r="H185" s="292"/>
      <c r="I185" s="293"/>
      <c r="J185" s="293"/>
      <c r="K185" s="293"/>
      <c r="L185" s="294"/>
      <c r="M185" s="262"/>
      <c r="N185" s="253"/>
      <c r="O185" s="246"/>
      <c r="P185" s="246"/>
      <c r="Q185" s="246"/>
      <c r="R185" s="98"/>
      <c r="S185" s="98"/>
      <c r="T185" s="98"/>
      <c r="U185" s="98"/>
    </row>
    <row r="186" spans="1:21" s="273" customFormat="1" ht="13.15" customHeight="1" x14ac:dyDescent="0.2">
      <c r="A186" s="289"/>
      <c r="B186" s="290"/>
      <c r="C186" s="291"/>
      <c r="D186" s="292"/>
      <c r="E186" s="292"/>
      <c r="F186" s="292"/>
      <c r="G186" s="292"/>
      <c r="H186" s="292"/>
      <c r="I186" s="293"/>
      <c r="J186" s="293"/>
      <c r="K186" s="293"/>
      <c r="L186" s="294"/>
      <c r="M186" s="262"/>
      <c r="N186" s="253"/>
      <c r="O186" s="246"/>
      <c r="P186" s="246"/>
      <c r="Q186" s="246"/>
      <c r="R186" s="98"/>
      <c r="S186" s="98"/>
      <c r="T186" s="98"/>
      <c r="U186" s="98"/>
    </row>
    <row r="187" spans="1:21" s="273" customFormat="1" ht="13.15" customHeight="1" x14ac:dyDescent="0.2">
      <c r="A187" s="289"/>
      <c r="B187" s="290"/>
      <c r="C187" s="291"/>
      <c r="D187" s="292"/>
      <c r="E187" s="292"/>
      <c r="F187" s="292"/>
      <c r="G187" s="292"/>
      <c r="H187" s="292"/>
      <c r="I187" s="293"/>
      <c r="J187" s="293"/>
      <c r="K187" s="293"/>
      <c r="L187" s="294"/>
      <c r="M187" s="262"/>
      <c r="N187" s="253"/>
      <c r="O187" s="246"/>
      <c r="P187" s="246"/>
      <c r="Q187" s="246"/>
      <c r="R187" s="98"/>
      <c r="S187" s="98"/>
      <c r="T187" s="98"/>
      <c r="U187" s="98"/>
    </row>
    <row r="188" spans="1:21" s="273" customFormat="1" ht="13.15" customHeight="1" x14ac:dyDescent="0.2">
      <c r="A188" s="289"/>
      <c r="B188" s="290"/>
      <c r="C188" s="291"/>
      <c r="D188" s="292"/>
      <c r="E188" s="292"/>
      <c r="F188" s="292"/>
      <c r="G188" s="292"/>
      <c r="H188" s="292"/>
      <c r="I188" s="293"/>
      <c r="J188" s="293"/>
      <c r="K188" s="293"/>
      <c r="L188" s="294"/>
      <c r="M188" s="262"/>
      <c r="N188" s="253"/>
      <c r="O188" s="246"/>
      <c r="P188" s="246"/>
      <c r="Q188" s="246"/>
      <c r="R188" s="98"/>
      <c r="S188" s="98"/>
      <c r="T188" s="98"/>
      <c r="U188" s="98"/>
    </row>
    <row r="189" spans="1:21" s="273" customFormat="1" ht="13.15" customHeight="1" x14ac:dyDescent="0.2">
      <c r="A189" s="289"/>
      <c r="B189" s="290"/>
      <c r="C189" s="291"/>
      <c r="D189" s="292"/>
      <c r="E189" s="292"/>
      <c r="F189" s="292"/>
      <c r="G189" s="292"/>
      <c r="H189" s="292"/>
      <c r="I189" s="293"/>
      <c r="J189" s="293"/>
      <c r="K189" s="293"/>
      <c r="L189" s="294"/>
      <c r="M189" s="262"/>
      <c r="N189" s="253"/>
      <c r="O189" s="246"/>
      <c r="P189" s="246"/>
      <c r="Q189" s="246"/>
      <c r="R189" s="98"/>
      <c r="S189" s="98"/>
      <c r="T189" s="98"/>
      <c r="U189" s="98"/>
    </row>
    <row r="190" spans="1:21" s="273" customFormat="1" ht="13.15" customHeight="1" x14ac:dyDescent="0.2">
      <c r="A190" s="289"/>
      <c r="B190" s="290"/>
      <c r="C190" s="291"/>
      <c r="D190" s="292"/>
      <c r="E190" s="292"/>
      <c r="F190" s="292"/>
      <c r="G190" s="292"/>
      <c r="H190" s="292"/>
      <c r="I190" s="293"/>
      <c r="J190" s="293"/>
      <c r="K190" s="293"/>
      <c r="L190" s="294"/>
      <c r="M190" s="262"/>
      <c r="N190" s="253"/>
      <c r="O190" s="246"/>
      <c r="P190" s="246"/>
      <c r="Q190" s="246"/>
      <c r="R190" s="98"/>
      <c r="S190" s="98"/>
      <c r="T190" s="98"/>
      <c r="U190" s="98"/>
    </row>
    <row r="191" spans="1:21" s="273" customFormat="1" ht="13.15" customHeight="1" x14ac:dyDescent="0.2">
      <c r="A191" s="289"/>
      <c r="B191" s="290"/>
      <c r="C191" s="291"/>
      <c r="D191" s="292"/>
      <c r="E191" s="292"/>
      <c r="F191" s="292"/>
      <c r="G191" s="292"/>
      <c r="H191" s="292"/>
      <c r="I191" s="293"/>
      <c r="J191" s="293"/>
      <c r="K191" s="293"/>
      <c r="L191" s="294"/>
      <c r="M191" s="262"/>
      <c r="N191" s="253"/>
      <c r="O191" s="246"/>
      <c r="P191" s="246"/>
      <c r="Q191" s="246"/>
      <c r="R191" s="98"/>
      <c r="S191" s="98"/>
      <c r="T191" s="98"/>
      <c r="U191" s="98"/>
    </row>
    <row r="192" spans="1:21" s="273" customFormat="1" ht="13.15" customHeight="1" x14ac:dyDescent="0.2">
      <c r="A192" s="289"/>
      <c r="B192" s="290"/>
      <c r="C192" s="291"/>
      <c r="D192" s="292"/>
      <c r="E192" s="292"/>
      <c r="F192" s="292"/>
      <c r="G192" s="292"/>
      <c r="H192" s="292"/>
      <c r="I192" s="293"/>
      <c r="J192" s="293"/>
      <c r="K192" s="293"/>
      <c r="L192" s="294"/>
      <c r="M192" s="262"/>
      <c r="N192" s="253"/>
      <c r="O192" s="246"/>
      <c r="P192" s="246"/>
      <c r="Q192" s="246"/>
      <c r="R192" s="98"/>
      <c r="S192" s="98"/>
      <c r="T192" s="98"/>
      <c r="U192" s="98"/>
    </row>
    <row r="193" spans="1:21" s="273" customFormat="1" ht="13.15" customHeight="1" x14ac:dyDescent="0.2">
      <c r="A193" s="289"/>
      <c r="B193" s="290"/>
      <c r="C193" s="291"/>
      <c r="D193" s="292"/>
      <c r="E193" s="292"/>
      <c r="F193" s="292"/>
      <c r="G193" s="292"/>
      <c r="H193" s="292"/>
      <c r="I193" s="293"/>
      <c r="J193" s="293"/>
      <c r="K193" s="293"/>
      <c r="L193" s="294"/>
      <c r="M193" s="262"/>
      <c r="N193" s="253"/>
      <c r="O193" s="246"/>
      <c r="P193" s="246"/>
      <c r="Q193" s="246"/>
      <c r="R193" s="98"/>
      <c r="S193" s="98"/>
      <c r="T193" s="98"/>
      <c r="U193" s="98"/>
    </row>
    <row r="194" spans="1:21" s="273" customFormat="1" ht="13.15" customHeight="1" x14ac:dyDescent="0.2">
      <c r="A194" s="289"/>
      <c r="B194" s="290"/>
      <c r="C194" s="291"/>
      <c r="D194" s="292"/>
      <c r="E194" s="292"/>
      <c r="F194" s="292"/>
      <c r="G194" s="292"/>
      <c r="H194" s="292"/>
      <c r="I194" s="293"/>
      <c r="J194" s="293"/>
      <c r="K194" s="293"/>
      <c r="L194" s="294"/>
      <c r="M194" s="262"/>
      <c r="N194" s="253"/>
      <c r="O194" s="246"/>
      <c r="P194" s="246"/>
      <c r="Q194" s="246"/>
      <c r="R194" s="98"/>
      <c r="S194" s="98"/>
      <c r="T194" s="98"/>
      <c r="U194" s="98"/>
    </row>
    <row r="195" spans="1:21" s="273" customFormat="1" ht="13.15" customHeight="1" x14ac:dyDescent="0.2">
      <c r="A195" s="289"/>
      <c r="B195" s="290"/>
      <c r="C195" s="291"/>
      <c r="D195" s="292"/>
      <c r="E195" s="292"/>
      <c r="F195" s="292"/>
      <c r="G195" s="292"/>
      <c r="H195" s="292"/>
      <c r="I195" s="293"/>
      <c r="J195" s="293"/>
      <c r="K195" s="293"/>
      <c r="L195" s="294"/>
      <c r="M195" s="262"/>
      <c r="N195" s="253"/>
      <c r="O195" s="246"/>
      <c r="P195" s="246"/>
      <c r="Q195" s="246"/>
      <c r="R195" s="98"/>
      <c r="S195" s="98"/>
      <c r="T195" s="98"/>
      <c r="U195" s="98"/>
    </row>
    <row r="196" spans="1:21" s="273" customFormat="1" ht="13.15" customHeight="1" x14ac:dyDescent="0.2">
      <c r="A196" s="289"/>
      <c r="B196" s="290"/>
      <c r="C196" s="291"/>
      <c r="D196" s="292"/>
      <c r="E196" s="292"/>
      <c r="F196" s="292"/>
      <c r="G196" s="292"/>
      <c r="H196" s="292"/>
      <c r="I196" s="293"/>
      <c r="J196" s="293"/>
      <c r="K196" s="293"/>
      <c r="L196" s="294"/>
      <c r="M196" s="262"/>
      <c r="N196" s="253"/>
      <c r="O196" s="246"/>
      <c r="P196" s="246"/>
      <c r="Q196" s="246"/>
      <c r="R196" s="98"/>
      <c r="S196" s="98"/>
      <c r="T196" s="98"/>
      <c r="U196" s="98"/>
    </row>
    <row r="197" spans="1:21" s="273" customFormat="1" ht="13.15" customHeight="1" x14ac:dyDescent="0.2">
      <c r="A197" s="289"/>
      <c r="B197" s="290"/>
      <c r="C197" s="291"/>
      <c r="D197" s="292"/>
      <c r="E197" s="292"/>
      <c r="F197" s="292"/>
      <c r="G197" s="292"/>
      <c r="H197" s="292"/>
      <c r="I197" s="293"/>
      <c r="J197" s="293"/>
      <c r="K197" s="293"/>
      <c r="L197" s="294"/>
      <c r="M197" s="262"/>
      <c r="N197" s="253"/>
      <c r="O197" s="246"/>
      <c r="P197" s="246"/>
      <c r="Q197" s="246"/>
      <c r="R197" s="98"/>
      <c r="S197" s="98"/>
      <c r="T197" s="98"/>
      <c r="U197" s="98"/>
    </row>
    <row r="198" spans="1:21" s="273" customFormat="1" ht="13.15" customHeight="1" x14ac:dyDescent="0.2">
      <c r="A198" s="289"/>
      <c r="B198" s="290"/>
      <c r="C198" s="291"/>
      <c r="D198" s="292"/>
      <c r="E198" s="292"/>
      <c r="F198" s="292"/>
      <c r="G198" s="292"/>
      <c r="H198" s="292"/>
      <c r="I198" s="293"/>
      <c r="J198" s="293"/>
      <c r="K198" s="293"/>
      <c r="L198" s="294"/>
      <c r="M198" s="262"/>
      <c r="N198" s="253"/>
      <c r="O198" s="246"/>
      <c r="P198" s="246"/>
      <c r="Q198" s="246"/>
      <c r="R198" s="98"/>
      <c r="S198" s="98"/>
      <c r="T198" s="98"/>
      <c r="U198" s="98"/>
    </row>
    <row r="199" spans="1:21" s="273" customFormat="1" ht="13.15" customHeight="1" x14ac:dyDescent="0.2">
      <c r="A199" s="289"/>
      <c r="B199" s="290"/>
      <c r="C199" s="291"/>
      <c r="D199" s="292"/>
      <c r="E199" s="292"/>
      <c r="F199" s="292"/>
      <c r="G199" s="292"/>
      <c r="H199" s="292"/>
      <c r="I199" s="293"/>
      <c r="J199" s="293"/>
      <c r="K199" s="293"/>
      <c r="L199" s="294"/>
      <c r="M199" s="262"/>
      <c r="N199" s="253"/>
      <c r="O199" s="246"/>
      <c r="P199" s="246"/>
      <c r="Q199" s="246"/>
      <c r="R199" s="98"/>
      <c r="S199" s="98"/>
      <c r="T199" s="98"/>
      <c r="U199" s="98"/>
    </row>
    <row r="200" spans="1:21" s="273" customFormat="1" ht="13.15" customHeight="1" x14ac:dyDescent="0.2">
      <c r="A200" s="289"/>
      <c r="B200" s="290"/>
      <c r="C200" s="291"/>
      <c r="D200" s="292"/>
      <c r="E200" s="292"/>
      <c r="F200" s="292"/>
      <c r="G200" s="292"/>
      <c r="H200" s="292"/>
      <c r="I200" s="293"/>
      <c r="J200" s="293"/>
      <c r="K200" s="293"/>
      <c r="L200" s="294"/>
      <c r="M200" s="262"/>
      <c r="N200" s="253"/>
      <c r="O200" s="246"/>
      <c r="P200" s="246"/>
      <c r="Q200" s="246"/>
      <c r="R200" s="98"/>
      <c r="S200" s="98"/>
      <c r="T200" s="98"/>
      <c r="U200" s="98"/>
    </row>
    <row r="201" spans="1:21" s="273" customFormat="1" ht="13.15" customHeight="1" x14ac:dyDescent="0.2">
      <c r="A201" s="289"/>
      <c r="B201" s="290"/>
      <c r="C201" s="291"/>
      <c r="D201" s="292"/>
      <c r="E201" s="292"/>
      <c r="F201" s="292"/>
      <c r="G201" s="292"/>
      <c r="H201" s="292"/>
      <c r="I201" s="293"/>
      <c r="J201" s="293"/>
      <c r="K201" s="293"/>
      <c r="L201" s="294"/>
      <c r="M201" s="262"/>
      <c r="N201" s="253"/>
      <c r="O201" s="246"/>
      <c r="P201" s="246"/>
      <c r="Q201" s="246"/>
      <c r="R201" s="98"/>
      <c r="S201" s="98"/>
      <c r="T201" s="98"/>
      <c r="U201" s="98"/>
    </row>
    <row r="202" spans="1:21" s="273" customFormat="1" ht="13.15" customHeight="1" x14ac:dyDescent="0.2">
      <c r="A202" s="289"/>
      <c r="B202" s="290"/>
      <c r="C202" s="291"/>
      <c r="D202" s="292"/>
      <c r="E202" s="292"/>
      <c r="F202" s="292"/>
      <c r="G202" s="292"/>
      <c r="H202" s="292"/>
      <c r="I202" s="293"/>
      <c r="J202" s="293"/>
      <c r="K202" s="293"/>
      <c r="L202" s="294"/>
      <c r="M202" s="262"/>
      <c r="N202" s="253"/>
      <c r="O202" s="246"/>
      <c r="P202" s="246"/>
      <c r="Q202" s="246"/>
      <c r="R202" s="98"/>
      <c r="S202" s="98"/>
      <c r="T202" s="98"/>
      <c r="U202" s="98"/>
    </row>
    <row r="203" spans="1:21" s="273" customFormat="1" ht="13.15" customHeight="1" x14ac:dyDescent="0.2">
      <c r="A203" s="289"/>
      <c r="B203" s="290"/>
      <c r="C203" s="291"/>
      <c r="D203" s="292"/>
      <c r="E203" s="292"/>
      <c r="F203" s="292"/>
      <c r="G203" s="292"/>
      <c r="H203" s="292"/>
      <c r="I203" s="293"/>
      <c r="J203" s="293"/>
      <c r="K203" s="293"/>
      <c r="L203" s="294"/>
      <c r="M203" s="262"/>
      <c r="N203" s="253"/>
      <c r="O203" s="246"/>
      <c r="P203" s="246"/>
      <c r="Q203" s="246"/>
      <c r="R203" s="98"/>
      <c r="S203" s="98"/>
      <c r="T203" s="98"/>
      <c r="U203" s="98"/>
    </row>
    <row r="204" spans="1:21" s="273" customFormat="1" ht="13.15" customHeight="1" x14ac:dyDescent="0.2">
      <c r="A204" s="289"/>
      <c r="B204" s="290"/>
      <c r="C204" s="291"/>
      <c r="D204" s="292"/>
      <c r="E204" s="292"/>
      <c r="F204" s="292"/>
      <c r="G204" s="292"/>
      <c r="H204" s="292"/>
      <c r="I204" s="293"/>
      <c r="J204" s="293"/>
      <c r="K204" s="293"/>
      <c r="L204" s="294"/>
      <c r="M204" s="262"/>
      <c r="N204" s="253"/>
      <c r="O204" s="246"/>
      <c r="P204" s="246"/>
      <c r="Q204" s="246"/>
      <c r="R204" s="98"/>
      <c r="S204" s="98"/>
      <c r="T204" s="98"/>
      <c r="U204" s="98"/>
    </row>
    <row r="205" spans="1:21" s="273" customFormat="1" ht="13.15" customHeight="1" x14ac:dyDescent="0.2">
      <c r="A205" s="289"/>
      <c r="B205" s="290"/>
      <c r="C205" s="291"/>
      <c r="D205" s="292"/>
      <c r="E205" s="292"/>
      <c r="F205" s="292"/>
      <c r="G205" s="292"/>
      <c r="H205" s="292"/>
      <c r="I205" s="293"/>
      <c r="J205" s="293"/>
      <c r="K205" s="293"/>
      <c r="L205" s="294"/>
      <c r="M205" s="262"/>
      <c r="N205" s="253"/>
      <c r="O205" s="246"/>
      <c r="P205" s="246"/>
      <c r="Q205" s="246"/>
      <c r="R205" s="98"/>
      <c r="S205" s="98"/>
      <c r="T205" s="98"/>
      <c r="U205" s="98"/>
    </row>
    <row r="206" spans="1:21" s="273" customFormat="1" ht="13.15" customHeight="1" x14ac:dyDescent="0.2">
      <c r="A206" s="289"/>
      <c r="B206" s="290"/>
      <c r="C206" s="291"/>
      <c r="D206" s="292"/>
      <c r="E206" s="292"/>
      <c r="F206" s="292"/>
      <c r="G206" s="292"/>
      <c r="H206" s="292"/>
      <c r="I206" s="293"/>
      <c r="J206" s="293"/>
      <c r="K206" s="293"/>
      <c r="L206" s="294"/>
      <c r="M206" s="262"/>
      <c r="N206" s="253"/>
      <c r="O206" s="246"/>
      <c r="P206" s="246"/>
      <c r="Q206" s="246"/>
      <c r="R206" s="98"/>
      <c r="S206" s="98"/>
      <c r="T206" s="98"/>
      <c r="U206" s="98"/>
    </row>
    <row r="207" spans="1:21" s="273" customFormat="1" ht="13.15" customHeight="1" x14ac:dyDescent="0.2">
      <c r="A207" s="289"/>
      <c r="B207" s="290"/>
      <c r="C207" s="291"/>
      <c r="D207" s="292"/>
      <c r="E207" s="292"/>
      <c r="F207" s="292"/>
      <c r="G207" s="292"/>
      <c r="H207" s="292"/>
      <c r="I207" s="293"/>
      <c r="J207" s="293"/>
      <c r="K207" s="293"/>
      <c r="L207" s="294"/>
      <c r="M207" s="262"/>
      <c r="N207" s="253"/>
      <c r="O207" s="246"/>
      <c r="P207" s="246"/>
      <c r="Q207" s="246"/>
      <c r="R207" s="98"/>
      <c r="S207" s="98"/>
      <c r="T207" s="98"/>
      <c r="U207" s="98"/>
    </row>
    <row r="208" spans="1:21" s="273" customFormat="1" ht="13.15" customHeight="1" x14ac:dyDescent="0.2">
      <c r="A208" s="289"/>
      <c r="B208" s="290"/>
      <c r="C208" s="291"/>
      <c r="D208" s="292"/>
      <c r="E208" s="292"/>
      <c r="F208" s="292"/>
      <c r="G208" s="292"/>
      <c r="H208" s="292"/>
      <c r="I208" s="293"/>
      <c r="J208" s="293"/>
      <c r="K208" s="293"/>
      <c r="L208" s="294"/>
      <c r="M208" s="262"/>
      <c r="N208" s="253"/>
      <c r="O208" s="246"/>
      <c r="P208" s="246"/>
      <c r="Q208" s="246"/>
      <c r="R208" s="98"/>
      <c r="S208" s="98"/>
      <c r="T208" s="98"/>
      <c r="U208" s="98"/>
    </row>
    <row r="209" spans="1:21" s="273" customFormat="1" ht="13.15" customHeight="1" x14ac:dyDescent="0.2">
      <c r="A209" s="289"/>
      <c r="B209" s="290"/>
      <c r="C209" s="291"/>
      <c r="D209" s="292"/>
      <c r="E209" s="292"/>
      <c r="F209" s="292"/>
      <c r="G209" s="292"/>
      <c r="H209" s="292"/>
      <c r="I209" s="293"/>
      <c r="J209" s="293"/>
      <c r="K209" s="293"/>
      <c r="L209" s="294"/>
      <c r="M209" s="262"/>
      <c r="N209" s="253"/>
      <c r="O209" s="246"/>
      <c r="P209" s="246"/>
      <c r="Q209" s="246"/>
      <c r="R209" s="98"/>
      <c r="S209" s="98"/>
      <c r="T209" s="98"/>
      <c r="U209" s="98"/>
    </row>
    <row r="210" spans="1:21" s="273" customFormat="1" ht="13.15" customHeight="1" x14ac:dyDescent="0.2">
      <c r="A210" s="289"/>
      <c r="B210" s="290"/>
      <c r="C210" s="291"/>
      <c r="D210" s="292"/>
      <c r="E210" s="292"/>
      <c r="F210" s="292"/>
      <c r="G210" s="292"/>
      <c r="H210" s="292"/>
      <c r="I210" s="293"/>
      <c r="J210" s="293"/>
      <c r="K210" s="293"/>
      <c r="L210" s="294"/>
      <c r="M210" s="262"/>
      <c r="N210" s="253"/>
      <c r="O210" s="246"/>
      <c r="P210" s="246"/>
      <c r="Q210" s="246"/>
      <c r="R210" s="98"/>
      <c r="S210" s="98"/>
      <c r="T210" s="98"/>
      <c r="U210" s="98"/>
    </row>
    <row r="211" spans="1:21" s="273" customFormat="1" ht="13.15" customHeight="1" x14ac:dyDescent="0.2">
      <c r="A211" s="289"/>
      <c r="B211" s="290"/>
      <c r="C211" s="291"/>
      <c r="D211" s="292"/>
      <c r="E211" s="292"/>
      <c r="F211" s="292"/>
      <c r="G211" s="292"/>
      <c r="H211" s="292"/>
      <c r="I211" s="293"/>
      <c r="J211" s="293"/>
      <c r="K211" s="293"/>
      <c r="L211" s="294"/>
      <c r="M211" s="262"/>
      <c r="N211" s="253"/>
      <c r="O211" s="246"/>
      <c r="P211" s="246"/>
      <c r="Q211" s="246"/>
      <c r="R211" s="98"/>
      <c r="S211" s="98"/>
      <c r="T211" s="98"/>
      <c r="U211" s="98"/>
    </row>
    <row r="212" spans="1:21" s="273" customFormat="1" ht="13.15" customHeight="1" x14ac:dyDescent="0.2">
      <c r="A212" s="289"/>
      <c r="B212" s="290"/>
      <c r="C212" s="291"/>
      <c r="D212" s="292"/>
      <c r="E212" s="292"/>
      <c r="F212" s="292"/>
      <c r="G212" s="292"/>
      <c r="H212" s="292"/>
      <c r="I212" s="293"/>
      <c r="J212" s="293"/>
      <c r="K212" s="293"/>
      <c r="L212" s="294"/>
      <c r="M212" s="262"/>
      <c r="N212" s="253"/>
      <c r="O212" s="246"/>
      <c r="P212" s="246"/>
      <c r="Q212" s="246"/>
      <c r="R212" s="98"/>
      <c r="S212" s="98"/>
      <c r="T212" s="98"/>
      <c r="U212" s="98"/>
    </row>
    <row r="213" spans="1:21" s="273" customFormat="1" ht="13.15" customHeight="1" x14ac:dyDescent="0.2">
      <c r="A213" s="289"/>
      <c r="B213" s="290"/>
      <c r="C213" s="291"/>
      <c r="D213" s="292"/>
      <c r="E213" s="292"/>
      <c r="F213" s="292"/>
      <c r="G213" s="292"/>
      <c r="H213" s="292"/>
      <c r="I213" s="293"/>
      <c r="J213" s="293"/>
      <c r="K213" s="293"/>
      <c r="L213" s="294"/>
      <c r="M213" s="262"/>
      <c r="N213" s="253"/>
      <c r="O213" s="246"/>
      <c r="P213" s="246"/>
      <c r="Q213" s="246"/>
      <c r="R213" s="98"/>
      <c r="S213" s="98"/>
      <c r="T213" s="98"/>
      <c r="U213" s="98"/>
    </row>
    <row r="214" spans="1:21" s="273" customFormat="1" ht="13.15" customHeight="1" x14ac:dyDescent="0.2">
      <c r="A214" s="289"/>
      <c r="B214" s="290"/>
      <c r="C214" s="291"/>
      <c r="D214" s="292"/>
      <c r="E214" s="292"/>
      <c r="F214" s="292"/>
      <c r="G214" s="292"/>
      <c r="H214" s="292"/>
      <c r="I214" s="293"/>
      <c r="J214" s="293"/>
      <c r="K214" s="293"/>
      <c r="L214" s="294"/>
      <c r="M214" s="262"/>
      <c r="N214" s="253"/>
      <c r="O214" s="246"/>
      <c r="P214" s="246"/>
      <c r="Q214" s="246"/>
      <c r="R214" s="98"/>
      <c r="S214" s="98"/>
      <c r="T214" s="98"/>
      <c r="U214" s="98"/>
    </row>
    <row r="215" spans="1:21" s="273" customFormat="1" ht="13.15" customHeight="1" x14ac:dyDescent="0.2">
      <c r="A215" s="289"/>
      <c r="B215" s="290"/>
      <c r="C215" s="291"/>
      <c r="D215" s="292"/>
      <c r="E215" s="292"/>
      <c r="F215" s="292"/>
      <c r="G215" s="292"/>
      <c r="H215" s="292"/>
      <c r="I215" s="293"/>
      <c r="J215" s="293"/>
      <c r="K215" s="293"/>
      <c r="L215" s="294"/>
      <c r="M215" s="262"/>
      <c r="N215" s="253"/>
      <c r="O215" s="246"/>
      <c r="P215" s="246"/>
      <c r="Q215" s="246"/>
      <c r="R215" s="98"/>
      <c r="S215" s="98"/>
      <c r="T215" s="98"/>
      <c r="U215" s="98"/>
    </row>
    <row r="216" spans="1:21" s="273" customFormat="1" ht="13.15" customHeight="1" x14ac:dyDescent="0.2">
      <c r="A216" s="289"/>
      <c r="B216" s="290"/>
      <c r="C216" s="291"/>
      <c r="D216" s="292"/>
      <c r="E216" s="292"/>
      <c r="F216" s="292"/>
      <c r="G216" s="292"/>
      <c r="H216" s="292"/>
      <c r="I216" s="293"/>
      <c r="J216" s="293"/>
      <c r="K216" s="293"/>
      <c r="L216" s="294"/>
      <c r="M216" s="262"/>
      <c r="N216" s="253"/>
      <c r="O216" s="246"/>
      <c r="P216" s="246"/>
      <c r="Q216" s="246"/>
      <c r="R216" s="98"/>
      <c r="S216" s="98"/>
      <c r="T216" s="98"/>
      <c r="U216" s="98"/>
    </row>
    <row r="217" spans="1:21" s="273" customFormat="1" ht="13.15" customHeight="1" x14ac:dyDescent="0.2">
      <c r="A217" s="289"/>
      <c r="B217" s="290"/>
      <c r="C217" s="291"/>
      <c r="D217" s="292"/>
      <c r="E217" s="292"/>
      <c r="F217" s="292"/>
      <c r="G217" s="292"/>
      <c r="H217" s="292"/>
      <c r="I217" s="293"/>
      <c r="J217" s="293"/>
      <c r="K217" s="293"/>
      <c r="L217" s="294"/>
      <c r="M217" s="262"/>
      <c r="N217" s="253"/>
      <c r="O217" s="246"/>
      <c r="P217" s="246"/>
      <c r="Q217" s="246"/>
      <c r="R217" s="98"/>
      <c r="S217" s="98"/>
      <c r="T217" s="98"/>
      <c r="U217" s="98"/>
    </row>
    <row r="218" spans="1:21" s="273" customFormat="1" ht="13.15" customHeight="1" x14ac:dyDescent="0.2">
      <c r="A218" s="289"/>
      <c r="B218" s="290"/>
      <c r="C218" s="291"/>
      <c r="D218" s="292"/>
      <c r="E218" s="292"/>
      <c r="F218" s="292"/>
      <c r="G218" s="292"/>
      <c r="H218" s="292"/>
      <c r="I218" s="293"/>
      <c r="J218" s="293"/>
      <c r="K218" s="293"/>
      <c r="L218" s="294"/>
      <c r="M218" s="262"/>
      <c r="N218" s="253"/>
      <c r="O218" s="246"/>
      <c r="P218" s="246"/>
      <c r="Q218" s="246"/>
      <c r="R218" s="98"/>
      <c r="S218" s="98"/>
      <c r="T218" s="98"/>
      <c r="U218" s="98"/>
    </row>
    <row r="219" spans="1:21" s="273" customFormat="1" ht="13.15" customHeight="1" x14ac:dyDescent="0.2">
      <c r="A219" s="289"/>
      <c r="B219" s="290"/>
      <c r="C219" s="291"/>
      <c r="D219" s="292"/>
      <c r="E219" s="292"/>
      <c r="F219" s="292"/>
      <c r="G219" s="292"/>
      <c r="H219" s="292"/>
      <c r="I219" s="293"/>
      <c r="J219" s="293"/>
      <c r="K219" s="293"/>
      <c r="L219" s="294"/>
      <c r="M219" s="262"/>
      <c r="N219" s="253"/>
      <c r="O219" s="246"/>
      <c r="P219" s="246"/>
      <c r="Q219" s="246"/>
      <c r="R219" s="98"/>
      <c r="S219" s="98"/>
      <c r="T219" s="98"/>
      <c r="U219" s="98"/>
    </row>
    <row r="220" spans="1:21" s="273" customFormat="1" ht="13.15" customHeight="1" x14ac:dyDescent="0.2">
      <c r="A220" s="289"/>
      <c r="B220" s="290"/>
      <c r="C220" s="291"/>
      <c r="D220" s="292"/>
      <c r="E220" s="292"/>
      <c r="F220" s="292"/>
      <c r="G220" s="292"/>
      <c r="H220" s="292"/>
      <c r="I220" s="293"/>
      <c r="J220" s="293"/>
      <c r="K220" s="293"/>
      <c r="L220" s="294"/>
      <c r="M220" s="262"/>
      <c r="N220" s="253"/>
      <c r="O220" s="246"/>
      <c r="P220" s="246"/>
      <c r="Q220" s="246"/>
      <c r="R220" s="98"/>
      <c r="S220" s="98"/>
      <c r="T220" s="98"/>
      <c r="U220" s="98"/>
    </row>
    <row r="221" spans="1:21" s="273" customFormat="1" ht="13.15" customHeight="1" x14ac:dyDescent="0.2">
      <c r="A221" s="289"/>
      <c r="B221" s="290"/>
      <c r="C221" s="291"/>
      <c r="D221" s="292"/>
      <c r="E221" s="292"/>
      <c r="F221" s="292"/>
      <c r="G221" s="292"/>
      <c r="H221" s="292"/>
      <c r="I221" s="293"/>
      <c r="J221" s="293"/>
      <c r="K221" s="293"/>
      <c r="L221" s="294"/>
      <c r="M221" s="262"/>
      <c r="N221" s="253"/>
      <c r="O221" s="246"/>
      <c r="P221" s="246"/>
      <c r="Q221" s="246"/>
      <c r="R221" s="98"/>
      <c r="S221" s="98"/>
      <c r="T221" s="98"/>
      <c r="U221" s="98"/>
    </row>
    <row r="222" spans="1:21" s="273" customFormat="1" ht="13.15" customHeight="1" x14ac:dyDescent="0.2">
      <c r="A222" s="289"/>
      <c r="B222" s="290"/>
      <c r="C222" s="291"/>
      <c r="D222" s="292"/>
      <c r="E222" s="292"/>
      <c r="F222" s="292"/>
      <c r="G222" s="292"/>
      <c r="H222" s="292"/>
      <c r="I222" s="293"/>
      <c r="J222" s="293"/>
      <c r="K222" s="293"/>
      <c r="L222" s="294"/>
      <c r="M222" s="262"/>
      <c r="N222" s="253"/>
      <c r="O222" s="246"/>
      <c r="P222" s="246"/>
      <c r="Q222" s="246"/>
      <c r="R222" s="98"/>
      <c r="S222" s="98"/>
      <c r="T222" s="98"/>
      <c r="U222" s="98"/>
    </row>
    <row r="223" spans="1:21" s="273" customFormat="1" ht="13.15" customHeight="1" x14ac:dyDescent="0.2">
      <c r="A223" s="289"/>
      <c r="B223" s="290"/>
      <c r="C223" s="291"/>
      <c r="D223" s="292"/>
      <c r="E223" s="292"/>
      <c r="F223" s="292"/>
      <c r="G223" s="292"/>
      <c r="H223" s="292"/>
      <c r="I223" s="293"/>
      <c r="J223" s="293"/>
      <c r="K223" s="293"/>
      <c r="L223" s="294"/>
      <c r="M223" s="262"/>
      <c r="N223" s="253"/>
      <c r="O223" s="246"/>
      <c r="P223" s="246"/>
      <c r="Q223" s="246"/>
      <c r="R223" s="98"/>
      <c r="S223" s="98"/>
      <c r="T223" s="98"/>
      <c r="U223" s="98"/>
    </row>
    <row r="224" spans="1:21" s="273" customFormat="1" ht="13.15" customHeight="1" x14ac:dyDescent="0.2">
      <c r="A224" s="289"/>
      <c r="B224" s="290"/>
      <c r="C224" s="291"/>
      <c r="D224" s="292"/>
      <c r="E224" s="292"/>
      <c r="F224" s="292"/>
      <c r="G224" s="292"/>
      <c r="H224" s="292"/>
      <c r="I224" s="293"/>
      <c r="J224" s="293"/>
      <c r="K224" s="293"/>
      <c r="L224" s="294"/>
      <c r="M224" s="262"/>
      <c r="N224" s="253"/>
      <c r="O224" s="246"/>
      <c r="P224" s="246"/>
      <c r="Q224" s="246"/>
      <c r="R224" s="98"/>
      <c r="S224" s="98"/>
      <c r="T224" s="98"/>
      <c r="U224" s="98"/>
    </row>
    <row r="225" spans="1:21" s="273" customFormat="1" ht="13.15" customHeight="1" x14ac:dyDescent="0.2">
      <c r="A225" s="289"/>
      <c r="B225" s="290"/>
      <c r="C225" s="291"/>
      <c r="D225" s="292"/>
      <c r="E225" s="292"/>
      <c r="F225" s="292"/>
      <c r="G225" s="292"/>
      <c r="H225" s="292"/>
      <c r="I225" s="293"/>
      <c r="J225" s="293"/>
      <c r="K225" s="293"/>
      <c r="L225" s="294"/>
      <c r="M225" s="262"/>
      <c r="N225" s="253"/>
      <c r="O225" s="246"/>
      <c r="P225" s="246"/>
      <c r="Q225" s="246"/>
      <c r="R225" s="98"/>
      <c r="S225" s="98"/>
      <c r="T225" s="98"/>
      <c r="U225" s="98"/>
    </row>
    <row r="226" spans="1:21" s="273" customFormat="1" ht="13.15" customHeight="1" x14ac:dyDescent="0.2">
      <c r="A226" s="289"/>
      <c r="B226" s="290"/>
      <c r="C226" s="291"/>
      <c r="D226" s="292"/>
      <c r="E226" s="292"/>
      <c r="F226" s="292"/>
      <c r="G226" s="292"/>
      <c r="H226" s="292"/>
      <c r="I226" s="293"/>
      <c r="J226" s="293"/>
      <c r="K226" s="293"/>
      <c r="L226" s="294"/>
      <c r="M226" s="262"/>
      <c r="N226" s="253"/>
      <c r="O226" s="246"/>
      <c r="P226" s="246"/>
      <c r="Q226" s="246"/>
      <c r="R226" s="98"/>
      <c r="S226" s="98"/>
      <c r="T226" s="98"/>
      <c r="U226" s="98"/>
    </row>
    <row r="227" spans="1:21" s="273" customFormat="1" ht="13.15" customHeight="1" x14ac:dyDescent="0.2">
      <c r="A227" s="289"/>
      <c r="B227" s="290"/>
      <c r="C227" s="291"/>
      <c r="D227" s="292"/>
      <c r="E227" s="292"/>
      <c r="F227" s="292"/>
      <c r="G227" s="292"/>
      <c r="H227" s="292"/>
      <c r="I227" s="293"/>
      <c r="J227" s="293"/>
      <c r="K227" s="293"/>
      <c r="L227" s="294"/>
      <c r="M227" s="262"/>
      <c r="N227" s="253"/>
      <c r="O227" s="246"/>
      <c r="P227" s="246"/>
      <c r="Q227" s="246"/>
      <c r="R227" s="98"/>
      <c r="S227" s="98"/>
      <c r="T227" s="98"/>
      <c r="U227" s="98"/>
    </row>
    <row r="228" spans="1:21" s="273" customFormat="1" ht="13.15" customHeight="1" x14ac:dyDescent="0.2">
      <c r="A228" s="289"/>
      <c r="B228" s="290"/>
      <c r="C228" s="291"/>
      <c r="D228" s="292"/>
      <c r="E228" s="292"/>
      <c r="F228" s="292"/>
      <c r="G228" s="292"/>
      <c r="H228" s="292"/>
      <c r="I228" s="293"/>
      <c r="J228" s="293"/>
      <c r="K228" s="293"/>
      <c r="L228" s="294"/>
      <c r="M228" s="262"/>
      <c r="N228" s="253"/>
      <c r="O228" s="246"/>
      <c r="P228" s="246"/>
      <c r="Q228" s="246"/>
      <c r="R228" s="98"/>
      <c r="S228" s="98"/>
      <c r="T228" s="98"/>
      <c r="U228" s="98"/>
    </row>
    <row r="229" spans="1:21" s="273" customFormat="1" ht="13.15" customHeight="1" x14ac:dyDescent="0.2">
      <c r="A229" s="289"/>
      <c r="B229" s="290"/>
      <c r="C229" s="291"/>
      <c r="D229" s="292"/>
      <c r="E229" s="292"/>
      <c r="F229" s="292"/>
      <c r="G229" s="292"/>
      <c r="H229" s="292"/>
      <c r="I229" s="293"/>
      <c r="J229" s="293"/>
      <c r="K229" s="293"/>
      <c r="L229" s="294"/>
      <c r="M229" s="262"/>
      <c r="N229" s="253"/>
      <c r="O229" s="246"/>
      <c r="P229" s="246"/>
      <c r="Q229" s="246"/>
      <c r="R229" s="98"/>
      <c r="S229" s="98"/>
      <c r="T229" s="98"/>
      <c r="U229" s="98"/>
    </row>
    <row r="230" spans="1:21" s="273" customFormat="1" ht="13.15" customHeight="1" x14ac:dyDescent="0.2">
      <c r="A230" s="289"/>
      <c r="B230" s="290"/>
      <c r="C230" s="291"/>
      <c r="D230" s="292"/>
      <c r="E230" s="292"/>
      <c r="F230" s="292"/>
      <c r="G230" s="292"/>
      <c r="H230" s="292"/>
      <c r="I230" s="293"/>
      <c r="J230" s="293"/>
      <c r="K230" s="293"/>
      <c r="L230" s="294"/>
      <c r="M230" s="262"/>
      <c r="N230" s="253"/>
      <c r="O230" s="246"/>
      <c r="P230" s="246"/>
      <c r="Q230" s="246"/>
      <c r="R230" s="98"/>
      <c r="S230" s="98"/>
      <c r="T230" s="98"/>
      <c r="U230" s="98"/>
    </row>
    <row r="231" spans="1:21" s="273" customFormat="1" ht="13.15" customHeight="1" x14ac:dyDescent="0.2">
      <c r="A231" s="289"/>
      <c r="B231" s="290"/>
      <c r="C231" s="291"/>
      <c r="D231" s="292"/>
      <c r="E231" s="292"/>
      <c r="F231" s="292"/>
      <c r="G231" s="292"/>
      <c r="H231" s="292"/>
      <c r="I231" s="293"/>
      <c r="J231" s="293"/>
      <c r="K231" s="293"/>
      <c r="L231" s="294"/>
      <c r="M231" s="262"/>
      <c r="N231" s="253"/>
      <c r="O231" s="246"/>
      <c r="P231" s="246"/>
      <c r="Q231" s="246"/>
      <c r="R231" s="98"/>
      <c r="S231" s="98"/>
      <c r="T231" s="98"/>
      <c r="U231" s="98"/>
    </row>
    <row r="232" spans="1:21" s="273" customFormat="1" ht="13.15" customHeight="1" x14ac:dyDescent="0.2">
      <c r="A232" s="289"/>
      <c r="B232" s="290"/>
      <c r="C232" s="291"/>
      <c r="D232" s="292"/>
      <c r="E232" s="292"/>
      <c r="F232" s="292"/>
      <c r="G232" s="292"/>
      <c r="H232" s="292"/>
      <c r="I232" s="293"/>
      <c r="J232" s="293"/>
      <c r="K232" s="293"/>
      <c r="L232" s="294"/>
      <c r="M232" s="262"/>
      <c r="N232" s="253"/>
      <c r="O232" s="246"/>
      <c r="P232" s="246"/>
      <c r="Q232" s="246"/>
      <c r="R232" s="98"/>
      <c r="S232" s="98"/>
      <c r="T232" s="98"/>
      <c r="U232" s="98"/>
    </row>
    <row r="233" spans="1:21" s="273" customFormat="1" ht="13.15" customHeight="1" x14ac:dyDescent="0.2">
      <c r="A233" s="289"/>
      <c r="B233" s="290"/>
      <c r="C233" s="291"/>
      <c r="D233" s="292"/>
      <c r="E233" s="292"/>
      <c r="F233" s="292"/>
      <c r="G233" s="292"/>
      <c r="H233" s="292"/>
      <c r="I233" s="293"/>
      <c r="J233" s="293"/>
      <c r="K233" s="293"/>
      <c r="L233" s="294"/>
      <c r="M233" s="262"/>
      <c r="N233" s="253"/>
      <c r="O233" s="246"/>
      <c r="P233" s="246"/>
      <c r="Q233" s="246"/>
      <c r="R233" s="98"/>
      <c r="S233" s="98"/>
      <c r="T233" s="98"/>
      <c r="U233" s="98"/>
    </row>
    <row r="234" spans="1:21" s="273" customFormat="1" ht="13.15" customHeight="1" x14ac:dyDescent="0.2">
      <c r="A234" s="289"/>
      <c r="B234" s="290"/>
      <c r="C234" s="291"/>
      <c r="D234" s="292"/>
      <c r="E234" s="292"/>
      <c r="F234" s="292"/>
      <c r="G234" s="292"/>
      <c r="H234" s="292"/>
      <c r="I234" s="293"/>
      <c r="J234" s="293"/>
      <c r="K234" s="293"/>
      <c r="L234" s="294"/>
      <c r="M234" s="262"/>
      <c r="N234" s="253"/>
      <c r="O234" s="246"/>
      <c r="P234" s="246"/>
      <c r="Q234" s="246"/>
      <c r="R234" s="98"/>
      <c r="S234" s="98"/>
      <c r="T234" s="98"/>
      <c r="U234" s="98"/>
    </row>
    <row r="235" spans="1:21" s="273" customFormat="1" ht="13.15" customHeight="1" x14ac:dyDescent="0.2">
      <c r="A235" s="289"/>
      <c r="B235" s="290"/>
      <c r="C235" s="291"/>
      <c r="D235" s="292"/>
      <c r="E235" s="292"/>
      <c r="F235" s="292"/>
      <c r="G235" s="292"/>
      <c r="H235" s="292"/>
      <c r="I235" s="293"/>
      <c r="J235" s="293"/>
      <c r="K235" s="293"/>
      <c r="L235" s="294"/>
      <c r="M235" s="262"/>
      <c r="N235" s="253"/>
      <c r="O235" s="246"/>
      <c r="P235" s="246"/>
      <c r="Q235" s="246"/>
      <c r="R235" s="98"/>
      <c r="S235" s="98"/>
      <c r="T235" s="98"/>
      <c r="U235" s="98"/>
    </row>
    <row r="236" spans="1:21" s="273" customFormat="1" ht="13.15" customHeight="1" x14ac:dyDescent="0.2">
      <c r="A236" s="289"/>
      <c r="B236" s="290"/>
      <c r="C236" s="291"/>
      <c r="D236" s="292"/>
      <c r="E236" s="292"/>
      <c r="F236" s="292"/>
      <c r="G236" s="292"/>
      <c r="H236" s="292"/>
      <c r="I236" s="293"/>
      <c r="J236" s="293"/>
      <c r="K236" s="293"/>
      <c r="L236" s="294"/>
      <c r="M236" s="262"/>
      <c r="N236" s="253"/>
      <c r="O236" s="246"/>
      <c r="P236" s="246"/>
      <c r="Q236" s="246"/>
      <c r="R236" s="98"/>
      <c r="S236" s="98"/>
      <c r="T236" s="98"/>
      <c r="U236" s="98"/>
    </row>
    <row r="237" spans="1:21" s="273" customFormat="1" ht="13.15" customHeight="1" x14ac:dyDescent="0.2">
      <c r="A237" s="289"/>
      <c r="B237" s="290"/>
      <c r="C237" s="291"/>
      <c r="D237" s="292"/>
      <c r="E237" s="292"/>
      <c r="F237" s="292"/>
      <c r="G237" s="292"/>
      <c r="H237" s="292"/>
      <c r="I237" s="293"/>
      <c r="J237" s="293"/>
      <c r="K237" s="293"/>
      <c r="L237" s="294"/>
      <c r="M237" s="262"/>
      <c r="N237" s="253"/>
      <c r="O237" s="246"/>
      <c r="P237" s="246"/>
      <c r="Q237" s="246"/>
      <c r="R237" s="98"/>
      <c r="S237" s="98"/>
      <c r="T237" s="98"/>
      <c r="U237" s="98"/>
    </row>
    <row r="238" spans="1:21" s="273" customFormat="1" ht="13.15" customHeight="1" x14ac:dyDescent="0.2">
      <c r="A238" s="289"/>
      <c r="B238" s="290"/>
      <c r="C238" s="291"/>
      <c r="D238" s="292"/>
      <c r="E238" s="292"/>
      <c r="F238" s="292"/>
      <c r="G238" s="292"/>
      <c r="H238" s="292"/>
      <c r="I238" s="293"/>
      <c r="J238" s="293"/>
      <c r="K238" s="293"/>
      <c r="L238" s="294"/>
      <c r="M238" s="262"/>
      <c r="N238" s="253"/>
      <c r="O238" s="246"/>
      <c r="P238" s="246"/>
      <c r="Q238" s="246"/>
      <c r="R238" s="98"/>
      <c r="S238" s="98"/>
      <c r="T238" s="98"/>
      <c r="U238" s="98"/>
    </row>
    <row r="239" spans="1:21" s="273" customFormat="1" ht="13.15" customHeight="1" x14ac:dyDescent="0.2">
      <c r="A239" s="289"/>
      <c r="B239" s="290"/>
      <c r="C239" s="291"/>
      <c r="D239" s="292"/>
      <c r="E239" s="292"/>
      <c r="F239" s="292"/>
      <c r="G239" s="292"/>
      <c r="H239" s="292"/>
      <c r="I239" s="293"/>
      <c r="J239" s="293"/>
      <c r="K239" s="293"/>
      <c r="L239" s="294"/>
      <c r="M239" s="262"/>
      <c r="N239" s="253"/>
      <c r="O239" s="246"/>
      <c r="P239" s="246"/>
      <c r="Q239" s="246"/>
      <c r="R239" s="98"/>
      <c r="S239" s="98"/>
      <c r="T239" s="98"/>
      <c r="U239" s="98"/>
    </row>
    <row r="240" spans="1:21" s="273" customFormat="1" ht="13.15" customHeight="1" x14ac:dyDescent="0.2">
      <c r="A240" s="289"/>
      <c r="B240" s="290"/>
      <c r="C240" s="291"/>
      <c r="D240" s="292"/>
      <c r="E240" s="292"/>
      <c r="F240" s="292"/>
      <c r="G240" s="292"/>
      <c r="H240" s="292"/>
      <c r="I240" s="293"/>
      <c r="J240" s="293"/>
      <c r="K240" s="293"/>
      <c r="L240" s="294"/>
      <c r="M240" s="262"/>
      <c r="N240" s="253"/>
      <c r="O240" s="246"/>
      <c r="P240" s="246"/>
      <c r="Q240" s="246"/>
      <c r="R240" s="98"/>
      <c r="S240" s="98"/>
      <c r="T240" s="98"/>
      <c r="U240" s="98"/>
    </row>
    <row r="241" spans="1:21" s="273" customFormat="1" ht="13.15" customHeight="1" x14ac:dyDescent="0.2">
      <c r="A241" s="289"/>
      <c r="B241" s="290"/>
      <c r="C241" s="291"/>
      <c r="D241" s="292"/>
      <c r="E241" s="292"/>
      <c r="F241" s="292"/>
      <c r="G241" s="292"/>
      <c r="H241" s="292"/>
      <c r="I241" s="293"/>
      <c r="J241" s="293"/>
      <c r="K241" s="293"/>
      <c r="L241" s="294"/>
      <c r="M241" s="262"/>
      <c r="N241" s="253"/>
      <c r="O241" s="246"/>
      <c r="P241" s="246"/>
      <c r="Q241" s="246"/>
      <c r="R241" s="98"/>
      <c r="S241" s="98"/>
      <c r="T241" s="98"/>
      <c r="U241" s="98"/>
    </row>
    <row r="242" spans="1:21" s="273" customFormat="1" ht="13.15" customHeight="1" x14ac:dyDescent="0.2">
      <c r="A242" s="289"/>
      <c r="B242" s="290"/>
      <c r="C242" s="291"/>
      <c r="D242" s="292"/>
      <c r="E242" s="292"/>
      <c r="F242" s="292"/>
      <c r="G242" s="292"/>
      <c r="H242" s="292"/>
      <c r="I242" s="293"/>
      <c r="J242" s="293"/>
      <c r="K242" s="293"/>
      <c r="L242" s="294"/>
      <c r="M242" s="262"/>
      <c r="N242" s="253"/>
      <c r="O242" s="246"/>
      <c r="P242" s="246"/>
      <c r="Q242" s="246"/>
      <c r="R242" s="98"/>
      <c r="S242" s="98"/>
      <c r="T242" s="98"/>
      <c r="U242" s="98"/>
    </row>
    <row r="243" spans="1:21" s="273" customFormat="1" ht="13.15" customHeight="1" x14ac:dyDescent="0.2">
      <c r="A243" s="289"/>
      <c r="B243" s="290"/>
      <c r="C243" s="291"/>
      <c r="D243" s="292"/>
      <c r="E243" s="292"/>
      <c r="F243" s="292"/>
      <c r="G243" s="292"/>
      <c r="H243" s="292"/>
      <c r="I243" s="293"/>
      <c r="J243" s="293"/>
      <c r="K243" s="293"/>
      <c r="L243" s="294"/>
      <c r="M243" s="262"/>
      <c r="N243" s="253"/>
      <c r="O243" s="246"/>
      <c r="P243" s="246"/>
      <c r="Q243" s="246"/>
      <c r="R243" s="98"/>
      <c r="S243" s="98"/>
      <c r="T243" s="98"/>
      <c r="U243" s="98"/>
    </row>
    <row r="244" spans="1:21" s="273" customFormat="1" ht="13.15" customHeight="1" x14ac:dyDescent="0.2">
      <c r="A244" s="289"/>
      <c r="B244" s="290"/>
      <c r="C244" s="291"/>
      <c r="D244" s="292"/>
      <c r="E244" s="292"/>
      <c r="F244" s="292"/>
      <c r="G244" s="292"/>
      <c r="H244" s="292"/>
      <c r="I244" s="293"/>
      <c r="J244" s="293"/>
      <c r="K244" s="293"/>
      <c r="L244" s="294"/>
      <c r="M244" s="262"/>
      <c r="N244" s="253"/>
      <c r="O244" s="246"/>
      <c r="P244" s="246"/>
      <c r="Q244" s="246"/>
      <c r="R244" s="98"/>
      <c r="S244" s="98"/>
      <c r="T244" s="98"/>
      <c r="U244" s="98"/>
    </row>
    <row r="245" spans="1:21" s="273" customFormat="1" ht="13.15" customHeight="1" x14ac:dyDescent="0.2">
      <c r="A245" s="289"/>
      <c r="B245" s="290"/>
      <c r="C245" s="291"/>
      <c r="D245" s="292"/>
      <c r="E245" s="292"/>
      <c r="F245" s="292"/>
      <c r="G245" s="292"/>
      <c r="H245" s="292"/>
      <c r="I245" s="293"/>
      <c r="J245" s="293"/>
      <c r="K245" s="293"/>
      <c r="L245" s="294"/>
      <c r="M245" s="262"/>
      <c r="N245" s="253"/>
      <c r="O245" s="246"/>
      <c r="P245" s="246"/>
      <c r="Q245" s="246"/>
      <c r="R245" s="98"/>
      <c r="S245" s="98"/>
      <c r="T245" s="98"/>
      <c r="U245" s="98"/>
    </row>
    <row r="246" spans="1:21" s="273" customFormat="1" ht="13.15" customHeight="1" x14ac:dyDescent="0.2">
      <c r="A246" s="289"/>
      <c r="B246" s="290"/>
      <c r="C246" s="291"/>
      <c r="D246" s="292"/>
      <c r="E246" s="292"/>
      <c r="F246" s="292"/>
      <c r="G246" s="292"/>
      <c r="H246" s="292"/>
      <c r="I246" s="293"/>
      <c r="J246" s="293"/>
      <c r="K246" s="293"/>
      <c r="L246" s="294"/>
      <c r="M246" s="262"/>
      <c r="N246" s="253"/>
      <c r="O246" s="246"/>
      <c r="P246" s="246"/>
      <c r="Q246" s="246"/>
      <c r="R246" s="98"/>
      <c r="S246" s="98"/>
      <c r="T246" s="98"/>
      <c r="U246" s="98"/>
    </row>
    <row r="247" spans="1:21" s="273" customFormat="1" ht="13.15" customHeight="1" x14ac:dyDescent="0.2">
      <c r="A247" s="289"/>
      <c r="B247" s="290"/>
      <c r="C247" s="291"/>
      <c r="D247" s="292"/>
      <c r="E247" s="292"/>
      <c r="F247" s="292"/>
      <c r="G247" s="292"/>
      <c r="H247" s="292"/>
      <c r="I247" s="293"/>
      <c r="J247" s="293"/>
      <c r="K247" s="293"/>
      <c r="L247" s="294"/>
      <c r="M247" s="262"/>
      <c r="N247" s="253"/>
      <c r="O247" s="246"/>
      <c r="P247" s="246"/>
      <c r="Q247" s="246"/>
      <c r="R247" s="98"/>
      <c r="S247" s="98"/>
      <c r="T247" s="98"/>
      <c r="U247" s="98"/>
    </row>
    <row r="248" spans="1:21" s="273" customFormat="1" ht="13.15" customHeight="1" x14ac:dyDescent="0.2">
      <c r="A248" s="289"/>
      <c r="B248" s="290"/>
      <c r="C248" s="291"/>
      <c r="D248" s="292"/>
      <c r="E248" s="292"/>
      <c r="F248" s="292"/>
      <c r="G248" s="292"/>
      <c r="H248" s="292"/>
      <c r="I248" s="293"/>
      <c r="J248" s="293"/>
      <c r="K248" s="293"/>
      <c r="L248" s="294"/>
      <c r="M248" s="262"/>
      <c r="N248" s="253"/>
      <c r="O248" s="246"/>
      <c r="P248" s="246"/>
      <c r="Q248" s="246"/>
      <c r="R248" s="98"/>
      <c r="S248" s="98"/>
      <c r="T248" s="98"/>
      <c r="U248" s="98"/>
    </row>
    <row r="249" spans="1:21" s="273" customFormat="1" ht="13.15" customHeight="1" x14ac:dyDescent="0.2">
      <c r="A249" s="289"/>
      <c r="B249" s="290"/>
      <c r="C249" s="291"/>
      <c r="D249" s="292"/>
      <c r="E249" s="292"/>
      <c r="F249" s="292"/>
      <c r="G249" s="292"/>
      <c r="H249" s="292"/>
      <c r="I249" s="293"/>
      <c r="J249" s="293"/>
      <c r="K249" s="293"/>
      <c r="L249" s="294"/>
      <c r="M249" s="262"/>
      <c r="N249" s="253"/>
      <c r="O249" s="246"/>
      <c r="P249" s="246"/>
      <c r="Q249" s="246"/>
      <c r="R249" s="98"/>
      <c r="S249" s="98"/>
      <c r="T249" s="98"/>
      <c r="U249" s="98"/>
    </row>
    <row r="250" spans="1:21" s="273" customFormat="1" ht="13.15" customHeight="1" x14ac:dyDescent="0.2">
      <c r="A250" s="289"/>
      <c r="B250" s="290"/>
      <c r="C250" s="291"/>
      <c r="D250" s="292"/>
      <c r="E250" s="292"/>
      <c r="F250" s="292"/>
      <c r="G250" s="292"/>
      <c r="H250" s="292"/>
      <c r="I250" s="293"/>
      <c r="J250" s="293"/>
      <c r="K250" s="293"/>
      <c r="L250" s="294"/>
      <c r="M250" s="262"/>
      <c r="N250" s="253"/>
      <c r="O250" s="246"/>
      <c r="P250" s="246"/>
      <c r="Q250" s="246"/>
      <c r="R250" s="98"/>
      <c r="S250" s="98"/>
      <c r="T250" s="98"/>
      <c r="U250" s="98"/>
    </row>
    <row r="251" spans="1:21" s="273" customFormat="1" ht="13.15" customHeight="1" x14ac:dyDescent="0.2">
      <c r="A251" s="289"/>
      <c r="B251" s="290"/>
      <c r="C251" s="291"/>
      <c r="D251" s="292"/>
      <c r="E251" s="292"/>
      <c r="F251" s="292"/>
      <c r="G251" s="292"/>
      <c r="H251" s="292"/>
      <c r="I251" s="293"/>
      <c r="J251" s="293"/>
      <c r="K251" s="293"/>
      <c r="L251" s="294"/>
      <c r="M251" s="262"/>
      <c r="N251" s="253"/>
      <c r="O251" s="246"/>
      <c r="P251" s="246"/>
      <c r="Q251" s="246"/>
      <c r="R251" s="98"/>
      <c r="S251" s="98"/>
      <c r="T251" s="98"/>
      <c r="U251" s="98"/>
    </row>
    <row r="252" spans="1:21" s="273" customFormat="1" ht="13.15" customHeight="1" x14ac:dyDescent="0.2">
      <c r="A252" s="289"/>
      <c r="B252" s="290"/>
      <c r="C252" s="291"/>
      <c r="D252" s="292"/>
      <c r="E252" s="292"/>
      <c r="F252" s="292"/>
      <c r="G252" s="292"/>
      <c r="H252" s="292"/>
      <c r="I252" s="293"/>
      <c r="J252" s="293"/>
      <c r="K252" s="293"/>
      <c r="L252" s="294"/>
      <c r="M252" s="262"/>
      <c r="N252" s="253"/>
      <c r="O252" s="246"/>
      <c r="P252" s="246"/>
      <c r="Q252" s="246"/>
      <c r="R252" s="98"/>
      <c r="S252" s="98"/>
      <c r="T252" s="98"/>
      <c r="U252" s="98"/>
    </row>
    <row r="253" spans="1:21" s="273" customFormat="1" ht="13.15" customHeight="1" x14ac:dyDescent="0.2">
      <c r="A253" s="289"/>
      <c r="B253" s="290"/>
      <c r="C253" s="291"/>
      <c r="D253" s="292"/>
      <c r="E253" s="292"/>
      <c r="F253" s="292"/>
      <c r="G253" s="292"/>
      <c r="H253" s="292"/>
      <c r="I253" s="293"/>
      <c r="J253" s="293"/>
      <c r="K253" s="293"/>
      <c r="L253" s="294"/>
      <c r="M253" s="262"/>
      <c r="N253" s="253"/>
      <c r="O253" s="246"/>
      <c r="P253" s="246"/>
      <c r="Q253" s="246"/>
      <c r="R253" s="98"/>
      <c r="S253" s="98"/>
      <c r="T253" s="98"/>
      <c r="U253" s="98"/>
    </row>
    <row r="254" spans="1:21" s="273" customFormat="1" ht="13.15" customHeight="1" x14ac:dyDescent="0.2">
      <c r="A254" s="289"/>
      <c r="B254" s="290"/>
      <c r="C254" s="291"/>
      <c r="D254" s="292"/>
      <c r="E254" s="292"/>
      <c r="F254" s="292"/>
      <c r="G254" s="292"/>
      <c r="H254" s="292"/>
      <c r="I254" s="293"/>
      <c r="J254" s="293"/>
      <c r="K254" s="293"/>
      <c r="L254" s="294"/>
      <c r="M254" s="262"/>
      <c r="N254" s="253"/>
      <c r="O254" s="246"/>
      <c r="P254" s="246"/>
      <c r="Q254" s="246"/>
      <c r="R254" s="98"/>
      <c r="S254" s="98"/>
      <c r="T254" s="98"/>
      <c r="U254" s="98"/>
    </row>
    <row r="255" spans="1:21" s="273" customFormat="1" ht="13.15" customHeight="1" x14ac:dyDescent="0.2">
      <c r="A255" s="289"/>
      <c r="B255" s="290"/>
      <c r="C255" s="291"/>
      <c r="D255" s="292"/>
      <c r="E255" s="292"/>
      <c r="F255" s="292"/>
      <c r="G255" s="292"/>
      <c r="H255" s="292"/>
      <c r="I255" s="293"/>
      <c r="J255" s="293"/>
      <c r="K255" s="293"/>
      <c r="L255" s="294"/>
      <c r="M255" s="262"/>
      <c r="N255" s="253"/>
      <c r="O255" s="246"/>
      <c r="P255" s="246"/>
      <c r="Q255" s="246"/>
      <c r="R255" s="98"/>
      <c r="S255" s="98"/>
      <c r="T255" s="98"/>
      <c r="U255" s="98"/>
    </row>
    <row r="256" spans="1:21" s="273" customFormat="1" ht="13.15" customHeight="1" x14ac:dyDescent="0.2">
      <c r="A256" s="289"/>
      <c r="B256" s="290"/>
      <c r="C256" s="291"/>
      <c r="D256" s="292"/>
      <c r="E256" s="292"/>
      <c r="F256" s="292"/>
      <c r="G256" s="292"/>
      <c r="H256" s="292"/>
      <c r="I256" s="293"/>
      <c r="J256" s="293"/>
      <c r="K256" s="293"/>
      <c r="L256" s="294"/>
      <c r="M256" s="262"/>
      <c r="N256" s="253"/>
      <c r="O256" s="246"/>
      <c r="P256" s="246"/>
      <c r="Q256" s="246"/>
      <c r="R256" s="98"/>
      <c r="S256" s="98"/>
      <c r="T256" s="98"/>
      <c r="U256" s="98"/>
    </row>
    <row r="257" spans="1:21" s="273" customFormat="1" ht="13.15" customHeight="1" x14ac:dyDescent="0.2">
      <c r="A257" s="289"/>
      <c r="B257" s="290"/>
      <c r="C257" s="291"/>
      <c r="D257" s="292"/>
      <c r="E257" s="292"/>
      <c r="F257" s="292"/>
      <c r="G257" s="292"/>
      <c r="H257" s="292"/>
      <c r="I257" s="293"/>
      <c r="J257" s="293"/>
      <c r="K257" s="293"/>
      <c r="L257" s="294"/>
      <c r="M257" s="262"/>
      <c r="N257" s="253"/>
      <c r="O257" s="246"/>
      <c r="P257" s="246"/>
      <c r="Q257" s="246"/>
      <c r="R257" s="98"/>
      <c r="S257" s="98"/>
      <c r="T257" s="98"/>
      <c r="U257" s="98"/>
    </row>
    <row r="258" spans="1:21" s="273" customFormat="1" ht="13.15" customHeight="1" x14ac:dyDescent="0.2">
      <c r="A258" s="289"/>
      <c r="B258" s="290"/>
      <c r="C258" s="291"/>
      <c r="D258" s="292"/>
      <c r="E258" s="292"/>
      <c r="F258" s="292"/>
      <c r="G258" s="292"/>
      <c r="H258" s="292"/>
      <c r="I258" s="293"/>
      <c r="J258" s="293"/>
      <c r="K258" s="293"/>
      <c r="L258" s="294"/>
      <c r="M258" s="262"/>
      <c r="N258" s="253"/>
      <c r="O258" s="246"/>
      <c r="P258" s="246"/>
      <c r="Q258" s="246"/>
      <c r="R258" s="98"/>
      <c r="S258" s="98"/>
      <c r="T258" s="98"/>
      <c r="U258" s="98"/>
    </row>
    <row r="259" spans="1:21" s="273" customFormat="1" ht="13.15" customHeight="1" x14ac:dyDescent="0.2">
      <c r="A259" s="289"/>
      <c r="B259" s="290"/>
      <c r="C259" s="291"/>
      <c r="D259" s="292"/>
      <c r="E259" s="292"/>
      <c r="F259" s="292"/>
      <c r="G259" s="292"/>
      <c r="H259" s="292"/>
      <c r="I259" s="293"/>
      <c r="J259" s="293"/>
      <c r="K259" s="293"/>
      <c r="L259" s="294"/>
      <c r="M259" s="262"/>
      <c r="N259" s="253"/>
      <c r="O259" s="246"/>
      <c r="P259" s="246"/>
      <c r="Q259" s="246"/>
      <c r="R259" s="98"/>
      <c r="S259" s="98"/>
      <c r="T259" s="98"/>
      <c r="U259" s="98"/>
    </row>
    <row r="260" spans="1:21" s="273" customFormat="1" ht="13.15" customHeight="1" x14ac:dyDescent="0.2">
      <c r="A260" s="289"/>
      <c r="B260" s="290"/>
      <c r="C260" s="291"/>
      <c r="D260" s="292"/>
      <c r="E260" s="292"/>
      <c r="F260" s="292"/>
      <c r="G260" s="292"/>
      <c r="H260" s="292"/>
      <c r="I260" s="293"/>
      <c r="J260" s="293"/>
      <c r="K260" s="293"/>
      <c r="L260" s="294"/>
      <c r="M260" s="262"/>
      <c r="N260" s="253"/>
      <c r="O260" s="246"/>
      <c r="P260" s="246"/>
      <c r="Q260" s="246"/>
      <c r="R260" s="98"/>
      <c r="S260" s="98"/>
      <c r="T260" s="98"/>
      <c r="U260" s="98"/>
    </row>
    <row r="261" spans="1:21" s="273" customFormat="1" ht="13.15" customHeight="1" x14ac:dyDescent="0.2">
      <c r="A261" s="289"/>
      <c r="B261" s="290"/>
      <c r="C261" s="291"/>
      <c r="D261" s="292"/>
      <c r="E261" s="292"/>
      <c r="F261" s="292"/>
      <c r="G261" s="292"/>
      <c r="H261" s="292"/>
      <c r="I261" s="293"/>
      <c r="J261" s="293"/>
      <c r="K261" s="293"/>
      <c r="L261" s="294"/>
      <c r="M261" s="262"/>
      <c r="N261" s="253"/>
      <c r="O261" s="246"/>
      <c r="P261" s="246"/>
      <c r="Q261" s="246"/>
      <c r="R261" s="98"/>
      <c r="S261" s="98"/>
      <c r="T261" s="98"/>
      <c r="U261" s="98"/>
    </row>
    <row r="262" spans="1:21" s="273" customFormat="1" ht="13.15" customHeight="1" x14ac:dyDescent="0.2">
      <c r="A262" s="289"/>
      <c r="B262" s="290"/>
      <c r="C262" s="291"/>
      <c r="D262" s="292"/>
      <c r="E262" s="292"/>
      <c r="F262" s="292"/>
      <c r="G262" s="292"/>
      <c r="H262" s="292"/>
      <c r="I262" s="293"/>
      <c r="J262" s="293"/>
      <c r="K262" s="293"/>
      <c r="L262" s="294"/>
      <c r="M262" s="262"/>
      <c r="N262" s="253"/>
      <c r="O262" s="246"/>
      <c r="P262" s="246"/>
      <c r="Q262" s="246"/>
      <c r="R262" s="98"/>
      <c r="S262" s="98"/>
      <c r="T262" s="98"/>
      <c r="U262" s="98"/>
    </row>
    <row r="263" spans="1:21" s="273" customFormat="1" ht="13.15" customHeight="1" x14ac:dyDescent="0.2">
      <c r="A263" s="289"/>
      <c r="B263" s="290"/>
      <c r="C263" s="291"/>
      <c r="D263" s="292"/>
      <c r="E263" s="292"/>
      <c r="F263" s="292"/>
      <c r="G263" s="292"/>
      <c r="H263" s="292"/>
      <c r="I263" s="293"/>
      <c r="J263" s="293"/>
      <c r="K263" s="293"/>
      <c r="L263" s="294"/>
      <c r="M263" s="262"/>
      <c r="N263" s="253"/>
      <c r="O263" s="246"/>
      <c r="P263" s="246"/>
      <c r="Q263" s="246"/>
      <c r="R263" s="98"/>
      <c r="S263" s="98"/>
      <c r="T263" s="98"/>
      <c r="U263" s="98"/>
    </row>
    <row r="264" spans="1:21" s="273" customFormat="1" ht="13.15" customHeight="1" x14ac:dyDescent="0.2">
      <c r="A264" s="289"/>
      <c r="B264" s="290"/>
      <c r="C264" s="291"/>
      <c r="D264" s="292"/>
      <c r="E264" s="292"/>
      <c r="F264" s="292"/>
      <c r="G264" s="292"/>
      <c r="H264" s="292"/>
      <c r="I264" s="293"/>
      <c r="J264" s="293"/>
      <c r="K264" s="293"/>
      <c r="L264" s="294"/>
      <c r="M264" s="262"/>
      <c r="N264" s="253"/>
      <c r="O264" s="246"/>
      <c r="P264" s="246"/>
      <c r="Q264" s="246"/>
      <c r="R264" s="98"/>
      <c r="S264" s="98"/>
      <c r="T264" s="98"/>
      <c r="U264" s="98"/>
    </row>
    <row r="265" spans="1:21" s="273" customFormat="1" ht="13.15" customHeight="1" x14ac:dyDescent="0.2">
      <c r="A265" s="289"/>
      <c r="B265" s="290"/>
      <c r="C265" s="291"/>
      <c r="D265" s="292"/>
      <c r="E265" s="292"/>
      <c r="F265" s="292"/>
      <c r="G265" s="292"/>
      <c r="H265" s="292"/>
      <c r="I265" s="293"/>
      <c r="J265" s="293"/>
      <c r="K265" s="293"/>
      <c r="L265" s="294"/>
      <c r="M265" s="262"/>
      <c r="N265" s="253"/>
      <c r="O265" s="246"/>
      <c r="P265" s="246"/>
      <c r="Q265" s="246"/>
      <c r="R265" s="98"/>
      <c r="S265" s="98"/>
      <c r="T265" s="98"/>
      <c r="U265" s="98"/>
    </row>
    <row r="266" spans="1:21" s="273" customFormat="1" ht="13.15" customHeight="1" x14ac:dyDescent="0.2">
      <c r="A266" s="289"/>
      <c r="B266" s="290"/>
      <c r="C266" s="291"/>
      <c r="D266" s="292"/>
      <c r="E266" s="292"/>
      <c r="F266" s="292"/>
      <c r="G266" s="292"/>
      <c r="H266" s="292"/>
      <c r="I266" s="293"/>
      <c r="J266" s="293"/>
      <c r="K266" s="293"/>
      <c r="L266" s="294"/>
      <c r="M266" s="262"/>
      <c r="N266" s="253"/>
      <c r="O266" s="246"/>
      <c r="P266" s="246"/>
      <c r="Q266" s="246"/>
      <c r="R266" s="98"/>
      <c r="S266" s="98"/>
      <c r="T266" s="98"/>
      <c r="U266" s="98"/>
    </row>
    <row r="267" spans="1:21" s="273" customFormat="1" ht="13.15" customHeight="1" x14ac:dyDescent="0.2">
      <c r="A267" s="289"/>
      <c r="B267" s="290"/>
      <c r="C267" s="291"/>
      <c r="D267" s="292"/>
      <c r="E267" s="292"/>
      <c r="F267" s="292"/>
      <c r="G267" s="292"/>
      <c r="H267" s="292"/>
      <c r="I267" s="293"/>
      <c r="J267" s="293"/>
      <c r="K267" s="293"/>
      <c r="L267" s="294"/>
      <c r="M267" s="262"/>
      <c r="N267" s="253"/>
      <c r="O267" s="246"/>
      <c r="P267" s="246"/>
      <c r="Q267" s="246"/>
      <c r="R267" s="98"/>
      <c r="S267" s="98"/>
      <c r="T267" s="98"/>
      <c r="U267" s="98"/>
    </row>
    <row r="268" spans="1:21" s="273" customFormat="1" ht="13.15" customHeight="1" x14ac:dyDescent="0.2">
      <c r="A268" s="289"/>
      <c r="B268" s="290"/>
      <c r="C268" s="291"/>
      <c r="D268" s="292"/>
      <c r="E268" s="292"/>
      <c r="F268" s="292"/>
      <c r="G268" s="292"/>
      <c r="H268" s="292"/>
      <c r="I268" s="293"/>
      <c r="J268" s="293"/>
      <c r="K268" s="293"/>
      <c r="L268" s="294"/>
      <c r="M268" s="262"/>
      <c r="N268" s="253"/>
      <c r="O268" s="246"/>
      <c r="P268" s="246"/>
      <c r="Q268" s="246"/>
      <c r="R268" s="98"/>
      <c r="S268" s="98"/>
      <c r="T268" s="98"/>
      <c r="U268" s="98"/>
    </row>
    <row r="269" spans="1:21" s="273" customFormat="1" ht="13.15" customHeight="1" x14ac:dyDescent="0.2">
      <c r="A269" s="289"/>
      <c r="B269" s="290"/>
      <c r="C269" s="291"/>
      <c r="D269" s="292"/>
      <c r="E269" s="292"/>
      <c r="F269" s="292"/>
      <c r="G269" s="292"/>
      <c r="H269" s="292"/>
      <c r="I269" s="293"/>
      <c r="J269" s="293"/>
      <c r="K269" s="293"/>
      <c r="L269" s="294"/>
      <c r="M269" s="262"/>
      <c r="N269" s="253"/>
      <c r="O269" s="246"/>
      <c r="P269" s="246"/>
      <c r="Q269" s="246"/>
      <c r="R269" s="98"/>
      <c r="S269" s="98"/>
      <c r="T269" s="98"/>
      <c r="U269" s="98"/>
    </row>
    <row r="270" spans="1:21" s="273" customFormat="1" ht="13.15" customHeight="1" x14ac:dyDescent="0.2">
      <c r="A270" s="289"/>
      <c r="B270" s="290"/>
      <c r="C270" s="291"/>
      <c r="D270" s="292"/>
      <c r="E270" s="292"/>
      <c r="F270" s="292"/>
      <c r="G270" s="292"/>
      <c r="H270" s="292"/>
      <c r="I270" s="293"/>
      <c r="J270" s="293"/>
      <c r="K270" s="293"/>
      <c r="L270" s="294"/>
      <c r="M270" s="262"/>
      <c r="N270" s="253"/>
      <c r="O270" s="246"/>
      <c r="P270" s="246"/>
      <c r="Q270" s="246"/>
      <c r="R270" s="98"/>
      <c r="S270" s="98"/>
      <c r="T270" s="98"/>
      <c r="U270" s="98"/>
    </row>
    <row r="271" spans="1:21" s="273" customFormat="1" ht="13.15" customHeight="1" x14ac:dyDescent="0.2">
      <c r="A271" s="289"/>
      <c r="B271" s="290"/>
      <c r="C271" s="291"/>
      <c r="D271" s="292"/>
      <c r="E271" s="292"/>
      <c r="F271" s="292"/>
      <c r="G271" s="292"/>
      <c r="H271" s="292"/>
      <c r="I271" s="293"/>
      <c r="J271" s="293"/>
      <c r="K271" s="293"/>
      <c r="L271" s="294"/>
      <c r="M271" s="262"/>
      <c r="N271" s="253"/>
      <c r="O271" s="246"/>
      <c r="P271" s="246"/>
      <c r="Q271" s="246"/>
      <c r="R271" s="98"/>
      <c r="S271" s="98"/>
      <c r="T271" s="98"/>
      <c r="U271" s="98"/>
    </row>
    <row r="272" spans="1:21" s="273" customFormat="1" ht="13.15" customHeight="1" x14ac:dyDescent="0.2">
      <c r="A272" s="289"/>
      <c r="B272" s="290"/>
      <c r="C272" s="291"/>
      <c r="D272" s="292"/>
      <c r="E272" s="292"/>
      <c r="F272" s="292"/>
      <c r="G272" s="292"/>
      <c r="H272" s="292"/>
      <c r="I272" s="293"/>
      <c r="J272" s="293"/>
      <c r="K272" s="293"/>
      <c r="L272" s="294"/>
      <c r="M272" s="262"/>
      <c r="N272" s="253"/>
      <c r="O272" s="246"/>
      <c r="P272" s="246"/>
      <c r="Q272" s="246"/>
      <c r="R272" s="98"/>
      <c r="S272" s="98"/>
      <c r="T272" s="98"/>
      <c r="U272" s="98"/>
    </row>
    <row r="273" spans="1:21" s="273" customFormat="1" ht="13.15" customHeight="1" x14ac:dyDescent="0.2">
      <c r="A273" s="289"/>
      <c r="B273" s="290"/>
      <c r="C273" s="291"/>
      <c r="D273" s="292"/>
      <c r="E273" s="292"/>
      <c r="F273" s="292"/>
      <c r="G273" s="292"/>
      <c r="H273" s="292"/>
      <c r="I273" s="293"/>
      <c r="J273" s="293"/>
      <c r="K273" s="293"/>
      <c r="L273" s="294"/>
      <c r="M273" s="262"/>
      <c r="N273" s="253"/>
      <c r="O273" s="246"/>
      <c r="P273" s="246"/>
      <c r="Q273" s="246"/>
      <c r="R273" s="98"/>
      <c r="S273" s="98"/>
      <c r="T273" s="98"/>
      <c r="U273" s="98"/>
    </row>
    <row r="274" spans="1:21" s="273" customFormat="1" ht="13.15" customHeight="1" x14ac:dyDescent="0.2">
      <c r="A274" s="289"/>
      <c r="B274" s="290"/>
      <c r="C274" s="291"/>
      <c r="D274" s="292"/>
      <c r="E274" s="292"/>
      <c r="F274" s="292"/>
      <c r="G274" s="292"/>
      <c r="H274" s="292"/>
      <c r="I274" s="293"/>
      <c r="J274" s="293"/>
      <c r="K274" s="293"/>
      <c r="L274" s="294"/>
      <c r="M274" s="262"/>
      <c r="N274" s="253"/>
      <c r="O274" s="246"/>
      <c r="P274" s="246"/>
      <c r="Q274" s="246"/>
      <c r="R274" s="98"/>
      <c r="S274" s="98"/>
      <c r="T274" s="98"/>
      <c r="U274" s="98"/>
    </row>
    <row r="275" spans="1:21" s="273" customFormat="1" ht="13.15" customHeight="1" x14ac:dyDescent="0.2">
      <c r="A275" s="289"/>
      <c r="B275" s="290"/>
      <c r="C275" s="291"/>
      <c r="D275" s="292"/>
      <c r="E275" s="292"/>
      <c r="F275" s="292"/>
      <c r="G275" s="292"/>
      <c r="H275" s="292"/>
      <c r="I275" s="293"/>
      <c r="J275" s="293"/>
      <c r="K275" s="293"/>
      <c r="L275" s="294"/>
      <c r="M275" s="262"/>
      <c r="N275" s="253"/>
      <c r="O275" s="246"/>
      <c r="P275" s="246"/>
      <c r="Q275" s="246"/>
      <c r="R275" s="98"/>
      <c r="S275" s="98"/>
      <c r="T275" s="98"/>
      <c r="U275" s="98"/>
    </row>
    <row r="276" spans="1:21" s="273" customFormat="1" ht="13.15" customHeight="1" x14ac:dyDescent="0.2">
      <c r="A276" s="289"/>
      <c r="B276" s="290"/>
      <c r="C276" s="291"/>
      <c r="D276" s="292"/>
      <c r="E276" s="292"/>
      <c r="F276" s="292"/>
      <c r="G276" s="292"/>
      <c r="H276" s="292"/>
      <c r="I276" s="293"/>
      <c r="J276" s="293"/>
      <c r="K276" s="293"/>
      <c r="L276" s="294"/>
      <c r="M276" s="262"/>
      <c r="N276" s="253"/>
      <c r="O276" s="246"/>
      <c r="P276" s="246"/>
      <c r="Q276" s="246"/>
      <c r="R276" s="98"/>
      <c r="S276" s="98"/>
      <c r="T276" s="98"/>
      <c r="U276" s="98"/>
    </row>
    <row r="277" spans="1:21" s="273" customFormat="1" ht="13.15" customHeight="1" x14ac:dyDescent="0.2">
      <c r="A277" s="289"/>
      <c r="B277" s="290"/>
      <c r="C277" s="291"/>
      <c r="D277" s="292"/>
      <c r="E277" s="292"/>
      <c r="F277" s="292"/>
      <c r="G277" s="292"/>
      <c r="H277" s="292"/>
      <c r="I277" s="293"/>
      <c r="J277" s="293"/>
      <c r="K277" s="293"/>
      <c r="L277" s="294"/>
      <c r="M277" s="262"/>
      <c r="N277" s="253"/>
      <c r="O277" s="246"/>
      <c r="P277" s="246"/>
      <c r="Q277" s="246"/>
      <c r="R277" s="98"/>
      <c r="S277" s="98"/>
      <c r="T277" s="98"/>
      <c r="U277" s="98"/>
    </row>
    <row r="278" spans="1:21" s="273" customFormat="1" ht="13.15" customHeight="1" x14ac:dyDescent="0.2">
      <c r="A278" s="289"/>
      <c r="B278" s="290"/>
      <c r="C278" s="291"/>
      <c r="D278" s="292"/>
      <c r="E278" s="292"/>
      <c r="F278" s="292"/>
      <c r="G278" s="292"/>
      <c r="H278" s="292"/>
      <c r="I278" s="293"/>
      <c r="J278" s="293"/>
      <c r="K278" s="293"/>
      <c r="L278" s="294"/>
      <c r="M278" s="262"/>
      <c r="N278" s="253"/>
      <c r="O278" s="246"/>
      <c r="P278" s="246"/>
      <c r="Q278" s="246"/>
      <c r="R278" s="98"/>
      <c r="S278" s="98"/>
      <c r="T278" s="98"/>
      <c r="U278" s="98"/>
    </row>
    <row r="279" spans="1:21" s="273" customFormat="1" ht="13.15" customHeight="1" x14ac:dyDescent="0.2">
      <c r="A279" s="289"/>
      <c r="B279" s="290"/>
      <c r="C279" s="291"/>
      <c r="D279" s="292"/>
      <c r="E279" s="292"/>
      <c r="F279" s="292"/>
      <c r="G279" s="292"/>
      <c r="H279" s="292"/>
      <c r="I279" s="293"/>
      <c r="J279" s="293"/>
      <c r="K279" s="293"/>
      <c r="L279" s="294"/>
      <c r="M279" s="262"/>
      <c r="N279" s="253"/>
      <c r="O279" s="246"/>
      <c r="P279" s="246"/>
      <c r="Q279" s="246"/>
      <c r="R279" s="98"/>
      <c r="S279" s="98"/>
      <c r="T279" s="98"/>
      <c r="U279" s="98"/>
    </row>
    <row r="280" spans="1:21" s="273" customFormat="1" ht="13.15" customHeight="1" x14ac:dyDescent="0.2">
      <c r="A280" s="289"/>
      <c r="B280" s="290"/>
      <c r="C280" s="291"/>
      <c r="D280" s="292"/>
      <c r="E280" s="292"/>
      <c r="F280" s="292"/>
      <c r="G280" s="292"/>
      <c r="H280" s="292"/>
      <c r="I280" s="293"/>
      <c r="J280" s="293"/>
      <c r="K280" s="293"/>
      <c r="L280" s="294"/>
      <c r="M280" s="262"/>
      <c r="N280" s="253"/>
      <c r="O280" s="246"/>
      <c r="P280" s="246"/>
      <c r="Q280" s="246"/>
      <c r="R280" s="98"/>
      <c r="S280" s="98"/>
      <c r="T280" s="98"/>
      <c r="U280" s="98"/>
    </row>
    <row r="281" spans="1:21" s="273" customFormat="1" ht="13.15" customHeight="1" x14ac:dyDescent="0.2">
      <c r="A281" s="289"/>
      <c r="B281" s="290"/>
      <c r="C281" s="291"/>
      <c r="D281" s="292"/>
      <c r="E281" s="292"/>
      <c r="F281" s="292"/>
      <c r="G281" s="292"/>
      <c r="H281" s="292"/>
      <c r="I281" s="293"/>
      <c r="J281" s="293"/>
      <c r="K281" s="293"/>
      <c r="L281" s="294"/>
      <c r="M281" s="262"/>
      <c r="N281" s="253"/>
      <c r="O281" s="246"/>
      <c r="P281" s="246"/>
      <c r="Q281" s="246"/>
      <c r="R281" s="98"/>
      <c r="S281" s="98"/>
      <c r="T281" s="98"/>
      <c r="U281" s="98"/>
    </row>
    <row r="282" spans="1:21" s="273" customFormat="1" ht="13.15" customHeight="1" x14ac:dyDescent="0.2">
      <c r="A282" s="289"/>
      <c r="B282" s="290"/>
      <c r="C282" s="291"/>
      <c r="D282" s="292"/>
      <c r="E282" s="292"/>
      <c r="F282" s="292"/>
      <c r="G282" s="292"/>
      <c r="H282" s="292"/>
      <c r="I282" s="293"/>
      <c r="J282" s="293"/>
      <c r="K282" s="293"/>
      <c r="L282" s="294"/>
      <c r="M282" s="262"/>
      <c r="N282" s="253"/>
      <c r="O282" s="246"/>
      <c r="P282" s="246"/>
      <c r="Q282" s="246"/>
      <c r="R282" s="98"/>
      <c r="S282" s="98"/>
      <c r="T282" s="98"/>
      <c r="U282" s="98"/>
    </row>
    <row r="283" spans="1:21" s="273" customFormat="1" ht="13.15" customHeight="1" x14ac:dyDescent="0.2">
      <c r="A283" s="289"/>
      <c r="B283" s="290"/>
      <c r="C283" s="291"/>
      <c r="D283" s="292"/>
      <c r="E283" s="292"/>
      <c r="F283" s="292"/>
      <c r="G283" s="292"/>
      <c r="H283" s="292"/>
      <c r="I283" s="293"/>
      <c r="J283" s="293"/>
      <c r="K283" s="293"/>
      <c r="L283" s="294"/>
      <c r="M283" s="262"/>
      <c r="N283" s="253"/>
      <c r="O283" s="246"/>
      <c r="P283" s="246"/>
      <c r="Q283" s="246"/>
      <c r="R283" s="98"/>
      <c r="S283" s="98"/>
      <c r="T283" s="98"/>
      <c r="U283" s="98"/>
    </row>
    <row r="284" spans="1:21" s="273" customFormat="1" ht="13.15" customHeight="1" x14ac:dyDescent="0.2">
      <c r="A284" s="289"/>
      <c r="B284" s="290"/>
      <c r="C284" s="291"/>
      <c r="D284" s="292"/>
      <c r="E284" s="292"/>
      <c r="F284" s="292"/>
      <c r="G284" s="292"/>
      <c r="H284" s="292"/>
      <c r="I284" s="293"/>
      <c r="J284" s="293"/>
      <c r="K284" s="293"/>
      <c r="L284" s="294"/>
      <c r="M284" s="262"/>
      <c r="N284" s="253"/>
      <c r="O284" s="246"/>
      <c r="P284" s="246"/>
      <c r="Q284" s="246"/>
      <c r="R284" s="98"/>
      <c r="S284" s="98"/>
      <c r="T284" s="98"/>
      <c r="U284" s="98"/>
    </row>
    <row r="285" spans="1:21" s="273" customFormat="1" ht="13.15" customHeight="1" x14ac:dyDescent="0.2">
      <c r="A285" s="289"/>
      <c r="B285" s="290"/>
      <c r="C285" s="291"/>
      <c r="D285" s="292"/>
      <c r="E285" s="292"/>
      <c r="F285" s="292"/>
      <c r="G285" s="292"/>
      <c r="H285" s="292"/>
      <c r="I285" s="293"/>
      <c r="J285" s="293"/>
      <c r="K285" s="293"/>
      <c r="L285" s="294"/>
      <c r="M285" s="262"/>
      <c r="N285" s="253"/>
      <c r="O285" s="246"/>
      <c r="P285" s="246"/>
      <c r="Q285" s="246"/>
      <c r="R285" s="98"/>
      <c r="S285" s="98"/>
      <c r="T285" s="98"/>
      <c r="U285" s="98"/>
    </row>
    <row r="286" spans="1:21" s="273" customFormat="1" ht="13.15" customHeight="1" x14ac:dyDescent="0.2">
      <c r="A286" s="289"/>
      <c r="B286" s="290"/>
      <c r="C286" s="291"/>
      <c r="D286" s="292"/>
      <c r="E286" s="292"/>
      <c r="F286" s="292"/>
      <c r="G286" s="292"/>
      <c r="H286" s="292"/>
      <c r="I286" s="293"/>
      <c r="J286" s="293"/>
      <c r="K286" s="293"/>
      <c r="L286" s="294"/>
      <c r="M286" s="262"/>
      <c r="N286" s="253"/>
      <c r="O286" s="246"/>
      <c r="P286" s="246"/>
      <c r="Q286" s="246"/>
      <c r="R286" s="98"/>
      <c r="S286" s="98"/>
      <c r="T286" s="98"/>
      <c r="U286" s="98"/>
    </row>
    <row r="287" spans="1:21" s="273" customFormat="1" ht="13.15" customHeight="1" x14ac:dyDescent="0.2">
      <c r="A287" s="289"/>
      <c r="B287" s="290"/>
      <c r="C287" s="291"/>
      <c r="D287" s="292"/>
      <c r="E287" s="292"/>
      <c r="F287" s="292"/>
      <c r="G287" s="292"/>
      <c r="H287" s="292"/>
      <c r="I287" s="293"/>
      <c r="J287" s="293"/>
      <c r="K287" s="293"/>
      <c r="L287" s="294"/>
      <c r="M287" s="262"/>
      <c r="N287" s="253"/>
      <c r="O287" s="246"/>
      <c r="P287" s="246"/>
      <c r="Q287" s="246"/>
      <c r="R287" s="98"/>
      <c r="S287" s="98"/>
      <c r="T287" s="98"/>
      <c r="U287" s="98"/>
    </row>
    <row r="288" spans="1:21" s="273" customFormat="1" ht="13.15" customHeight="1" x14ac:dyDescent="0.2">
      <c r="A288" s="289"/>
      <c r="B288" s="290"/>
      <c r="C288" s="291"/>
      <c r="D288" s="292"/>
      <c r="E288" s="292"/>
      <c r="F288" s="292"/>
      <c r="G288" s="292"/>
      <c r="H288" s="292"/>
      <c r="I288" s="293"/>
      <c r="J288" s="293"/>
      <c r="K288" s="293"/>
      <c r="L288" s="294"/>
      <c r="M288" s="262"/>
      <c r="N288" s="253"/>
      <c r="O288" s="246"/>
      <c r="P288" s="246"/>
      <c r="Q288" s="246"/>
      <c r="R288" s="98"/>
      <c r="S288" s="98"/>
      <c r="T288" s="98"/>
      <c r="U288" s="98"/>
    </row>
    <row r="289" spans="1:21" s="273" customFormat="1" ht="13.15" customHeight="1" x14ac:dyDescent="0.2">
      <c r="A289" s="289"/>
      <c r="B289" s="290"/>
      <c r="C289" s="291"/>
      <c r="D289" s="292"/>
      <c r="E289" s="292"/>
      <c r="F289" s="292"/>
      <c r="G289" s="292"/>
      <c r="H289" s="292"/>
      <c r="I289" s="293"/>
      <c r="J289" s="293"/>
      <c r="K289" s="293"/>
      <c r="L289" s="294"/>
      <c r="M289" s="262"/>
      <c r="N289" s="253"/>
      <c r="O289" s="246"/>
      <c r="P289" s="246"/>
      <c r="Q289" s="246"/>
      <c r="R289" s="98"/>
      <c r="S289" s="98"/>
      <c r="T289" s="98"/>
      <c r="U289" s="98"/>
    </row>
    <row r="290" spans="1:21" s="273" customFormat="1" ht="13.15" customHeight="1" x14ac:dyDescent="0.2">
      <c r="A290" s="289"/>
      <c r="B290" s="290"/>
      <c r="C290" s="291"/>
      <c r="D290" s="292"/>
      <c r="E290" s="292"/>
      <c r="F290" s="292"/>
      <c r="G290" s="292"/>
      <c r="H290" s="292"/>
      <c r="I290" s="293"/>
      <c r="J290" s="293"/>
      <c r="K290" s="293"/>
      <c r="L290" s="294"/>
      <c r="M290" s="262"/>
      <c r="N290" s="253"/>
      <c r="O290" s="246"/>
      <c r="P290" s="246"/>
      <c r="Q290" s="246"/>
      <c r="R290" s="98"/>
      <c r="S290" s="98"/>
      <c r="T290" s="98"/>
      <c r="U290" s="98"/>
    </row>
    <row r="291" spans="1:21" s="273" customFormat="1" ht="13.15" customHeight="1" x14ac:dyDescent="0.2">
      <c r="A291" s="289"/>
      <c r="B291" s="290"/>
      <c r="C291" s="291"/>
      <c r="D291" s="292"/>
      <c r="E291" s="292"/>
      <c r="F291" s="292"/>
      <c r="G291" s="292"/>
      <c r="H291" s="292"/>
      <c r="I291" s="293"/>
      <c r="J291" s="293"/>
      <c r="K291" s="293"/>
      <c r="L291" s="294"/>
      <c r="M291" s="262"/>
      <c r="N291" s="253"/>
      <c r="O291" s="246"/>
      <c r="P291" s="246"/>
      <c r="Q291" s="246"/>
      <c r="R291" s="98"/>
      <c r="S291" s="98"/>
      <c r="T291" s="98"/>
      <c r="U291" s="98"/>
    </row>
    <row r="292" spans="1:21" s="273" customFormat="1" ht="13.15" customHeight="1" x14ac:dyDescent="0.2">
      <c r="A292" s="289"/>
      <c r="B292" s="290"/>
      <c r="C292" s="291"/>
      <c r="D292" s="292"/>
      <c r="E292" s="292"/>
      <c r="F292" s="292"/>
      <c r="G292" s="292"/>
      <c r="H292" s="292"/>
      <c r="I292" s="293"/>
      <c r="J292" s="293"/>
      <c r="K292" s="293"/>
      <c r="L292" s="294"/>
      <c r="M292" s="262"/>
      <c r="N292" s="253"/>
      <c r="O292" s="246"/>
      <c r="P292" s="246"/>
      <c r="Q292" s="246"/>
      <c r="R292" s="98"/>
      <c r="S292" s="98"/>
      <c r="T292" s="98"/>
      <c r="U292" s="98"/>
    </row>
    <row r="293" spans="1:21" s="273" customFormat="1" ht="13.15" customHeight="1" x14ac:dyDescent="0.2">
      <c r="A293" s="289"/>
      <c r="B293" s="290"/>
      <c r="C293" s="291"/>
      <c r="D293" s="292"/>
      <c r="E293" s="292"/>
      <c r="F293" s="292"/>
      <c r="G293" s="292"/>
      <c r="H293" s="292"/>
      <c r="I293" s="293"/>
      <c r="J293" s="293"/>
      <c r="K293" s="293"/>
      <c r="L293" s="294"/>
      <c r="M293" s="262"/>
      <c r="N293" s="253"/>
      <c r="O293" s="246"/>
      <c r="P293" s="246"/>
      <c r="Q293" s="246"/>
      <c r="R293" s="98"/>
      <c r="S293" s="98"/>
      <c r="T293" s="98"/>
      <c r="U293" s="98"/>
    </row>
    <row r="294" spans="1:21" s="273" customFormat="1" ht="13.15" customHeight="1" x14ac:dyDescent="0.2">
      <c r="A294" s="289"/>
      <c r="B294" s="290"/>
      <c r="C294" s="291"/>
      <c r="D294" s="292"/>
      <c r="E294" s="292"/>
      <c r="F294" s="292"/>
      <c r="G294" s="292"/>
      <c r="H294" s="292"/>
      <c r="I294" s="293"/>
      <c r="J294" s="293"/>
      <c r="K294" s="293"/>
      <c r="L294" s="294"/>
      <c r="M294" s="262"/>
      <c r="N294" s="253"/>
      <c r="O294" s="246"/>
      <c r="P294" s="246"/>
      <c r="Q294" s="246"/>
      <c r="R294" s="98"/>
      <c r="S294" s="98"/>
      <c r="T294" s="98"/>
      <c r="U294" s="98"/>
    </row>
    <row r="295" spans="1:21" s="273" customFormat="1" ht="13.15" customHeight="1" x14ac:dyDescent="0.2">
      <c r="A295" s="289"/>
      <c r="B295" s="290"/>
      <c r="C295" s="291"/>
      <c r="D295" s="292"/>
      <c r="E295" s="292"/>
      <c r="F295" s="292"/>
      <c r="G295" s="292"/>
      <c r="H295" s="292"/>
      <c r="I295" s="293"/>
      <c r="J295" s="293"/>
      <c r="K295" s="293"/>
      <c r="L295" s="294"/>
      <c r="M295" s="262"/>
      <c r="N295" s="253"/>
      <c r="O295" s="246"/>
      <c r="P295" s="246"/>
      <c r="Q295" s="246"/>
      <c r="R295" s="98"/>
      <c r="S295" s="98"/>
      <c r="T295" s="98"/>
      <c r="U295" s="98"/>
    </row>
    <row r="296" spans="1:21" s="273" customFormat="1" ht="13.15" customHeight="1" x14ac:dyDescent="0.2">
      <c r="A296" s="289"/>
      <c r="B296" s="290"/>
      <c r="C296" s="291"/>
      <c r="D296" s="292"/>
      <c r="E296" s="292"/>
      <c r="F296" s="292"/>
      <c r="G296" s="292"/>
      <c r="H296" s="292"/>
      <c r="I296" s="293"/>
      <c r="J296" s="293"/>
      <c r="K296" s="293"/>
      <c r="L296" s="294"/>
      <c r="M296" s="262"/>
      <c r="N296" s="253"/>
      <c r="O296" s="246"/>
      <c r="P296" s="246"/>
      <c r="Q296" s="246"/>
      <c r="R296" s="98"/>
      <c r="S296" s="98"/>
      <c r="T296" s="98"/>
      <c r="U296" s="98"/>
    </row>
    <row r="297" spans="1:21" x14ac:dyDescent="0.2">
      <c r="M297" s="262"/>
    </row>
    <row r="298" spans="1:21" x14ac:dyDescent="0.2">
      <c r="M298" s="262"/>
    </row>
    <row r="299" spans="1:21" x14ac:dyDescent="0.2">
      <c r="M299" s="262"/>
    </row>
    <row r="300" spans="1:21" x14ac:dyDescent="0.2">
      <c r="M300" s="262"/>
    </row>
    <row r="301" spans="1:21" x14ac:dyDescent="0.2">
      <c r="M301" s="262"/>
    </row>
    <row r="302" spans="1:21" x14ac:dyDescent="0.2">
      <c r="M302" s="262"/>
    </row>
    <row r="303" spans="1:21" x14ac:dyDescent="0.2">
      <c r="M303" s="262"/>
    </row>
    <row r="304" spans="1:21" x14ac:dyDescent="0.2">
      <c r="M304" s="262"/>
    </row>
    <row r="305" spans="13:13" s="253" customFormat="1" x14ac:dyDescent="0.2">
      <c r="M305" s="262"/>
    </row>
    <row r="306" spans="13:13" s="253" customFormat="1" x14ac:dyDescent="0.2">
      <c r="M306" s="262"/>
    </row>
    <row r="307" spans="13:13" s="253" customFormat="1" x14ac:dyDescent="0.2">
      <c r="M307" s="262"/>
    </row>
    <row r="308" spans="13:13" s="253" customFormat="1" x14ac:dyDescent="0.2">
      <c r="M308" s="262"/>
    </row>
    <row r="309" spans="13:13" s="253" customFormat="1" x14ac:dyDescent="0.2">
      <c r="M309" s="262"/>
    </row>
    <row r="310" spans="13:13" s="253" customFormat="1" x14ac:dyDescent="0.2">
      <c r="M310" s="262"/>
    </row>
    <row r="311" spans="13:13" s="253" customFormat="1" x14ac:dyDescent="0.2">
      <c r="M311" s="262"/>
    </row>
    <row r="312" spans="13:13" s="253" customFormat="1" x14ac:dyDescent="0.2">
      <c r="M312" s="262"/>
    </row>
    <row r="313" spans="13:13" s="253" customFormat="1" x14ac:dyDescent="0.2">
      <c r="M313" s="262"/>
    </row>
    <row r="314" spans="13:13" s="253" customFormat="1" x14ac:dyDescent="0.2">
      <c r="M314" s="262"/>
    </row>
    <row r="315" spans="13:13" s="253" customFormat="1" x14ac:dyDescent="0.2">
      <c r="M315" s="262"/>
    </row>
    <row r="316" spans="13:13" s="253" customFormat="1" x14ac:dyDescent="0.2">
      <c r="M316" s="262"/>
    </row>
    <row r="317" spans="13:13" s="253" customFormat="1" x14ac:dyDescent="0.2">
      <c r="M317" s="262"/>
    </row>
    <row r="318" spans="13:13" s="253" customFormat="1" x14ac:dyDescent="0.2">
      <c r="M318" s="262"/>
    </row>
    <row r="319" spans="13:13" s="253" customFormat="1" x14ac:dyDescent="0.2">
      <c r="M319" s="262"/>
    </row>
    <row r="320" spans="13:13" s="253" customFormat="1" x14ac:dyDescent="0.2">
      <c r="M320" s="262"/>
    </row>
    <row r="321" spans="13:13" s="253" customFormat="1" x14ac:dyDescent="0.2">
      <c r="M321" s="262"/>
    </row>
    <row r="322" spans="13:13" s="253" customFormat="1" x14ac:dyDescent="0.2">
      <c r="M322" s="262"/>
    </row>
    <row r="323" spans="13:13" s="253" customFormat="1" x14ac:dyDescent="0.2">
      <c r="M323" s="262"/>
    </row>
    <row r="324" spans="13:13" s="253" customFormat="1" x14ac:dyDescent="0.2">
      <c r="M324" s="262"/>
    </row>
    <row r="325" spans="13:13" s="253" customFormat="1" x14ac:dyDescent="0.2">
      <c r="M325" s="262"/>
    </row>
    <row r="326" spans="13:13" s="253" customFormat="1" x14ac:dyDescent="0.2">
      <c r="M326" s="262"/>
    </row>
    <row r="327" spans="13:13" s="253" customFormat="1" x14ac:dyDescent="0.2">
      <c r="M327" s="262"/>
    </row>
    <row r="328" spans="13:13" s="253" customFormat="1" x14ac:dyDescent="0.2">
      <c r="M328" s="262"/>
    </row>
    <row r="329" spans="13:13" s="253" customFormat="1" x14ac:dyDescent="0.2">
      <c r="M329" s="262"/>
    </row>
    <row r="330" spans="13:13" s="253" customFormat="1" x14ac:dyDescent="0.2">
      <c r="M330" s="262"/>
    </row>
    <row r="331" spans="13:13" s="253" customFormat="1" x14ac:dyDescent="0.2">
      <c r="M331" s="262"/>
    </row>
    <row r="332" spans="13:13" s="253" customFormat="1" x14ac:dyDescent="0.2">
      <c r="M332" s="262"/>
    </row>
    <row r="333" spans="13:13" s="253" customFormat="1" x14ac:dyDescent="0.2">
      <c r="M333" s="262"/>
    </row>
    <row r="334" spans="13:13" s="253" customFormat="1" x14ac:dyDescent="0.2">
      <c r="M334" s="262"/>
    </row>
    <row r="335" spans="13:13" s="253" customFormat="1" x14ac:dyDescent="0.2">
      <c r="M335" s="262"/>
    </row>
    <row r="336" spans="13:13" s="253" customFormat="1" x14ac:dyDescent="0.2">
      <c r="M336" s="262"/>
    </row>
    <row r="337" spans="13:13" s="253" customFormat="1" x14ac:dyDescent="0.2">
      <c r="M337" s="262"/>
    </row>
    <row r="338" spans="13:13" s="253" customFormat="1" x14ac:dyDescent="0.2">
      <c r="M338" s="262"/>
    </row>
    <row r="339" spans="13:13" s="253" customFormat="1" x14ac:dyDescent="0.2">
      <c r="M339" s="262"/>
    </row>
    <row r="340" spans="13:13" s="253" customFormat="1" x14ac:dyDescent="0.2">
      <c r="M340" s="262"/>
    </row>
    <row r="341" spans="13:13" s="253" customFormat="1" x14ac:dyDescent="0.2">
      <c r="M341" s="262"/>
    </row>
    <row r="342" spans="13:13" s="253" customFormat="1" x14ac:dyDescent="0.2">
      <c r="M342" s="262"/>
    </row>
    <row r="343" spans="13:13" s="253" customFormat="1" x14ac:dyDescent="0.2">
      <c r="M343" s="262"/>
    </row>
    <row r="344" spans="13:13" s="253" customFormat="1" x14ac:dyDescent="0.2">
      <c r="M344" s="262"/>
    </row>
    <row r="345" spans="13:13" s="253" customFormat="1" x14ac:dyDescent="0.2">
      <c r="M345" s="262"/>
    </row>
    <row r="346" spans="13:13" s="253" customFormat="1" x14ac:dyDescent="0.2">
      <c r="M346" s="262"/>
    </row>
    <row r="347" spans="13:13" s="253" customFormat="1" x14ac:dyDescent="0.2">
      <c r="M347" s="262"/>
    </row>
    <row r="348" spans="13:13" s="253" customFormat="1" x14ac:dyDescent="0.2">
      <c r="M348" s="262"/>
    </row>
    <row r="349" spans="13:13" s="253" customFormat="1" x14ac:dyDescent="0.2">
      <c r="M349" s="262"/>
    </row>
    <row r="350" spans="13:13" s="253" customFormat="1" x14ac:dyDescent="0.2">
      <c r="M350" s="262"/>
    </row>
    <row r="351" spans="13:13" s="253" customFormat="1" x14ac:dyDescent="0.2">
      <c r="M351" s="262"/>
    </row>
    <row r="352" spans="13:13" s="253" customFormat="1" x14ac:dyDescent="0.2">
      <c r="M352" s="262"/>
    </row>
    <row r="353" spans="13:13" s="253" customFormat="1" x14ac:dyDescent="0.2">
      <c r="M353" s="262"/>
    </row>
    <row r="354" spans="13:13" s="253" customFormat="1" x14ac:dyDescent="0.2">
      <c r="M354" s="262"/>
    </row>
    <row r="355" spans="13:13" s="253" customFormat="1" x14ac:dyDescent="0.2">
      <c r="M355" s="262"/>
    </row>
    <row r="356" spans="13:13" s="253" customFormat="1" x14ac:dyDescent="0.2">
      <c r="M356" s="262"/>
    </row>
    <row r="357" spans="13:13" s="253" customFormat="1" x14ac:dyDescent="0.2">
      <c r="M357" s="262"/>
    </row>
    <row r="358" spans="13:13" s="253" customFormat="1" x14ac:dyDescent="0.2">
      <c r="M358" s="262"/>
    </row>
    <row r="359" spans="13:13" s="253" customFormat="1" x14ac:dyDescent="0.2">
      <c r="M359" s="262"/>
    </row>
    <row r="360" spans="13:13" s="253" customFormat="1" x14ac:dyDescent="0.2">
      <c r="M360" s="262"/>
    </row>
    <row r="361" spans="13:13" s="253" customFormat="1" x14ac:dyDescent="0.2">
      <c r="M361" s="262"/>
    </row>
    <row r="362" spans="13:13" s="253" customFormat="1" x14ac:dyDescent="0.2">
      <c r="M362" s="262"/>
    </row>
    <row r="363" spans="13:13" s="253" customFormat="1" x14ac:dyDescent="0.2">
      <c r="M363" s="262"/>
    </row>
    <row r="364" spans="13:13" s="253" customFormat="1" x14ac:dyDescent="0.2">
      <c r="M364" s="262"/>
    </row>
    <row r="365" spans="13:13" s="253" customFormat="1" x14ac:dyDescent="0.2">
      <c r="M365" s="262"/>
    </row>
    <row r="366" spans="13:13" s="253" customFormat="1" x14ac:dyDescent="0.2">
      <c r="M366" s="262"/>
    </row>
    <row r="367" spans="13:13" s="253" customFormat="1" x14ac:dyDescent="0.2">
      <c r="M367" s="262"/>
    </row>
    <row r="368" spans="13:13" s="253" customFormat="1" x14ac:dyDescent="0.2">
      <c r="M368" s="262"/>
    </row>
    <row r="369" spans="13:13" s="253" customFormat="1" x14ac:dyDescent="0.2">
      <c r="M369" s="262"/>
    </row>
    <row r="370" spans="13:13" s="253" customFormat="1" x14ac:dyDescent="0.2">
      <c r="M370" s="262"/>
    </row>
    <row r="371" spans="13:13" s="253" customFormat="1" x14ac:dyDescent="0.2">
      <c r="M371" s="262"/>
    </row>
    <row r="372" spans="13:13" s="253" customFormat="1" x14ac:dyDescent="0.2">
      <c r="M372" s="262"/>
    </row>
    <row r="373" spans="13:13" s="253" customFormat="1" x14ac:dyDescent="0.2">
      <c r="M373" s="262"/>
    </row>
    <row r="374" spans="13:13" s="253" customFormat="1" x14ac:dyDescent="0.2">
      <c r="M374" s="262"/>
    </row>
    <row r="375" spans="13:13" s="253" customFormat="1" x14ac:dyDescent="0.2">
      <c r="M375" s="262"/>
    </row>
    <row r="376" spans="13:13" s="253" customFormat="1" x14ac:dyDescent="0.2">
      <c r="M376" s="262"/>
    </row>
    <row r="377" spans="13:13" s="253" customFormat="1" x14ac:dyDescent="0.2">
      <c r="M377" s="262"/>
    </row>
    <row r="378" spans="13:13" s="253" customFormat="1" x14ac:dyDescent="0.2">
      <c r="M378" s="262"/>
    </row>
    <row r="379" spans="13:13" s="253" customFormat="1" x14ac:dyDescent="0.2">
      <c r="M379" s="262"/>
    </row>
    <row r="380" spans="13:13" s="253" customFormat="1" x14ac:dyDescent="0.2">
      <c r="M380" s="262"/>
    </row>
    <row r="381" spans="13:13" s="253" customFormat="1" x14ac:dyDescent="0.2">
      <c r="M381" s="262"/>
    </row>
    <row r="382" spans="13:13" s="253" customFormat="1" x14ac:dyDescent="0.2">
      <c r="M382" s="262"/>
    </row>
    <row r="383" spans="13:13" s="253" customFormat="1" x14ac:dyDescent="0.2">
      <c r="M383" s="262"/>
    </row>
    <row r="384" spans="13:13" s="253" customFormat="1" x14ac:dyDescent="0.2">
      <c r="M384" s="262"/>
    </row>
    <row r="385" spans="13:13" s="253" customFormat="1" x14ac:dyDescent="0.2">
      <c r="M385" s="262"/>
    </row>
    <row r="386" spans="13:13" s="253" customFormat="1" x14ac:dyDescent="0.2">
      <c r="M386" s="262"/>
    </row>
    <row r="387" spans="13:13" s="253" customFormat="1" x14ac:dyDescent="0.2">
      <c r="M387" s="262"/>
    </row>
    <row r="388" spans="13:13" s="253" customFormat="1" x14ac:dyDescent="0.2">
      <c r="M388" s="262"/>
    </row>
    <row r="389" spans="13:13" s="253" customFormat="1" x14ac:dyDescent="0.2">
      <c r="M389" s="262"/>
    </row>
    <row r="390" spans="13:13" s="253" customFormat="1" x14ac:dyDescent="0.2">
      <c r="M390" s="262"/>
    </row>
    <row r="391" spans="13:13" s="253" customFormat="1" x14ac:dyDescent="0.2">
      <c r="M391" s="262"/>
    </row>
    <row r="392" spans="13:13" s="253" customFormat="1" x14ac:dyDescent="0.2">
      <c r="M392" s="262"/>
    </row>
    <row r="393" spans="13:13" s="253" customFormat="1" x14ac:dyDescent="0.2">
      <c r="M393" s="262"/>
    </row>
    <row r="394" spans="13:13" s="253" customFormat="1" x14ac:dyDescent="0.2">
      <c r="M394" s="262"/>
    </row>
    <row r="395" spans="13:13" s="253" customFormat="1" x14ac:dyDescent="0.2">
      <c r="M395" s="262"/>
    </row>
    <row r="396" spans="13:13" s="253" customFormat="1" x14ac:dyDescent="0.2">
      <c r="M396" s="262"/>
    </row>
    <row r="397" spans="13:13" s="253" customFormat="1" x14ac:dyDescent="0.2">
      <c r="M397" s="262"/>
    </row>
    <row r="398" spans="13:13" s="253" customFormat="1" x14ac:dyDescent="0.2">
      <c r="M398" s="262"/>
    </row>
    <row r="399" spans="13:13" s="253" customFormat="1" x14ac:dyDescent="0.2">
      <c r="M399" s="262"/>
    </row>
    <row r="400" spans="13:13" s="253" customFormat="1" x14ac:dyDescent="0.2">
      <c r="M400" s="262"/>
    </row>
    <row r="401" spans="13:13" s="253" customFormat="1" x14ac:dyDescent="0.2">
      <c r="M401" s="262"/>
    </row>
    <row r="402" spans="13:13" s="253" customFormat="1" x14ac:dyDescent="0.2">
      <c r="M402" s="262"/>
    </row>
    <row r="403" spans="13:13" s="253" customFormat="1" x14ac:dyDescent="0.2">
      <c r="M403" s="262"/>
    </row>
    <row r="404" spans="13:13" s="253" customFormat="1" x14ac:dyDescent="0.2">
      <c r="M404" s="262"/>
    </row>
    <row r="405" spans="13:13" s="253" customFormat="1" x14ac:dyDescent="0.2">
      <c r="M405" s="262"/>
    </row>
    <row r="406" spans="13:13" s="253" customFormat="1" x14ac:dyDescent="0.2">
      <c r="M406" s="262"/>
    </row>
    <row r="407" spans="13:13" s="253" customFormat="1" x14ac:dyDescent="0.2">
      <c r="M407" s="262"/>
    </row>
    <row r="408" spans="13:13" s="253" customFormat="1" x14ac:dyDescent="0.2">
      <c r="M408" s="262"/>
    </row>
    <row r="409" spans="13:13" s="253" customFormat="1" x14ac:dyDescent="0.2">
      <c r="M409" s="262"/>
    </row>
    <row r="410" spans="13:13" s="253" customFormat="1" x14ac:dyDescent="0.2">
      <c r="M410" s="262"/>
    </row>
    <row r="411" spans="13:13" s="253" customFormat="1" x14ac:dyDescent="0.2">
      <c r="M411" s="262"/>
    </row>
    <row r="412" spans="13:13" s="253" customFormat="1" x14ac:dyDescent="0.2">
      <c r="M412" s="262"/>
    </row>
    <row r="413" spans="13:13" s="253" customFormat="1" x14ac:dyDescent="0.2">
      <c r="M413" s="262"/>
    </row>
    <row r="414" spans="13:13" s="253" customFormat="1" x14ac:dyDescent="0.2">
      <c r="M414" s="262"/>
    </row>
    <row r="415" spans="13:13" s="253" customFormat="1" x14ac:dyDescent="0.2">
      <c r="M415" s="262"/>
    </row>
    <row r="416" spans="13:13" s="253" customFormat="1" x14ac:dyDescent="0.2">
      <c r="M416" s="262"/>
    </row>
    <row r="417" spans="13:13" s="253" customFormat="1" x14ac:dyDescent="0.2">
      <c r="M417" s="262"/>
    </row>
    <row r="418" spans="13:13" s="253" customFormat="1" x14ac:dyDescent="0.2">
      <c r="M418" s="262"/>
    </row>
    <row r="419" spans="13:13" s="253" customFormat="1" x14ac:dyDescent="0.2">
      <c r="M419" s="262"/>
    </row>
    <row r="420" spans="13:13" s="253" customFormat="1" x14ac:dyDescent="0.2">
      <c r="M420" s="262"/>
    </row>
    <row r="421" spans="13:13" s="253" customFormat="1" x14ac:dyDescent="0.2">
      <c r="M421" s="262"/>
    </row>
    <row r="422" spans="13:13" s="253" customFormat="1" x14ac:dyDescent="0.2">
      <c r="M422" s="262"/>
    </row>
    <row r="423" spans="13:13" s="253" customFormat="1" x14ac:dyDescent="0.2">
      <c r="M423" s="262"/>
    </row>
    <row r="424" spans="13:13" s="253" customFormat="1" x14ac:dyDescent="0.2">
      <c r="M424" s="262"/>
    </row>
    <row r="425" spans="13:13" s="253" customFormat="1" x14ac:dyDescent="0.2">
      <c r="M425" s="262"/>
    </row>
    <row r="426" spans="13:13" s="253" customFormat="1" x14ac:dyDescent="0.2">
      <c r="M426" s="262"/>
    </row>
    <row r="427" spans="13:13" s="253" customFormat="1" x14ac:dyDescent="0.2">
      <c r="M427" s="262"/>
    </row>
    <row r="428" spans="13:13" s="253" customFormat="1" x14ac:dyDescent="0.2">
      <c r="M428" s="262"/>
    </row>
    <row r="429" spans="13:13" s="253" customFormat="1" x14ac:dyDescent="0.2">
      <c r="M429" s="262"/>
    </row>
    <row r="430" spans="13:13" s="253" customFormat="1" x14ac:dyDescent="0.2">
      <c r="M430" s="262"/>
    </row>
    <row r="431" spans="13:13" s="253" customFormat="1" x14ac:dyDescent="0.2">
      <c r="M431" s="262"/>
    </row>
    <row r="432" spans="13:13" s="253" customFormat="1" x14ac:dyDescent="0.2">
      <c r="M432" s="262"/>
    </row>
    <row r="433" spans="13:13" s="253" customFormat="1" x14ac:dyDescent="0.2">
      <c r="M433" s="262"/>
    </row>
    <row r="434" spans="13:13" s="253" customFormat="1" x14ac:dyDescent="0.2">
      <c r="M434" s="262"/>
    </row>
    <row r="435" spans="13:13" s="253" customFormat="1" x14ac:dyDescent="0.2">
      <c r="M435" s="262"/>
    </row>
    <row r="436" spans="13:13" s="253" customFormat="1" x14ac:dyDescent="0.2">
      <c r="M436" s="262"/>
    </row>
    <row r="437" spans="13:13" s="253" customFormat="1" x14ac:dyDescent="0.2">
      <c r="M437" s="262"/>
    </row>
    <row r="438" spans="13:13" s="253" customFormat="1" x14ac:dyDescent="0.2">
      <c r="M438" s="262"/>
    </row>
    <row r="439" spans="13:13" s="253" customFormat="1" x14ac:dyDescent="0.2">
      <c r="M439" s="262"/>
    </row>
    <row r="440" spans="13:13" s="253" customFormat="1" x14ac:dyDescent="0.2">
      <c r="M440" s="262"/>
    </row>
    <row r="441" spans="13:13" s="253" customFormat="1" x14ac:dyDescent="0.2">
      <c r="M441" s="262"/>
    </row>
    <row r="442" spans="13:13" s="253" customFormat="1" x14ac:dyDescent="0.2">
      <c r="M442" s="262"/>
    </row>
    <row r="443" spans="13:13" s="253" customFormat="1" x14ac:dyDescent="0.2">
      <c r="M443" s="262"/>
    </row>
    <row r="444" spans="13:13" s="253" customFormat="1" x14ac:dyDescent="0.2">
      <c r="M444" s="262"/>
    </row>
    <row r="445" spans="13:13" s="253" customFormat="1" x14ac:dyDescent="0.2">
      <c r="M445" s="262"/>
    </row>
    <row r="446" spans="13:13" s="253" customFormat="1" x14ac:dyDescent="0.2">
      <c r="M446" s="262"/>
    </row>
    <row r="447" spans="13:13" s="253" customFormat="1" x14ac:dyDescent="0.2">
      <c r="M447" s="262"/>
    </row>
    <row r="448" spans="13:13" s="253" customFormat="1" x14ac:dyDescent="0.2">
      <c r="M448" s="262"/>
    </row>
    <row r="449" spans="13:13" s="253" customFormat="1" x14ac:dyDescent="0.2">
      <c r="M449" s="262"/>
    </row>
    <row r="450" spans="13:13" s="253" customFormat="1" x14ac:dyDescent="0.2">
      <c r="M450" s="262"/>
    </row>
    <row r="451" spans="13:13" s="253" customFormat="1" x14ac:dyDescent="0.2">
      <c r="M451" s="262"/>
    </row>
    <row r="452" spans="13:13" s="253" customFormat="1" x14ac:dyDescent="0.2">
      <c r="M452" s="262"/>
    </row>
    <row r="453" spans="13:13" s="253" customFormat="1" x14ac:dyDescent="0.2">
      <c r="M453" s="262"/>
    </row>
    <row r="454" spans="13:13" s="253" customFormat="1" x14ac:dyDescent="0.2">
      <c r="M454" s="262"/>
    </row>
    <row r="455" spans="13:13" s="253" customFormat="1" x14ac:dyDescent="0.2">
      <c r="M455" s="262"/>
    </row>
    <row r="456" spans="13:13" s="253" customFormat="1" x14ac:dyDescent="0.2">
      <c r="M456" s="262"/>
    </row>
    <row r="457" spans="13:13" s="253" customFormat="1" x14ac:dyDescent="0.2">
      <c r="M457" s="262"/>
    </row>
    <row r="458" spans="13:13" s="253" customFormat="1" x14ac:dyDescent="0.2">
      <c r="M458" s="262"/>
    </row>
    <row r="459" spans="13:13" s="253" customFormat="1" x14ac:dyDescent="0.2">
      <c r="M459" s="262"/>
    </row>
    <row r="460" spans="13:13" s="253" customFormat="1" x14ac:dyDescent="0.2">
      <c r="M460" s="262"/>
    </row>
    <row r="461" spans="13:13" s="253" customFormat="1" x14ac:dyDescent="0.2">
      <c r="M461" s="262"/>
    </row>
    <row r="462" spans="13:13" s="253" customFormat="1" x14ac:dyDescent="0.2">
      <c r="M462" s="262"/>
    </row>
    <row r="463" spans="13:13" s="253" customFormat="1" x14ac:dyDescent="0.2">
      <c r="M463" s="262"/>
    </row>
    <row r="464" spans="13:13" s="253" customFormat="1" x14ac:dyDescent="0.2">
      <c r="M464" s="262"/>
    </row>
    <row r="465" spans="13:13" s="253" customFormat="1" x14ac:dyDescent="0.2">
      <c r="M465" s="262"/>
    </row>
    <row r="466" spans="13:13" s="253" customFormat="1" x14ac:dyDescent="0.2">
      <c r="M466" s="262"/>
    </row>
    <row r="467" spans="13:13" s="253" customFormat="1" x14ac:dyDescent="0.2">
      <c r="M467" s="262"/>
    </row>
    <row r="468" spans="13:13" s="253" customFormat="1" x14ac:dyDescent="0.2">
      <c r="M468" s="262"/>
    </row>
    <row r="469" spans="13:13" s="253" customFormat="1" x14ac:dyDescent="0.2">
      <c r="M469" s="262"/>
    </row>
    <row r="470" spans="13:13" s="253" customFormat="1" x14ac:dyDescent="0.2">
      <c r="M470" s="262"/>
    </row>
    <row r="471" spans="13:13" s="253" customFormat="1" x14ac:dyDescent="0.2">
      <c r="M471" s="262"/>
    </row>
    <row r="472" spans="13:13" s="253" customFormat="1" x14ac:dyDescent="0.2">
      <c r="M472" s="262"/>
    </row>
    <row r="473" spans="13:13" s="253" customFormat="1" x14ac:dyDescent="0.2">
      <c r="M473" s="262"/>
    </row>
    <row r="474" spans="13:13" s="253" customFormat="1" x14ac:dyDescent="0.2">
      <c r="M474" s="262"/>
    </row>
    <row r="475" spans="13:13" s="253" customFormat="1" x14ac:dyDescent="0.2">
      <c r="M475" s="262"/>
    </row>
    <row r="476" spans="13:13" s="253" customFormat="1" x14ac:dyDescent="0.2">
      <c r="M476" s="262"/>
    </row>
    <row r="477" spans="13:13" s="253" customFormat="1" x14ac:dyDescent="0.2">
      <c r="M477" s="262"/>
    </row>
    <row r="478" spans="13:13" s="253" customFormat="1" x14ac:dyDescent="0.2">
      <c r="M478" s="262"/>
    </row>
    <row r="479" spans="13:13" s="253" customFormat="1" x14ac:dyDescent="0.2">
      <c r="M479" s="262"/>
    </row>
    <row r="480" spans="13:13" s="253" customFormat="1" x14ac:dyDescent="0.2">
      <c r="M480" s="262"/>
    </row>
    <row r="481" spans="13:13" s="253" customFormat="1" x14ac:dyDescent="0.2">
      <c r="M481" s="262"/>
    </row>
    <row r="482" spans="13:13" s="253" customFormat="1" x14ac:dyDescent="0.2">
      <c r="M482" s="262"/>
    </row>
    <row r="483" spans="13:13" s="253" customFormat="1" x14ac:dyDescent="0.2">
      <c r="M483" s="262"/>
    </row>
    <row r="484" spans="13:13" s="253" customFormat="1" x14ac:dyDescent="0.2">
      <c r="M484" s="262"/>
    </row>
    <row r="485" spans="13:13" s="253" customFormat="1" x14ac:dyDescent="0.2">
      <c r="M485" s="262"/>
    </row>
    <row r="486" spans="13:13" s="253" customFormat="1" x14ac:dyDescent="0.2">
      <c r="M486" s="262"/>
    </row>
    <row r="487" spans="13:13" s="253" customFormat="1" x14ac:dyDescent="0.2">
      <c r="M487" s="262"/>
    </row>
    <row r="488" spans="13:13" s="253" customFormat="1" x14ac:dyDescent="0.2">
      <c r="M488" s="262"/>
    </row>
    <row r="489" spans="13:13" s="253" customFormat="1" x14ac:dyDescent="0.2">
      <c r="M489" s="262"/>
    </row>
    <row r="490" spans="13:13" s="253" customFormat="1" x14ac:dyDescent="0.2">
      <c r="M490" s="262"/>
    </row>
    <row r="491" spans="13:13" s="253" customFormat="1" x14ac:dyDescent="0.2">
      <c r="M491" s="262"/>
    </row>
    <row r="492" spans="13:13" s="253" customFormat="1" x14ac:dyDescent="0.2">
      <c r="M492" s="262"/>
    </row>
    <row r="493" spans="13:13" s="253" customFormat="1" x14ac:dyDescent="0.2">
      <c r="M493" s="262"/>
    </row>
    <row r="494" spans="13:13" s="253" customFormat="1" x14ac:dyDescent="0.2">
      <c r="M494" s="262"/>
    </row>
    <row r="495" spans="13:13" s="253" customFormat="1" x14ac:dyDescent="0.2">
      <c r="M495" s="262"/>
    </row>
    <row r="496" spans="13:13" s="253" customFormat="1" x14ac:dyDescent="0.2">
      <c r="M496" s="262"/>
    </row>
    <row r="497" spans="13:13" s="253" customFormat="1" x14ac:dyDescent="0.2">
      <c r="M497" s="262"/>
    </row>
    <row r="498" spans="13:13" s="253" customFormat="1" x14ac:dyDescent="0.2">
      <c r="M498" s="262"/>
    </row>
    <row r="499" spans="13:13" s="253" customFormat="1" x14ac:dyDescent="0.2">
      <c r="M499" s="262"/>
    </row>
    <row r="500" spans="13:13" s="253" customFormat="1" x14ac:dyDescent="0.2">
      <c r="M500" s="262"/>
    </row>
    <row r="501" spans="13:13" s="253" customFormat="1" x14ac:dyDescent="0.2">
      <c r="M501" s="262"/>
    </row>
    <row r="502" spans="13:13" s="253" customFormat="1" x14ac:dyDescent="0.2">
      <c r="M502" s="262"/>
    </row>
    <row r="503" spans="13:13" s="253" customFormat="1" x14ac:dyDescent="0.2">
      <c r="M503" s="262"/>
    </row>
    <row r="504" spans="13:13" s="253" customFormat="1" x14ac:dyDescent="0.2">
      <c r="M504" s="262"/>
    </row>
    <row r="505" spans="13:13" s="253" customFormat="1" x14ac:dyDescent="0.2">
      <c r="M505" s="262"/>
    </row>
    <row r="506" spans="13:13" s="253" customFormat="1" x14ac:dyDescent="0.2">
      <c r="M506" s="262"/>
    </row>
    <row r="507" spans="13:13" s="253" customFormat="1" x14ac:dyDescent="0.2">
      <c r="M507" s="262"/>
    </row>
    <row r="508" spans="13:13" s="253" customFormat="1" x14ac:dyDescent="0.2">
      <c r="M508" s="262"/>
    </row>
    <row r="509" spans="13:13" s="253" customFormat="1" x14ac:dyDescent="0.2">
      <c r="M509" s="262"/>
    </row>
    <row r="510" spans="13:13" s="253" customFormat="1" x14ac:dyDescent="0.2">
      <c r="M510" s="262"/>
    </row>
    <row r="511" spans="13:13" s="253" customFormat="1" x14ac:dyDescent="0.2">
      <c r="M511" s="262"/>
    </row>
    <row r="512" spans="13:13" s="253" customFormat="1" x14ac:dyDescent="0.2">
      <c r="M512" s="262"/>
    </row>
    <row r="513" spans="13:13" s="253" customFormat="1" x14ac:dyDescent="0.2">
      <c r="M513" s="262"/>
    </row>
    <row r="514" spans="13:13" s="253" customFormat="1" x14ac:dyDescent="0.2">
      <c r="M514" s="262"/>
    </row>
    <row r="515" spans="13:13" s="253" customFormat="1" x14ac:dyDescent="0.2">
      <c r="M515" s="262"/>
    </row>
    <row r="516" spans="13:13" s="253" customFormat="1" x14ac:dyDescent="0.2">
      <c r="M516" s="262"/>
    </row>
    <row r="517" spans="13:13" s="253" customFormat="1" x14ac:dyDescent="0.2">
      <c r="M517" s="262"/>
    </row>
    <row r="518" spans="13:13" s="253" customFormat="1" x14ac:dyDescent="0.2">
      <c r="M518" s="262"/>
    </row>
    <row r="519" spans="13:13" s="253" customFormat="1" x14ac:dyDescent="0.2">
      <c r="M519" s="262"/>
    </row>
    <row r="520" spans="13:13" s="253" customFormat="1" x14ac:dyDescent="0.2">
      <c r="M520" s="262"/>
    </row>
    <row r="521" spans="13:13" s="253" customFormat="1" x14ac:dyDescent="0.2">
      <c r="M521" s="262"/>
    </row>
    <row r="522" spans="13:13" s="253" customFormat="1" x14ac:dyDescent="0.2">
      <c r="M522" s="262"/>
    </row>
    <row r="523" spans="13:13" s="253" customFormat="1" x14ac:dyDescent="0.2">
      <c r="M523" s="262"/>
    </row>
    <row r="524" spans="13:13" s="253" customFormat="1" x14ac:dyDescent="0.2">
      <c r="M524" s="262"/>
    </row>
    <row r="525" spans="13:13" s="253" customFormat="1" x14ac:dyDescent="0.2">
      <c r="M525" s="262"/>
    </row>
    <row r="526" spans="13:13" s="253" customFormat="1" x14ac:dyDescent="0.2">
      <c r="M526" s="262"/>
    </row>
    <row r="527" spans="13:13" s="253" customFormat="1" x14ac:dyDescent="0.2">
      <c r="M527" s="262"/>
    </row>
    <row r="528" spans="13:13" s="253" customFormat="1" x14ac:dyDescent="0.2">
      <c r="M528" s="262"/>
    </row>
    <row r="529" spans="13:13" s="253" customFormat="1" x14ac:dyDescent="0.2">
      <c r="M529" s="262"/>
    </row>
    <row r="530" spans="13:13" s="253" customFormat="1" x14ac:dyDescent="0.2">
      <c r="M530" s="262"/>
    </row>
    <row r="531" spans="13:13" s="253" customFormat="1" x14ac:dyDescent="0.2">
      <c r="M531" s="262"/>
    </row>
    <row r="532" spans="13:13" s="253" customFormat="1" x14ac:dyDescent="0.2">
      <c r="M532" s="262"/>
    </row>
    <row r="533" spans="13:13" s="253" customFormat="1" x14ac:dyDescent="0.2">
      <c r="M533" s="262"/>
    </row>
    <row r="534" spans="13:13" s="253" customFormat="1" x14ac:dyDescent="0.2">
      <c r="M534" s="262"/>
    </row>
    <row r="535" spans="13:13" s="253" customFormat="1" x14ac:dyDescent="0.2">
      <c r="M535" s="262"/>
    </row>
    <row r="536" spans="13:13" s="253" customFormat="1" x14ac:dyDescent="0.2">
      <c r="M536" s="262"/>
    </row>
    <row r="537" spans="13:13" s="253" customFormat="1" x14ac:dyDescent="0.2">
      <c r="M537" s="262"/>
    </row>
    <row r="538" spans="13:13" s="253" customFormat="1" x14ac:dyDescent="0.2">
      <c r="M538" s="262"/>
    </row>
    <row r="539" spans="13:13" s="253" customFormat="1" x14ac:dyDescent="0.2">
      <c r="M539" s="262"/>
    </row>
    <row r="540" spans="13:13" s="253" customFormat="1" x14ac:dyDescent="0.2">
      <c r="M540" s="262"/>
    </row>
    <row r="541" spans="13:13" s="253" customFormat="1" x14ac:dyDescent="0.2">
      <c r="M541" s="262"/>
    </row>
    <row r="542" spans="13:13" s="253" customFormat="1" x14ac:dyDescent="0.2">
      <c r="M542" s="262"/>
    </row>
    <row r="543" spans="13:13" s="253" customFormat="1" x14ac:dyDescent="0.2">
      <c r="M543" s="262"/>
    </row>
    <row r="544" spans="13:13" s="253" customFormat="1" x14ac:dyDescent="0.2">
      <c r="M544" s="262"/>
    </row>
    <row r="545" spans="13:13" s="253" customFormat="1" x14ac:dyDescent="0.2">
      <c r="M545" s="262"/>
    </row>
    <row r="546" spans="13:13" s="253" customFormat="1" x14ac:dyDescent="0.2">
      <c r="M546" s="262"/>
    </row>
    <row r="547" spans="13:13" s="253" customFormat="1" x14ac:dyDescent="0.2">
      <c r="M547" s="262"/>
    </row>
    <row r="548" spans="13:13" s="253" customFormat="1" x14ac:dyDescent="0.2">
      <c r="M548" s="262"/>
    </row>
    <row r="549" spans="13:13" s="253" customFormat="1" x14ac:dyDescent="0.2">
      <c r="M549" s="262"/>
    </row>
    <row r="550" spans="13:13" s="253" customFormat="1" x14ac:dyDescent="0.2">
      <c r="M550" s="262"/>
    </row>
    <row r="551" spans="13:13" s="253" customFormat="1" x14ac:dyDescent="0.2">
      <c r="M551" s="262"/>
    </row>
    <row r="552" spans="13:13" s="253" customFormat="1" x14ac:dyDescent="0.2">
      <c r="M552" s="262"/>
    </row>
    <row r="553" spans="13:13" s="253" customFormat="1" x14ac:dyDescent="0.2">
      <c r="M553" s="262"/>
    </row>
    <row r="554" spans="13:13" s="253" customFormat="1" x14ac:dyDescent="0.2">
      <c r="M554" s="262"/>
    </row>
    <row r="555" spans="13:13" s="253" customFormat="1" x14ac:dyDescent="0.2">
      <c r="M555" s="262"/>
    </row>
    <row r="556" spans="13:13" s="253" customFormat="1" x14ac:dyDescent="0.2">
      <c r="M556" s="262"/>
    </row>
    <row r="557" spans="13:13" s="253" customFormat="1" x14ac:dyDescent="0.2">
      <c r="M557" s="262"/>
    </row>
    <row r="558" spans="13:13" s="253" customFormat="1" x14ac:dyDescent="0.2">
      <c r="M558" s="262"/>
    </row>
    <row r="559" spans="13:13" s="253" customFormat="1" x14ac:dyDescent="0.2">
      <c r="M559" s="262"/>
    </row>
    <row r="560" spans="13:13" s="253" customFormat="1" x14ac:dyDescent="0.2">
      <c r="M560" s="262"/>
    </row>
    <row r="561" spans="13:13" s="253" customFormat="1" x14ac:dyDescent="0.2">
      <c r="M561" s="262"/>
    </row>
    <row r="562" spans="13:13" s="253" customFormat="1" x14ac:dyDescent="0.2">
      <c r="M562" s="262"/>
    </row>
    <row r="563" spans="13:13" s="253" customFormat="1" x14ac:dyDescent="0.2">
      <c r="M563" s="262"/>
    </row>
    <row r="564" spans="13:13" s="253" customFormat="1" x14ac:dyDescent="0.2">
      <c r="M564" s="262"/>
    </row>
    <row r="565" spans="13:13" s="253" customFormat="1" x14ac:dyDescent="0.2">
      <c r="M565" s="262"/>
    </row>
    <row r="566" spans="13:13" s="253" customFormat="1" x14ac:dyDescent="0.2">
      <c r="M566" s="262"/>
    </row>
    <row r="567" spans="13:13" s="253" customFormat="1" x14ac:dyDescent="0.2">
      <c r="M567" s="262"/>
    </row>
    <row r="568" spans="13:13" s="253" customFormat="1" x14ac:dyDescent="0.2">
      <c r="M568" s="262"/>
    </row>
    <row r="569" spans="13:13" s="253" customFormat="1" x14ac:dyDescent="0.2">
      <c r="M569" s="262"/>
    </row>
    <row r="570" spans="13:13" s="253" customFormat="1" x14ac:dyDescent="0.2">
      <c r="M570" s="262"/>
    </row>
    <row r="571" spans="13:13" s="253" customFormat="1" x14ac:dyDescent="0.2">
      <c r="M571" s="262"/>
    </row>
    <row r="572" spans="13:13" s="253" customFormat="1" x14ac:dyDescent="0.2">
      <c r="M572" s="262"/>
    </row>
    <row r="573" spans="13:13" s="253" customFormat="1" x14ac:dyDescent="0.2">
      <c r="M573" s="262"/>
    </row>
    <row r="574" spans="13:13" s="253" customFormat="1" x14ac:dyDescent="0.2">
      <c r="M574" s="262"/>
    </row>
    <row r="575" spans="13:13" s="253" customFormat="1" x14ac:dyDescent="0.2">
      <c r="M575" s="262"/>
    </row>
    <row r="576" spans="13:13" s="253" customFormat="1" x14ac:dyDescent="0.2">
      <c r="M576" s="262"/>
    </row>
    <row r="577" spans="13:13" s="253" customFormat="1" x14ac:dyDescent="0.2">
      <c r="M577" s="262"/>
    </row>
    <row r="578" spans="13:13" s="253" customFormat="1" x14ac:dyDescent="0.2">
      <c r="M578" s="262"/>
    </row>
    <row r="579" spans="13:13" s="253" customFormat="1" x14ac:dyDescent="0.2">
      <c r="M579" s="262"/>
    </row>
    <row r="580" spans="13:13" s="253" customFormat="1" x14ac:dyDescent="0.2">
      <c r="M580" s="262"/>
    </row>
    <row r="581" spans="13:13" s="253" customFormat="1" x14ac:dyDescent="0.2">
      <c r="M581" s="262"/>
    </row>
    <row r="582" spans="13:13" s="253" customFormat="1" x14ac:dyDescent="0.2">
      <c r="M582" s="262"/>
    </row>
    <row r="583" spans="13:13" s="253" customFormat="1" x14ac:dyDescent="0.2">
      <c r="M583" s="262"/>
    </row>
    <row r="584" spans="13:13" s="253" customFormat="1" x14ac:dyDescent="0.2">
      <c r="M584" s="262"/>
    </row>
    <row r="585" spans="13:13" s="253" customFormat="1" x14ac:dyDescent="0.2">
      <c r="M585" s="262"/>
    </row>
    <row r="586" spans="13:13" s="253" customFormat="1" x14ac:dyDescent="0.2">
      <c r="M586" s="262"/>
    </row>
    <row r="587" spans="13:13" s="253" customFormat="1" x14ac:dyDescent="0.2">
      <c r="M587" s="262"/>
    </row>
    <row r="588" spans="13:13" s="253" customFormat="1" x14ac:dyDescent="0.2">
      <c r="M588" s="262"/>
    </row>
    <row r="589" spans="13:13" s="253" customFormat="1" x14ac:dyDescent="0.2">
      <c r="M589" s="262"/>
    </row>
    <row r="590" spans="13:13" s="253" customFormat="1" x14ac:dyDescent="0.2">
      <c r="M590" s="262"/>
    </row>
    <row r="591" spans="13:13" s="253" customFormat="1" x14ac:dyDescent="0.2">
      <c r="M591" s="262"/>
    </row>
    <row r="592" spans="13:13" s="253" customFormat="1" x14ac:dyDescent="0.2">
      <c r="M592" s="262"/>
    </row>
    <row r="593" spans="13:13" s="253" customFormat="1" x14ac:dyDescent="0.2">
      <c r="M593" s="262"/>
    </row>
    <row r="594" spans="13:13" s="253" customFormat="1" x14ac:dyDescent="0.2">
      <c r="M594" s="262"/>
    </row>
    <row r="595" spans="13:13" s="253" customFormat="1" x14ac:dyDescent="0.2">
      <c r="M595" s="262"/>
    </row>
    <row r="596" spans="13:13" s="253" customFormat="1" x14ac:dyDescent="0.2">
      <c r="M596" s="262"/>
    </row>
    <row r="597" spans="13:13" s="253" customFormat="1" x14ac:dyDescent="0.2">
      <c r="M597" s="262"/>
    </row>
    <row r="598" spans="13:13" s="253" customFormat="1" x14ac:dyDescent="0.2">
      <c r="M598" s="262"/>
    </row>
    <row r="599" spans="13:13" s="253" customFormat="1" x14ac:dyDescent="0.2">
      <c r="M599" s="262"/>
    </row>
    <row r="600" spans="13:13" s="253" customFormat="1" x14ac:dyDescent="0.2">
      <c r="M600" s="262"/>
    </row>
    <row r="601" spans="13:13" s="253" customFormat="1" x14ac:dyDescent="0.2">
      <c r="M601" s="262"/>
    </row>
    <row r="602" spans="13:13" s="253" customFormat="1" x14ac:dyDescent="0.2">
      <c r="M602" s="262"/>
    </row>
    <row r="603" spans="13:13" s="253" customFormat="1" x14ac:dyDescent="0.2">
      <c r="M603" s="262"/>
    </row>
    <row r="604" spans="13:13" s="253" customFormat="1" x14ac:dyDescent="0.2">
      <c r="M604" s="262"/>
    </row>
    <row r="605" spans="13:13" s="253" customFormat="1" x14ac:dyDescent="0.2">
      <c r="M605" s="262"/>
    </row>
    <row r="606" spans="13:13" s="253" customFormat="1" x14ac:dyDescent="0.2">
      <c r="M606" s="262"/>
    </row>
    <row r="607" spans="13:13" s="253" customFormat="1" x14ac:dyDescent="0.2">
      <c r="M607" s="262"/>
    </row>
    <row r="608" spans="13:13" s="253" customFormat="1" x14ac:dyDescent="0.2">
      <c r="M608" s="262"/>
    </row>
    <row r="609" spans="13:13" s="253" customFormat="1" x14ac:dyDescent="0.2">
      <c r="M609" s="262"/>
    </row>
    <row r="610" spans="13:13" s="253" customFormat="1" x14ac:dyDescent="0.2">
      <c r="M610" s="262"/>
    </row>
    <row r="611" spans="13:13" s="253" customFormat="1" x14ac:dyDescent="0.2">
      <c r="M611" s="262"/>
    </row>
    <row r="612" spans="13:13" s="253" customFormat="1" x14ac:dyDescent="0.2">
      <c r="M612" s="262"/>
    </row>
    <row r="613" spans="13:13" s="253" customFormat="1" x14ac:dyDescent="0.2">
      <c r="M613" s="262"/>
    </row>
    <row r="614" spans="13:13" s="253" customFormat="1" x14ac:dyDescent="0.2">
      <c r="M614" s="262"/>
    </row>
    <row r="615" spans="13:13" s="253" customFormat="1" x14ac:dyDescent="0.2">
      <c r="M615" s="262"/>
    </row>
    <row r="616" spans="13:13" s="253" customFormat="1" x14ac:dyDescent="0.2">
      <c r="M616" s="262"/>
    </row>
    <row r="617" spans="13:13" s="253" customFormat="1" x14ac:dyDescent="0.2">
      <c r="M617" s="262"/>
    </row>
    <row r="618" spans="13:13" s="253" customFormat="1" x14ac:dyDescent="0.2">
      <c r="M618" s="262"/>
    </row>
    <row r="619" spans="13:13" s="253" customFormat="1" x14ac:dyDescent="0.2">
      <c r="M619" s="262"/>
    </row>
    <row r="620" spans="13:13" s="253" customFormat="1" x14ac:dyDescent="0.2">
      <c r="M620" s="262"/>
    </row>
    <row r="621" spans="13:13" s="253" customFormat="1" x14ac:dyDescent="0.2">
      <c r="M621" s="262"/>
    </row>
    <row r="622" spans="13:13" s="253" customFormat="1" x14ac:dyDescent="0.2">
      <c r="M622" s="262"/>
    </row>
    <row r="623" spans="13:13" s="253" customFormat="1" x14ac:dyDescent="0.2">
      <c r="M623" s="262"/>
    </row>
    <row r="624" spans="13:13" s="253" customFormat="1" x14ac:dyDescent="0.2">
      <c r="M624" s="262"/>
    </row>
    <row r="625" spans="13:13" s="253" customFormat="1" x14ac:dyDescent="0.2">
      <c r="M625" s="262"/>
    </row>
    <row r="626" spans="13:13" s="253" customFormat="1" x14ac:dyDescent="0.2">
      <c r="M626" s="262"/>
    </row>
    <row r="627" spans="13:13" s="253" customFormat="1" x14ac:dyDescent="0.2">
      <c r="M627" s="262"/>
    </row>
    <row r="628" spans="13:13" s="253" customFormat="1" x14ac:dyDescent="0.2">
      <c r="M628" s="262"/>
    </row>
    <row r="629" spans="13:13" s="253" customFormat="1" x14ac:dyDescent="0.2">
      <c r="M629" s="262"/>
    </row>
    <row r="630" spans="13:13" s="253" customFormat="1" x14ac:dyDescent="0.2">
      <c r="M630" s="262"/>
    </row>
    <row r="631" spans="13:13" s="253" customFormat="1" x14ac:dyDescent="0.2">
      <c r="M631" s="262"/>
    </row>
    <row r="632" spans="13:13" s="253" customFormat="1" x14ac:dyDescent="0.2">
      <c r="M632" s="262"/>
    </row>
    <row r="633" spans="13:13" s="253" customFormat="1" x14ac:dyDescent="0.2">
      <c r="M633" s="262"/>
    </row>
    <row r="634" spans="13:13" s="253" customFormat="1" x14ac:dyDescent="0.2">
      <c r="M634" s="262"/>
    </row>
    <row r="635" spans="13:13" s="253" customFormat="1" x14ac:dyDescent="0.2">
      <c r="M635" s="262"/>
    </row>
    <row r="636" spans="13:13" s="253" customFormat="1" x14ac:dyDescent="0.2">
      <c r="M636" s="262"/>
    </row>
    <row r="637" spans="13:13" s="253" customFormat="1" x14ac:dyDescent="0.2">
      <c r="M637" s="262"/>
    </row>
    <row r="638" spans="13:13" s="253" customFormat="1" x14ac:dyDescent="0.2">
      <c r="M638" s="262"/>
    </row>
    <row r="639" spans="13:13" s="253" customFormat="1" x14ac:dyDescent="0.2">
      <c r="M639" s="262"/>
    </row>
    <row r="640" spans="13:13" s="253" customFormat="1" x14ac:dyDescent="0.2">
      <c r="M640" s="262"/>
    </row>
    <row r="641" spans="13:13" s="253" customFormat="1" x14ac:dyDescent="0.2">
      <c r="M641" s="262"/>
    </row>
    <row r="642" spans="13:13" s="253" customFormat="1" x14ac:dyDescent="0.2">
      <c r="M642" s="262"/>
    </row>
    <row r="643" spans="13:13" s="253" customFormat="1" x14ac:dyDescent="0.2">
      <c r="M643" s="262"/>
    </row>
    <row r="644" spans="13:13" s="253" customFormat="1" x14ac:dyDescent="0.2">
      <c r="M644" s="262"/>
    </row>
    <row r="645" spans="13:13" s="253" customFormat="1" x14ac:dyDescent="0.2">
      <c r="M645" s="262"/>
    </row>
    <row r="646" spans="13:13" s="253" customFormat="1" x14ac:dyDescent="0.2">
      <c r="M646" s="262"/>
    </row>
    <row r="647" spans="13:13" s="253" customFormat="1" x14ac:dyDescent="0.2">
      <c r="M647" s="262"/>
    </row>
    <row r="648" spans="13:13" s="253" customFormat="1" x14ac:dyDescent="0.2">
      <c r="M648" s="262"/>
    </row>
    <row r="649" spans="13:13" s="253" customFormat="1" x14ac:dyDescent="0.2">
      <c r="M649" s="262"/>
    </row>
    <row r="650" spans="13:13" s="253" customFormat="1" x14ac:dyDescent="0.2">
      <c r="M650" s="262"/>
    </row>
    <row r="651" spans="13:13" s="253" customFormat="1" x14ac:dyDescent="0.2">
      <c r="M651" s="262"/>
    </row>
    <row r="652" spans="13:13" s="253" customFormat="1" x14ac:dyDescent="0.2">
      <c r="M652" s="262"/>
    </row>
    <row r="653" spans="13:13" s="253" customFormat="1" x14ac:dyDescent="0.2">
      <c r="M653" s="262"/>
    </row>
    <row r="654" spans="13:13" s="253" customFormat="1" x14ac:dyDescent="0.2">
      <c r="M654" s="262"/>
    </row>
    <row r="655" spans="13:13" s="253" customFormat="1" x14ac:dyDescent="0.2">
      <c r="M655" s="262"/>
    </row>
    <row r="656" spans="13:13" s="253" customFormat="1" x14ac:dyDescent="0.2">
      <c r="M656" s="262"/>
    </row>
    <row r="657" spans="13:13" s="253" customFormat="1" x14ac:dyDescent="0.2">
      <c r="M657" s="262"/>
    </row>
    <row r="658" spans="13:13" s="253" customFormat="1" x14ac:dyDescent="0.2">
      <c r="M658" s="262"/>
    </row>
    <row r="659" spans="13:13" s="253" customFormat="1" x14ac:dyDescent="0.2">
      <c r="M659" s="262"/>
    </row>
    <row r="660" spans="13:13" s="253" customFormat="1" x14ac:dyDescent="0.2">
      <c r="M660" s="262"/>
    </row>
    <row r="661" spans="13:13" s="253" customFormat="1" x14ac:dyDescent="0.2">
      <c r="M661" s="262"/>
    </row>
    <row r="662" spans="13:13" s="253" customFormat="1" x14ac:dyDescent="0.2">
      <c r="M662" s="262"/>
    </row>
    <row r="663" spans="13:13" s="253" customFormat="1" x14ac:dyDescent="0.2">
      <c r="M663" s="262"/>
    </row>
    <row r="664" spans="13:13" s="253" customFormat="1" x14ac:dyDescent="0.2">
      <c r="M664" s="262"/>
    </row>
    <row r="665" spans="13:13" s="253" customFormat="1" x14ac:dyDescent="0.2">
      <c r="M665" s="262"/>
    </row>
    <row r="666" spans="13:13" s="253" customFormat="1" x14ac:dyDescent="0.2">
      <c r="M666" s="262"/>
    </row>
    <row r="667" spans="13:13" s="253" customFormat="1" x14ac:dyDescent="0.2">
      <c r="M667" s="262"/>
    </row>
    <row r="668" spans="13:13" s="253" customFormat="1" x14ac:dyDescent="0.2">
      <c r="M668" s="262"/>
    </row>
    <row r="669" spans="13:13" s="253" customFormat="1" x14ac:dyDescent="0.2">
      <c r="M669" s="262"/>
    </row>
    <row r="670" spans="13:13" s="253" customFormat="1" x14ac:dyDescent="0.2">
      <c r="M670" s="262"/>
    </row>
    <row r="671" spans="13:13" s="253" customFormat="1" x14ac:dyDescent="0.2">
      <c r="M671" s="262"/>
    </row>
    <row r="672" spans="13:13" s="253" customFormat="1" x14ac:dyDescent="0.2">
      <c r="M672" s="262"/>
    </row>
    <row r="673" spans="13:13" s="253" customFormat="1" x14ac:dyDescent="0.2">
      <c r="M673" s="262"/>
    </row>
    <row r="674" spans="13:13" s="253" customFormat="1" x14ac:dyDescent="0.2">
      <c r="M674" s="262"/>
    </row>
    <row r="675" spans="13:13" s="253" customFormat="1" x14ac:dyDescent="0.2">
      <c r="M675" s="262"/>
    </row>
    <row r="676" spans="13:13" s="253" customFormat="1" x14ac:dyDescent="0.2">
      <c r="M676" s="262"/>
    </row>
    <row r="677" spans="13:13" s="253" customFormat="1" x14ac:dyDescent="0.2">
      <c r="M677" s="262"/>
    </row>
    <row r="678" spans="13:13" s="253" customFormat="1" x14ac:dyDescent="0.2">
      <c r="M678" s="262"/>
    </row>
    <row r="679" spans="13:13" s="253" customFormat="1" x14ac:dyDescent="0.2">
      <c r="M679" s="262"/>
    </row>
    <row r="680" spans="13:13" s="253" customFormat="1" x14ac:dyDescent="0.2">
      <c r="M680" s="262"/>
    </row>
    <row r="681" spans="13:13" s="253" customFormat="1" x14ac:dyDescent="0.2">
      <c r="M681" s="262"/>
    </row>
    <row r="682" spans="13:13" s="253" customFormat="1" x14ac:dyDescent="0.2">
      <c r="M682" s="262"/>
    </row>
    <row r="683" spans="13:13" s="253" customFormat="1" x14ac:dyDescent="0.2">
      <c r="M683" s="262"/>
    </row>
    <row r="684" spans="13:13" s="253" customFormat="1" x14ac:dyDescent="0.2">
      <c r="M684" s="262"/>
    </row>
    <row r="685" spans="13:13" s="253" customFormat="1" x14ac:dyDescent="0.2">
      <c r="M685" s="262"/>
    </row>
    <row r="686" spans="13:13" s="253" customFormat="1" x14ac:dyDescent="0.2">
      <c r="M686" s="262"/>
    </row>
    <row r="687" spans="13:13" s="253" customFormat="1" x14ac:dyDescent="0.2">
      <c r="M687" s="262"/>
    </row>
    <row r="688" spans="13:13" s="253" customFormat="1" x14ac:dyDescent="0.2">
      <c r="M688" s="262"/>
    </row>
    <row r="689" spans="13:13" s="253" customFormat="1" x14ac:dyDescent="0.2">
      <c r="M689" s="262"/>
    </row>
    <row r="690" spans="13:13" s="253" customFormat="1" x14ac:dyDescent="0.2">
      <c r="M690" s="262"/>
    </row>
    <row r="691" spans="13:13" s="253" customFormat="1" x14ac:dyDescent="0.2">
      <c r="M691" s="262"/>
    </row>
    <row r="692" spans="13:13" s="253" customFormat="1" x14ac:dyDescent="0.2">
      <c r="M692" s="262"/>
    </row>
    <row r="693" spans="13:13" s="253" customFormat="1" x14ac:dyDescent="0.2">
      <c r="M693" s="262"/>
    </row>
    <row r="694" spans="13:13" s="253" customFormat="1" x14ac:dyDescent="0.2">
      <c r="M694" s="262"/>
    </row>
    <row r="695" spans="13:13" s="253" customFormat="1" x14ac:dyDescent="0.2">
      <c r="M695" s="262"/>
    </row>
    <row r="696" spans="13:13" s="253" customFormat="1" x14ac:dyDescent="0.2">
      <c r="M696" s="262"/>
    </row>
    <row r="697" spans="13:13" s="253" customFormat="1" x14ac:dyDescent="0.2">
      <c r="M697" s="262"/>
    </row>
    <row r="698" spans="13:13" s="253" customFormat="1" x14ac:dyDescent="0.2">
      <c r="M698" s="262"/>
    </row>
    <row r="699" spans="13:13" s="253" customFormat="1" x14ac:dyDescent="0.2">
      <c r="M699" s="262"/>
    </row>
    <row r="700" spans="13:13" s="253" customFormat="1" x14ac:dyDescent="0.2">
      <c r="M700" s="262"/>
    </row>
    <row r="701" spans="13:13" s="253" customFormat="1" x14ac:dyDescent="0.2">
      <c r="M701" s="262"/>
    </row>
    <row r="702" spans="13:13" s="253" customFormat="1" x14ac:dyDescent="0.2">
      <c r="M702" s="262"/>
    </row>
    <row r="703" spans="13:13" s="253" customFormat="1" x14ac:dyDescent="0.2">
      <c r="M703" s="262"/>
    </row>
    <row r="704" spans="13:13" s="253" customFormat="1" x14ac:dyDescent="0.2">
      <c r="M704" s="262"/>
    </row>
    <row r="705" spans="13:13" s="253" customFormat="1" x14ac:dyDescent="0.2">
      <c r="M705" s="262"/>
    </row>
    <row r="706" spans="13:13" s="253" customFormat="1" x14ac:dyDescent="0.2">
      <c r="M706" s="262"/>
    </row>
    <row r="707" spans="13:13" s="253" customFormat="1" x14ac:dyDescent="0.2">
      <c r="M707" s="262"/>
    </row>
    <row r="708" spans="13:13" s="253" customFormat="1" x14ac:dyDescent="0.2">
      <c r="M708" s="262"/>
    </row>
    <row r="709" spans="13:13" s="253" customFormat="1" x14ac:dyDescent="0.2">
      <c r="M709" s="262"/>
    </row>
    <row r="710" spans="13:13" s="253" customFormat="1" x14ac:dyDescent="0.2">
      <c r="M710" s="262"/>
    </row>
    <row r="711" spans="13:13" s="253" customFormat="1" x14ac:dyDescent="0.2">
      <c r="M711" s="262"/>
    </row>
    <row r="712" spans="13:13" s="253" customFormat="1" x14ac:dyDescent="0.2">
      <c r="M712" s="262"/>
    </row>
    <row r="713" spans="13:13" s="253" customFormat="1" x14ac:dyDescent="0.2">
      <c r="M713" s="262"/>
    </row>
    <row r="714" spans="13:13" s="253" customFormat="1" x14ac:dyDescent="0.2">
      <c r="M714" s="262"/>
    </row>
    <row r="715" spans="13:13" s="253" customFormat="1" x14ac:dyDescent="0.2">
      <c r="M715" s="262"/>
    </row>
    <row r="716" spans="13:13" s="253" customFormat="1" x14ac:dyDescent="0.2">
      <c r="M716" s="262"/>
    </row>
    <row r="717" spans="13:13" s="253" customFormat="1" x14ac:dyDescent="0.2">
      <c r="M717" s="262"/>
    </row>
    <row r="718" spans="13:13" s="253" customFormat="1" x14ac:dyDescent="0.2">
      <c r="M718" s="262"/>
    </row>
    <row r="719" spans="13:13" s="253" customFormat="1" x14ac:dyDescent="0.2">
      <c r="M719" s="262"/>
    </row>
    <row r="720" spans="13:13" s="253" customFormat="1" x14ac:dyDescent="0.2">
      <c r="M720" s="262"/>
    </row>
    <row r="721" spans="13:13" s="253" customFormat="1" x14ac:dyDescent="0.2">
      <c r="M721" s="262"/>
    </row>
    <row r="722" spans="13:13" s="253" customFormat="1" x14ac:dyDescent="0.2">
      <c r="M722" s="262"/>
    </row>
    <row r="723" spans="13:13" s="253" customFormat="1" x14ac:dyDescent="0.2">
      <c r="M723" s="262"/>
    </row>
    <row r="724" spans="13:13" s="253" customFormat="1" x14ac:dyDescent="0.2">
      <c r="M724" s="262"/>
    </row>
    <row r="725" spans="13:13" s="253" customFormat="1" x14ac:dyDescent="0.2">
      <c r="M725" s="262"/>
    </row>
    <row r="726" spans="13:13" s="253" customFormat="1" x14ac:dyDescent="0.2">
      <c r="M726" s="262"/>
    </row>
    <row r="727" spans="13:13" s="253" customFormat="1" x14ac:dyDescent="0.2">
      <c r="M727" s="262"/>
    </row>
    <row r="728" spans="13:13" s="253" customFormat="1" x14ac:dyDescent="0.2">
      <c r="M728" s="262"/>
    </row>
    <row r="729" spans="13:13" s="253" customFormat="1" x14ac:dyDescent="0.2">
      <c r="M729" s="262"/>
    </row>
    <row r="730" spans="13:13" s="253" customFormat="1" x14ac:dyDescent="0.2">
      <c r="M730" s="262"/>
    </row>
    <row r="731" spans="13:13" s="253" customFormat="1" x14ac:dyDescent="0.2">
      <c r="M731" s="262"/>
    </row>
    <row r="732" spans="13:13" s="253" customFormat="1" x14ac:dyDescent="0.2">
      <c r="M732" s="262"/>
    </row>
    <row r="733" spans="13:13" s="253" customFormat="1" x14ac:dyDescent="0.2">
      <c r="M733" s="262"/>
    </row>
    <row r="734" spans="13:13" s="253" customFormat="1" x14ac:dyDescent="0.2">
      <c r="M734" s="262"/>
    </row>
    <row r="735" spans="13:13" s="253" customFormat="1" x14ac:dyDescent="0.2">
      <c r="M735" s="262"/>
    </row>
    <row r="736" spans="13:13" s="253" customFormat="1" x14ac:dyDescent="0.2">
      <c r="M736" s="262"/>
    </row>
    <row r="737" spans="13:13" s="253" customFormat="1" x14ac:dyDescent="0.2">
      <c r="M737" s="262"/>
    </row>
    <row r="738" spans="13:13" s="253" customFormat="1" x14ac:dyDescent="0.2">
      <c r="M738" s="262"/>
    </row>
    <row r="739" spans="13:13" s="253" customFormat="1" x14ac:dyDescent="0.2">
      <c r="M739" s="262"/>
    </row>
    <row r="740" spans="13:13" s="253" customFormat="1" x14ac:dyDescent="0.2">
      <c r="M740" s="262"/>
    </row>
    <row r="741" spans="13:13" s="253" customFormat="1" x14ac:dyDescent="0.2">
      <c r="M741" s="262"/>
    </row>
    <row r="742" spans="13:13" s="253" customFormat="1" x14ac:dyDescent="0.2">
      <c r="M742" s="262"/>
    </row>
    <row r="743" spans="13:13" s="253" customFormat="1" x14ac:dyDescent="0.2">
      <c r="M743" s="262"/>
    </row>
    <row r="744" spans="13:13" s="253" customFormat="1" x14ac:dyDescent="0.2">
      <c r="M744" s="262"/>
    </row>
    <row r="745" spans="13:13" s="253" customFormat="1" x14ac:dyDescent="0.2">
      <c r="M745" s="262"/>
    </row>
    <row r="746" spans="13:13" s="253" customFormat="1" x14ac:dyDescent="0.2">
      <c r="M746" s="262"/>
    </row>
    <row r="747" spans="13:13" s="253" customFormat="1" x14ac:dyDescent="0.2">
      <c r="M747" s="262"/>
    </row>
    <row r="748" spans="13:13" s="253" customFormat="1" x14ac:dyDescent="0.2">
      <c r="M748" s="262"/>
    </row>
    <row r="749" spans="13:13" s="253" customFormat="1" x14ac:dyDescent="0.2">
      <c r="M749" s="262"/>
    </row>
    <row r="750" spans="13:13" s="253" customFormat="1" x14ac:dyDescent="0.2">
      <c r="M750" s="262"/>
    </row>
    <row r="751" spans="13:13" s="253" customFormat="1" x14ac:dyDescent="0.2">
      <c r="M751" s="262"/>
    </row>
    <row r="752" spans="13:13" s="253" customFormat="1" x14ac:dyDescent="0.2">
      <c r="M752" s="262"/>
    </row>
    <row r="753" spans="13:13" s="253" customFormat="1" x14ac:dyDescent="0.2">
      <c r="M753" s="262"/>
    </row>
    <row r="754" spans="13:13" s="253" customFormat="1" x14ac:dyDescent="0.2">
      <c r="M754" s="262"/>
    </row>
    <row r="755" spans="13:13" s="253" customFormat="1" x14ac:dyDescent="0.2">
      <c r="M755" s="262"/>
    </row>
    <row r="756" spans="13:13" s="253" customFormat="1" x14ac:dyDescent="0.2">
      <c r="M756" s="262"/>
    </row>
    <row r="757" spans="13:13" s="253" customFormat="1" x14ac:dyDescent="0.2">
      <c r="M757" s="262"/>
    </row>
    <row r="758" spans="13:13" s="253" customFormat="1" x14ac:dyDescent="0.2">
      <c r="M758" s="262"/>
    </row>
    <row r="759" spans="13:13" s="253" customFormat="1" x14ac:dyDescent="0.2">
      <c r="M759" s="262"/>
    </row>
    <row r="760" spans="13:13" s="253" customFormat="1" x14ac:dyDescent="0.2">
      <c r="M760" s="262"/>
    </row>
    <row r="761" spans="13:13" s="253" customFormat="1" x14ac:dyDescent="0.2">
      <c r="M761" s="262"/>
    </row>
    <row r="762" spans="13:13" s="253" customFormat="1" x14ac:dyDescent="0.2">
      <c r="M762" s="262"/>
    </row>
    <row r="763" spans="13:13" s="253" customFormat="1" x14ac:dyDescent="0.2">
      <c r="M763" s="262"/>
    </row>
    <row r="764" spans="13:13" s="253" customFormat="1" x14ac:dyDescent="0.2">
      <c r="M764" s="262"/>
    </row>
    <row r="765" spans="13:13" s="253" customFormat="1" x14ac:dyDescent="0.2">
      <c r="M765" s="262"/>
    </row>
    <row r="766" spans="13:13" s="253" customFormat="1" x14ac:dyDescent="0.2">
      <c r="M766" s="262"/>
    </row>
    <row r="767" spans="13:13" s="253" customFormat="1" x14ac:dyDescent="0.2">
      <c r="M767" s="262"/>
    </row>
    <row r="768" spans="13:13" s="253" customFormat="1" x14ac:dyDescent="0.2">
      <c r="M768" s="262"/>
    </row>
    <row r="769" spans="13:13" s="253" customFormat="1" x14ac:dyDescent="0.2">
      <c r="M769" s="262"/>
    </row>
    <row r="770" spans="13:13" s="253" customFormat="1" x14ac:dyDescent="0.2">
      <c r="M770" s="262"/>
    </row>
    <row r="771" spans="13:13" s="253" customFormat="1" x14ac:dyDescent="0.2">
      <c r="M771" s="262"/>
    </row>
    <row r="772" spans="13:13" s="253" customFormat="1" x14ac:dyDescent="0.2">
      <c r="M772" s="262"/>
    </row>
    <row r="773" spans="13:13" s="253" customFormat="1" x14ac:dyDescent="0.2">
      <c r="M773" s="262"/>
    </row>
    <row r="774" spans="13:13" s="253" customFormat="1" x14ac:dyDescent="0.2">
      <c r="M774" s="262"/>
    </row>
    <row r="775" spans="13:13" s="253" customFormat="1" x14ac:dyDescent="0.2">
      <c r="M775" s="262"/>
    </row>
    <row r="776" spans="13:13" s="253" customFormat="1" x14ac:dyDescent="0.2">
      <c r="M776" s="262"/>
    </row>
    <row r="777" spans="13:13" s="253" customFormat="1" x14ac:dyDescent="0.2">
      <c r="M777" s="262"/>
    </row>
    <row r="778" spans="13:13" s="253" customFormat="1" x14ac:dyDescent="0.2">
      <c r="M778" s="262"/>
    </row>
    <row r="779" spans="13:13" s="253" customFormat="1" x14ac:dyDescent="0.2">
      <c r="M779" s="262"/>
    </row>
    <row r="780" spans="13:13" s="253" customFormat="1" x14ac:dyDescent="0.2">
      <c r="M780" s="262"/>
    </row>
    <row r="781" spans="13:13" s="253" customFormat="1" x14ac:dyDescent="0.2">
      <c r="M781" s="262"/>
    </row>
    <row r="782" spans="13:13" s="253" customFormat="1" x14ac:dyDescent="0.2">
      <c r="M782" s="262"/>
    </row>
    <row r="783" spans="13:13" s="253" customFormat="1" x14ac:dyDescent="0.2">
      <c r="M783" s="262"/>
    </row>
    <row r="784" spans="13:13" s="253" customFormat="1" x14ac:dyDescent="0.2">
      <c r="M784" s="262"/>
    </row>
    <row r="785" spans="13:13" s="253" customFormat="1" x14ac:dyDescent="0.2">
      <c r="M785" s="262"/>
    </row>
    <row r="786" spans="13:13" s="253" customFormat="1" x14ac:dyDescent="0.2">
      <c r="M786" s="262"/>
    </row>
    <row r="787" spans="13:13" s="253" customFormat="1" x14ac:dyDescent="0.2">
      <c r="M787" s="262"/>
    </row>
    <row r="788" spans="13:13" s="253" customFormat="1" x14ac:dyDescent="0.2">
      <c r="M788" s="262"/>
    </row>
    <row r="789" spans="13:13" s="253" customFormat="1" x14ac:dyDescent="0.2">
      <c r="M789" s="262"/>
    </row>
    <row r="790" spans="13:13" s="253" customFormat="1" x14ac:dyDescent="0.2">
      <c r="M790" s="262"/>
    </row>
    <row r="791" spans="13:13" s="253" customFormat="1" x14ac:dyDescent="0.2">
      <c r="M791" s="262"/>
    </row>
    <row r="792" spans="13:13" s="253" customFormat="1" x14ac:dyDescent="0.2">
      <c r="M792" s="262"/>
    </row>
    <row r="793" spans="13:13" s="253" customFormat="1" x14ac:dyDescent="0.2">
      <c r="M793" s="262"/>
    </row>
    <row r="794" spans="13:13" s="253" customFormat="1" x14ac:dyDescent="0.2">
      <c r="M794" s="262"/>
    </row>
    <row r="795" spans="13:13" s="253" customFormat="1" x14ac:dyDescent="0.2">
      <c r="M795" s="262"/>
    </row>
    <row r="796" spans="13:13" s="253" customFormat="1" x14ac:dyDescent="0.2">
      <c r="M796" s="262"/>
    </row>
    <row r="797" spans="13:13" s="253" customFormat="1" x14ac:dyDescent="0.2">
      <c r="M797" s="262"/>
    </row>
    <row r="798" spans="13:13" s="253" customFormat="1" x14ac:dyDescent="0.2">
      <c r="M798" s="262"/>
    </row>
    <row r="799" spans="13:13" s="253" customFormat="1" x14ac:dyDescent="0.2">
      <c r="M799" s="262"/>
    </row>
    <row r="800" spans="13:13" s="253" customFormat="1" x14ac:dyDescent="0.2">
      <c r="M800" s="262"/>
    </row>
    <row r="801" spans="13:13" s="253" customFormat="1" x14ac:dyDescent="0.2">
      <c r="M801" s="262"/>
    </row>
    <row r="802" spans="13:13" s="253" customFormat="1" x14ac:dyDescent="0.2">
      <c r="M802" s="262"/>
    </row>
    <row r="803" spans="13:13" s="253" customFormat="1" x14ac:dyDescent="0.2">
      <c r="M803" s="262"/>
    </row>
    <row r="804" spans="13:13" s="253" customFormat="1" x14ac:dyDescent="0.2">
      <c r="M804" s="262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DE98-BA6D-43A9-997E-47F3932613AA}">
  <sheetPr codeName="List37">
    <tabColor theme="1" tint="0.34998626667073579"/>
  </sheetPr>
  <dimension ref="A1:S38"/>
  <sheetViews>
    <sheetView showGridLines="0" topLeftCell="A16" zoomScale="75" zoomScaleNormal="75" zoomScaleSheetLayoutView="100" workbookViewId="0">
      <selection activeCell="Q34" sqref="Q34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2"/>
      <c r="D1" s="3"/>
      <c r="E1" s="3"/>
      <c r="F1" s="3" t="s">
        <v>242</v>
      </c>
      <c r="N1" s="304"/>
      <c r="P1" s="5" t="s">
        <v>1</v>
      </c>
      <c r="Q1" s="65" t="s">
        <v>2</v>
      </c>
      <c r="R1" s="305"/>
      <c r="S1" s="304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243</v>
      </c>
      <c r="B4" s="14"/>
      <c r="C4" s="14"/>
      <c r="D4" s="14"/>
      <c r="E4" s="14"/>
      <c r="F4" s="15"/>
    </row>
    <row r="5" spans="1:19" s="17" customFormat="1" ht="15.75" customHeight="1" x14ac:dyDescent="0.3">
      <c r="A5" s="306"/>
      <c r="B5" s="306"/>
      <c r="C5" s="18"/>
      <c r="D5" s="19" t="str">
        <f>VLOOKUP($P$1,[1]System!$N$2:$O$16,2,0)</f>
        <v>Karlovarský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244</v>
      </c>
      <c r="C7" s="27"/>
      <c r="D7" s="49">
        <v>140.1354</v>
      </c>
      <c r="E7" s="28" t="s">
        <v>25</v>
      </c>
      <c r="G7" s="307"/>
    </row>
    <row r="8" spans="1:19" s="22" customFormat="1" ht="20.45" customHeight="1" x14ac:dyDescent="0.25">
      <c r="B8" s="31" t="s">
        <v>245</v>
      </c>
      <c r="C8" s="31"/>
      <c r="D8" s="32">
        <v>1.6838</v>
      </c>
      <c r="E8" s="33" t="s">
        <v>25</v>
      </c>
      <c r="F8" s="30"/>
      <c r="G8" s="308"/>
    </row>
    <row r="9" spans="1:19" s="22" customFormat="1" ht="5.65" customHeight="1" x14ac:dyDescent="0.25">
      <c r="B9" s="57"/>
      <c r="C9" s="57"/>
      <c r="D9" s="309"/>
      <c r="E9" s="310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246</v>
      </c>
      <c r="D11" s="48">
        <v>125.33329999999999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247</v>
      </c>
      <c r="D12" s="48">
        <v>133.83330000000001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248</v>
      </c>
      <c r="D13" s="48">
        <v>142.8631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249</v>
      </c>
      <c r="D14" s="48">
        <v>149.70830000000001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250</v>
      </c>
      <c r="D15" s="48">
        <v>153.33330000000001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1"/>
      <c r="E16" s="312"/>
    </row>
    <row r="17" spans="2:10" s="22" customFormat="1" ht="21" customHeight="1" x14ac:dyDescent="0.25">
      <c r="B17" s="26" t="s">
        <v>251</v>
      </c>
      <c r="C17" s="27"/>
      <c r="D17" s="49">
        <v>33.072200000000002</v>
      </c>
      <c r="E17" s="28" t="s">
        <v>25</v>
      </c>
    </row>
    <row r="18" spans="2:10" s="30" customFormat="1" ht="20.45" customHeight="1" x14ac:dyDescent="0.2">
      <c r="B18" s="47" t="s">
        <v>252</v>
      </c>
      <c r="C18" s="37"/>
      <c r="D18" s="313">
        <v>19.319199999999999</v>
      </c>
      <c r="E18" s="39" t="s">
        <v>25</v>
      </c>
    </row>
    <row r="19" spans="2:10" s="30" customFormat="1" ht="20.45" customHeight="1" x14ac:dyDescent="0.2">
      <c r="B19" s="47" t="s">
        <v>253</v>
      </c>
      <c r="C19" s="37"/>
      <c r="D19" s="313">
        <v>5.1822999999999997</v>
      </c>
      <c r="E19" s="39" t="s">
        <v>25</v>
      </c>
    </row>
    <row r="20" spans="2:10" s="30" customFormat="1" ht="20.100000000000001" customHeight="1" x14ac:dyDescent="0.2">
      <c r="B20" s="23"/>
      <c r="C20" s="23"/>
      <c r="D20" s="314"/>
      <c r="E20" s="315"/>
    </row>
    <row r="21" spans="2:10" s="30" customFormat="1" ht="20.100000000000001" customHeight="1" x14ac:dyDescent="0.2">
      <c r="B21" s="316"/>
      <c r="C21" s="57"/>
      <c r="D21" s="317"/>
      <c r="E21" s="318"/>
    </row>
    <row r="22" spans="2:10" s="30" customFormat="1" ht="23.85" customHeight="1" x14ac:dyDescent="0.2">
      <c r="B22" s="316"/>
      <c r="C22" s="57"/>
      <c r="D22" s="317"/>
      <c r="E22" s="318"/>
    </row>
    <row r="23" spans="2:10" s="30" customFormat="1" ht="23.85" customHeight="1" x14ac:dyDescent="0.25">
      <c r="B23" s="316"/>
      <c r="C23" s="57"/>
      <c r="D23" s="319"/>
      <c r="E23" s="59"/>
      <c r="H23" s="30" t="s">
        <v>254</v>
      </c>
      <c r="I23" s="307">
        <f>D7-D8</f>
        <v>138.45160000000001</v>
      </c>
      <c r="J23" s="320" t="str">
        <f>H23&amp;" "&amp;TEXT(I23/($I$23+$I$25+$I$26+$I$27)*100,0)&amp;" %"</f>
        <v>Průměrná měsíční odpracovaná doba bez přesčasu 81 %</v>
      </c>
    </row>
    <row r="24" spans="2:10" s="30" customFormat="1" ht="23.85" customHeight="1" x14ac:dyDescent="0.2">
      <c r="B24" s="316"/>
      <c r="C24" s="57"/>
      <c r="D24" s="319"/>
      <c r="E24" s="59"/>
      <c r="H24" s="30" t="s">
        <v>255</v>
      </c>
      <c r="I24" s="41">
        <f>D17</f>
        <v>33.072200000000002</v>
      </c>
      <c r="J24" s="320" t="str">
        <f>H24&amp;" "&amp;TEXT((I25/($I$23+$I$25+$I$26+$I$27)*100)+(I26/($I$23+$I$25+$I$26+$I$27)*100)+(I27/($I$23+$I$25+$I$26+$I$27)*100),0)&amp;" %"</f>
        <v>Průměrná měsíční neodpracovaná doba 19 %</v>
      </c>
    </row>
    <row r="25" spans="2:10" s="30" customFormat="1" ht="23.85" customHeight="1" x14ac:dyDescent="0.2">
      <c r="B25" s="316"/>
      <c r="C25" s="57"/>
      <c r="D25" s="319"/>
      <c r="E25" s="59"/>
      <c r="H25" s="30" t="s">
        <v>256</v>
      </c>
      <c r="I25" s="41">
        <f>D18</f>
        <v>19.319199999999999</v>
      </c>
      <c r="J25" s="320" t="str">
        <f>H25&amp;" "&amp;TEXT(I25/($I$23+$I$25+$I$26+$I$27)*100,0)&amp;" %"</f>
        <v>Dovolená 11 %</v>
      </c>
    </row>
    <row r="26" spans="2:10" s="30" customFormat="1" ht="23.85" customHeight="1" x14ac:dyDescent="0.2">
      <c r="B26" s="316"/>
      <c r="C26" s="57"/>
      <c r="D26" s="319"/>
      <c r="E26" s="59"/>
      <c r="H26" s="30" t="s">
        <v>257</v>
      </c>
      <c r="I26" s="41">
        <f>D19</f>
        <v>5.1822999999999997</v>
      </c>
      <c r="J26" s="320" t="str">
        <f t="shared" ref="J26" si="0">H26&amp;" "&amp;TEXT(I26/($I$23+$I$25+$I$26+$I$27)*100,0)&amp;" %"</f>
        <v>Nemoc 3 %</v>
      </c>
    </row>
    <row r="27" spans="2:10" s="30" customFormat="1" ht="23.85" customHeight="1" x14ac:dyDescent="0.2">
      <c r="B27" s="316"/>
      <c r="C27" s="57"/>
      <c r="D27" s="319"/>
      <c r="E27" s="59"/>
      <c r="H27" s="30" t="s">
        <v>258</v>
      </c>
      <c r="I27" s="41">
        <f>(I23+D17)-(I23+D18+D19)</f>
        <v>8.5707000000000164</v>
      </c>
      <c r="J27" s="320" t="str">
        <f>H27&amp;" "&amp;TEXT(ROUND(I24/(I23+I24)*100,0)-(ROUND(I25/($I$23+$I$25+$I$26+$I$27)*100,0))-(ROUND(I26/($I$23+$I$25+$I$26+$I$27)*100,0)),0)&amp;" %"</f>
        <v>Jiné 5 %</v>
      </c>
    </row>
    <row r="28" spans="2:10" s="30" customFormat="1" ht="23.85" customHeight="1" x14ac:dyDescent="0.2">
      <c r="B28" s="316"/>
      <c r="C28" s="57"/>
      <c r="D28" s="319"/>
      <c r="E28" s="59"/>
    </row>
    <row r="29" spans="2:10" s="30" customFormat="1" ht="23.85" customHeight="1" x14ac:dyDescent="0.2">
      <c r="B29" s="316"/>
      <c r="C29" s="57"/>
      <c r="D29" s="319"/>
      <c r="E29" s="59"/>
    </row>
    <row r="30" spans="2:10" s="30" customFormat="1" ht="23.85" customHeight="1" x14ac:dyDescent="0.2">
      <c r="B30" s="316"/>
      <c r="C30" s="57"/>
      <c r="D30" s="319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F143-2FCA-4AF0-87C5-EB0BAA387E8D}">
  <sheetPr codeName="List41">
    <tabColor theme="0" tint="-0.249977111117893"/>
  </sheetPr>
  <dimension ref="A1:Q132"/>
  <sheetViews>
    <sheetView showGridLines="0" zoomScaleNormal="100" zoomScaleSheetLayoutView="85" workbookViewId="0">
      <selection activeCell="Q34" sqref="Q34"/>
    </sheetView>
  </sheetViews>
  <sheetFormatPr defaultColWidth="9.33203125" defaultRowHeight="12.75" x14ac:dyDescent="0.2"/>
  <cols>
    <col min="1" max="1" width="49.5" style="324" customWidth="1"/>
    <col min="2" max="2" width="12.5" style="324" customWidth="1"/>
    <col min="3" max="7" width="8" style="324" customWidth="1"/>
    <col min="8" max="16384" width="9.33203125" style="324"/>
  </cols>
  <sheetData>
    <row r="1" spans="1:17" s="321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3"/>
      <c r="D1" s="1"/>
      <c r="E1" s="2"/>
      <c r="F1" s="3"/>
      <c r="G1" s="3" t="s">
        <v>259</v>
      </c>
      <c r="O1" s="322"/>
      <c r="P1" s="5" t="s">
        <v>1</v>
      </c>
      <c r="Q1" s="323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4" t="s">
        <v>260</v>
      </c>
    </row>
    <row r="3" spans="1:17" ht="14.25" customHeight="1" x14ac:dyDescent="0.2">
      <c r="A3" s="72" t="s">
        <v>261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262</v>
      </c>
      <c r="B4" s="72"/>
      <c r="C4" s="72"/>
      <c r="D4" s="72"/>
      <c r="E4" s="72"/>
      <c r="F4" s="72"/>
      <c r="G4" s="72"/>
    </row>
    <row r="5" spans="1:17" ht="7.5" customHeight="1" x14ac:dyDescent="0.2">
      <c r="A5" s="325"/>
      <c r="B5" s="325"/>
      <c r="C5" s="325"/>
      <c r="D5" s="325"/>
      <c r="E5" s="325"/>
      <c r="F5" s="325"/>
      <c r="G5" s="325"/>
    </row>
    <row r="6" spans="1:17" ht="15.75" customHeight="1" x14ac:dyDescent="0.2">
      <c r="A6" s="325"/>
      <c r="B6" s="325"/>
      <c r="C6" s="325"/>
      <c r="D6" s="18"/>
      <c r="E6" s="19" t="str">
        <f>VLOOKUP($P$1,[1]System!$N$2:$O$16,2,0)</f>
        <v>Karlovarský kraj</v>
      </c>
      <c r="F6" s="19"/>
      <c r="G6" s="20"/>
    </row>
    <row r="7" spans="1:17" ht="5.25" customHeight="1" x14ac:dyDescent="0.2">
      <c r="A7" s="326"/>
      <c r="B7" s="326"/>
      <c r="C7" s="326"/>
      <c r="D7" s="326"/>
      <c r="E7" s="326"/>
    </row>
    <row r="8" spans="1:17" ht="14.25" customHeight="1" x14ac:dyDescent="0.2">
      <c r="A8" s="327" t="s">
        <v>263</v>
      </c>
      <c r="B8" s="261" t="s">
        <v>264</v>
      </c>
      <c r="C8" s="209" t="s">
        <v>265</v>
      </c>
      <c r="D8" s="209"/>
      <c r="E8" s="209" t="s">
        <v>266</v>
      </c>
      <c r="F8" s="209"/>
      <c r="G8" s="209"/>
    </row>
    <row r="9" spans="1:17" ht="14.25" customHeight="1" x14ac:dyDescent="0.2">
      <c r="A9" s="328"/>
      <c r="B9" s="329"/>
      <c r="C9" s="218" t="s">
        <v>267</v>
      </c>
      <c r="D9" s="218"/>
      <c r="E9" s="218" t="s">
        <v>267</v>
      </c>
      <c r="F9" s="218"/>
      <c r="G9" s="218"/>
    </row>
    <row r="10" spans="1:17" ht="14.25" customHeight="1" x14ac:dyDescent="0.2">
      <c r="A10" s="328"/>
      <c r="B10" s="329"/>
      <c r="C10" s="258" t="s">
        <v>268</v>
      </c>
      <c r="D10" s="258" t="s">
        <v>269</v>
      </c>
      <c r="E10" s="258" t="s">
        <v>268</v>
      </c>
      <c r="F10" s="266" t="s">
        <v>38</v>
      </c>
      <c r="G10" s="268"/>
    </row>
    <row r="11" spans="1:17" ht="14.25" customHeight="1" x14ac:dyDescent="0.2">
      <c r="A11" s="328"/>
      <c r="B11" s="329"/>
      <c r="C11" s="209"/>
      <c r="D11" s="209" t="s">
        <v>270</v>
      </c>
      <c r="E11" s="209"/>
      <c r="F11" s="258" t="s">
        <v>271</v>
      </c>
      <c r="G11" s="258" t="s">
        <v>272</v>
      </c>
    </row>
    <row r="12" spans="1:17" ht="13.15" customHeight="1" x14ac:dyDescent="0.2">
      <c r="A12" s="330"/>
      <c r="B12" s="269" t="s">
        <v>27</v>
      </c>
      <c r="C12" s="269" t="s">
        <v>25</v>
      </c>
      <c r="D12" s="269" t="s">
        <v>25</v>
      </c>
      <c r="E12" s="269" t="s">
        <v>25</v>
      </c>
      <c r="F12" s="268" t="s">
        <v>25</v>
      </c>
      <c r="G12" s="258" t="s">
        <v>25</v>
      </c>
    </row>
    <row r="13" spans="1:17" ht="0.75" customHeight="1" x14ac:dyDescent="0.2">
      <c r="A13" s="331"/>
      <c r="B13" s="332"/>
      <c r="C13" s="332"/>
      <c r="D13" s="332"/>
      <c r="E13" s="332"/>
    </row>
    <row r="14" spans="1:17" ht="13.15" customHeight="1" x14ac:dyDescent="0.2">
      <c r="A14" s="333" t="s">
        <v>186</v>
      </c>
      <c r="B14" s="334">
        <v>4.53E-2</v>
      </c>
      <c r="C14" s="335">
        <v>144.13380000000001</v>
      </c>
      <c r="D14" s="336">
        <v>0</v>
      </c>
      <c r="E14" s="336">
        <v>29.925999999999998</v>
      </c>
      <c r="F14" s="336">
        <v>16.629799999999999</v>
      </c>
      <c r="G14" s="336">
        <v>2.4866999999999999</v>
      </c>
      <c r="I14" s="246"/>
      <c r="J14" s="246"/>
      <c r="K14" s="246"/>
    </row>
    <row r="15" spans="1:17" ht="13.15" customHeight="1" x14ac:dyDescent="0.2">
      <c r="A15" s="337" t="s">
        <v>187</v>
      </c>
      <c r="B15" s="338">
        <v>3.4099999999999998E-2</v>
      </c>
      <c r="C15" s="339">
        <v>142.3289</v>
      </c>
      <c r="D15" s="340">
        <v>0.98719999999999997</v>
      </c>
      <c r="E15" s="340">
        <v>31.1358</v>
      </c>
      <c r="F15" s="340">
        <v>18.339400000000001</v>
      </c>
      <c r="G15" s="340">
        <v>1.1169</v>
      </c>
    </row>
    <row r="16" spans="1:17" ht="13.15" customHeight="1" x14ac:dyDescent="0.2">
      <c r="A16" s="333" t="s">
        <v>188</v>
      </c>
      <c r="B16" s="334">
        <v>4.2799999999999998E-2</v>
      </c>
      <c r="C16" s="335">
        <v>148.20660000000001</v>
      </c>
      <c r="D16" s="336">
        <v>0</v>
      </c>
      <c r="E16" s="336">
        <v>25.282699999999998</v>
      </c>
      <c r="F16" s="336">
        <v>16.694299999999998</v>
      </c>
      <c r="G16" s="336">
        <v>1.1228</v>
      </c>
    </row>
    <row r="17" spans="1:7" ht="13.15" customHeight="1" x14ac:dyDescent="0.2">
      <c r="A17" s="337" t="s">
        <v>189</v>
      </c>
      <c r="B17" s="338">
        <v>3.9E-2</v>
      </c>
      <c r="C17" s="339">
        <v>144.3314</v>
      </c>
      <c r="D17" s="340">
        <v>9.0200000000000002E-2</v>
      </c>
      <c r="E17" s="340">
        <v>31.397099999999998</v>
      </c>
      <c r="F17" s="340">
        <v>16.4407</v>
      </c>
      <c r="G17" s="340">
        <v>5.0762</v>
      </c>
    </row>
    <row r="18" spans="1:7" ht="13.15" customHeight="1" x14ac:dyDescent="0.2">
      <c r="A18" s="333" t="s">
        <v>190</v>
      </c>
      <c r="B18" s="334">
        <v>7.0699999999999999E-2</v>
      </c>
      <c r="C18" s="335">
        <v>146.88300000000001</v>
      </c>
      <c r="D18" s="336">
        <v>0.28799999999999998</v>
      </c>
      <c r="E18" s="336">
        <v>26.854099999999999</v>
      </c>
      <c r="F18" s="336">
        <v>16.367699999999999</v>
      </c>
      <c r="G18" s="336">
        <v>2.3426</v>
      </c>
    </row>
    <row r="19" spans="1:7" ht="13.15" customHeight="1" x14ac:dyDescent="0.2">
      <c r="A19" s="337" t="s">
        <v>191</v>
      </c>
      <c r="B19" s="338">
        <v>0.12870000000000001</v>
      </c>
      <c r="C19" s="339">
        <v>136.49160000000001</v>
      </c>
      <c r="D19" s="340">
        <v>1.24E-2</v>
      </c>
      <c r="E19" s="340">
        <v>36.844999999999999</v>
      </c>
      <c r="F19" s="340">
        <v>26.2285</v>
      </c>
      <c r="G19" s="340">
        <v>2.7393999999999998</v>
      </c>
    </row>
    <row r="20" spans="1:7" ht="13.15" customHeight="1" x14ac:dyDescent="0.2">
      <c r="A20" s="333" t="s">
        <v>192</v>
      </c>
      <c r="B20" s="334">
        <v>0.25290000000000001</v>
      </c>
      <c r="C20" s="335">
        <v>136.50890000000001</v>
      </c>
      <c r="D20" s="336">
        <v>1.84E-2</v>
      </c>
      <c r="E20" s="336">
        <v>36.8902</v>
      </c>
      <c r="F20" s="336">
        <v>25.602900000000002</v>
      </c>
      <c r="G20" s="336">
        <v>1.0652999999999999</v>
      </c>
    </row>
    <row r="21" spans="1:7" ht="13.15" customHeight="1" x14ac:dyDescent="0.2">
      <c r="A21" s="337" t="s">
        <v>193</v>
      </c>
      <c r="B21" s="338">
        <v>6.5100000000000005E-2</v>
      </c>
      <c r="C21" s="339">
        <v>143.4366</v>
      </c>
      <c r="D21" s="340">
        <v>2.5089999999999999</v>
      </c>
      <c r="E21" s="340">
        <v>26.929500000000001</v>
      </c>
      <c r="F21" s="340">
        <v>17.3826</v>
      </c>
      <c r="G21" s="340">
        <v>1.6244000000000001</v>
      </c>
    </row>
    <row r="22" spans="1:7" ht="13.15" customHeight="1" x14ac:dyDescent="0.2">
      <c r="A22" s="333" t="s">
        <v>194</v>
      </c>
      <c r="B22" s="334">
        <v>3.6900000000000002E-2</v>
      </c>
      <c r="C22" s="335">
        <v>158.3503</v>
      </c>
      <c r="D22" s="336">
        <v>15.7181</v>
      </c>
      <c r="E22" s="336">
        <v>24.973700000000001</v>
      </c>
      <c r="F22" s="336">
        <v>16.450099999999999</v>
      </c>
      <c r="G22" s="336">
        <v>1.9048</v>
      </c>
    </row>
    <row r="23" spans="1:7" ht="13.15" customHeight="1" x14ac:dyDescent="0.2">
      <c r="A23" s="337" t="s">
        <v>195</v>
      </c>
      <c r="B23" s="338">
        <v>0.1714</v>
      </c>
      <c r="C23" s="339">
        <v>147.28200000000001</v>
      </c>
      <c r="D23" s="340">
        <v>6.8593999999999999</v>
      </c>
      <c r="E23" s="340">
        <v>24.651</v>
      </c>
      <c r="F23" s="340">
        <v>17.768999999999998</v>
      </c>
      <c r="G23" s="340">
        <v>3.7050999999999998</v>
      </c>
    </row>
    <row r="24" spans="1:7" ht="13.15" customHeight="1" x14ac:dyDescent="0.2">
      <c r="A24" s="333" t="s">
        <v>196</v>
      </c>
      <c r="B24" s="334">
        <v>0.33879999999999999</v>
      </c>
      <c r="C24" s="335">
        <v>129.1276</v>
      </c>
      <c r="D24" s="336">
        <v>5.3100000000000001E-2</v>
      </c>
      <c r="E24" s="336">
        <v>44.511400000000002</v>
      </c>
      <c r="F24" s="336">
        <v>26.015999999999998</v>
      </c>
      <c r="G24" s="336">
        <v>5.4025999999999996</v>
      </c>
    </row>
    <row r="25" spans="1:7" ht="13.15" customHeight="1" x14ac:dyDescent="0.2">
      <c r="A25" s="337" t="s">
        <v>197</v>
      </c>
      <c r="B25" s="338">
        <v>1.1141000000000001</v>
      </c>
      <c r="C25" s="339">
        <v>130.14400000000001</v>
      </c>
      <c r="D25" s="340">
        <v>8.72E-2</v>
      </c>
      <c r="E25" s="340">
        <v>43.642200000000003</v>
      </c>
      <c r="F25" s="340">
        <v>26.087399999999999</v>
      </c>
      <c r="G25" s="340">
        <v>4.4579000000000004</v>
      </c>
    </row>
    <row r="26" spans="1:7" ht="13.15" customHeight="1" x14ac:dyDescent="0.2">
      <c r="A26" s="333" t="s">
        <v>198</v>
      </c>
      <c r="B26" s="334">
        <v>0.66579999999999995</v>
      </c>
      <c r="C26" s="335">
        <v>131.8588</v>
      </c>
      <c r="D26" s="336">
        <v>4.7899999999999998E-2</v>
      </c>
      <c r="E26" s="336">
        <v>41.734999999999999</v>
      </c>
      <c r="F26" s="336">
        <v>26.378699999999998</v>
      </c>
      <c r="G26" s="336">
        <v>3.5629</v>
      </c>
    </row>
    <row r="27" spans="1:7" ht="13.15" customHeight="1" x14ac:dyDescent="0.2">
      <c r="A27" s="337" t="s">
        <v>199</v>
      </c>
      <c r="B27" s="338">
        <v>0.57189999999999996</v>
      </c>
      <c r="C27" s="339">
        <v>133.9796</v>
      </c>
      <c r="D27" s="340">
        <v>5.3699999999999998E-2</v>
      </c>
      <c r="E27" s="340">
        <v>39.712000000000003</v>
      </c>
      <c r="F27" s="340">
        <v>26.060199999999998</v>
      </c>
      <c r="G27" s="340">
        <v>5.5111999999999997</v>
      </c>
    </row>
    <row r="28" spans="1:7" ht="13.15" customHeight="1" x14ac:dyDescent="0.2">
      <c r="A28" s="333" t="s">
        <v>200</v>
      </c>
      <c r="B28" s="334">
        <v>0.1759</v>
      </c>
      <c r="C28" s="335">
        <v>133.16220000000001</v>
      </c>
      <c r="D28" s="336">
        <v>3.2800000000000003E-2</v>
      </c>
      <c r="E28" s="336">
        <v>40.744700000000002</v>
      </c>
      <c r="F28" s="336">
        <v>26.347000000000001</v>
      </c>
      <c r="G28" s="336">
        <v>2.3117999999999999</v>
      </c>
    </row>
    <row r="29" spans="1:7" ht="13.15" customHeight="1" x14ac:dyDescent="0.2">
      <c r="A29" s="337" t="s">
        <v>201</v>
      </c>
      <c r="B29" s="338">
        <v>0.34200000000000003</v>
      </c>
      <c r="C29" s="339">
        <v>132.56610000000001</v>
      </c>
      <c r="D29" s="340">
        <v>6.4500000000000002E-2</v>
      </c>
      <c r="E29" s="340">
        <v>41.222099999999998</v>
      </c>
      <c r="F29" s="340">
        <v>25.2989</v>
      </c>
      <c r="G29" s="340">
        <v>4.5163000000000002</v>
      </c>
    </row>
    <row r="30" spans="1:7" ht="13.15" customHeight="1" x14ac:dyDescent="0.2">
      <c r="A30" s="333" t="s">
        <v>202</v>
      </c>
      <c r="B30" s="334">
        <v>8.1600000000000006E-2</v>
      </c>
      <c r="C30" s="335">
        <v>145.78550000000001</v>
      </c>
      <c r="D30" s="336">
        <v>1.6299999999999999E-2</v>
      </c>
      <c r="E30" s="336">
        <v>27.954499999999999</v>
      </c>
      <c r="F30" s="336">
        <v>16.227599999999999</v>
      </c>
      <c r="G30" s="336">
        <v>3.7002999999999999</v>
      </c>
    </row>
    <row r="31" spans="1:7" ht="13.15" customHeight="1" x14ac:dyDescent="0.2">
      <c r="A31" s="337" t="s">
        <v>203</v>
      </c>
      <c r="B31" s="338">
        <v>0.2326</v>
      </c>
      <c r="C31" s="339">
        <v>144.02789999999999</v>
      </c>
      <c r="D31" s="340">
        <v>0.1176</v>
      </c>
      <c r="E31" s="340">
        <v>30.733699999999999</v>
      </c>
      <c r="F31" s="340">
        <v>16.470500000000001</v>
      </c>
      <c r="G31" s="340">
        <v>4.3712999999999997</v>
      </c>
    </row>
    <row r="32" spans="1:7" ht="13.15" customHeight="1" x14ac:dyDescent="0.2">
      <c r="A32" s="333" t="s">
        <v>204</v>
      </c>
      <c r="B32" s="334">
        <v>4.4499999999999998E-2</v>
      </c>
      <c r="C32" s="335">
        <v>144.51560000000001</v>
      </c>
      <c r="D32" s="336">
        <v>0.03</v>
      </c>
      <c r="E32" s="336">
        <v>29.159500000000001</v>
      </c>
      <c r="F32" s="336">
        <v>16.725200000000001</v>
      </c>
      <c r="G32" s="336">
        <v>4.8670999999999998</v>
      </c>
    </row>
    <row r="33" spans="1:7" ht="13.15" customHeight="1" x14ac:dyDescent="0.2">
      <c r="A33" s="337" t="s">
        <v>205</v>
      </c>
      <c r="B33" s="338">
        <v>0.1004</v>
      </c>
      <c r="C33" s="339">
        <v>142.8699</v>
      </c>
      <c r="D33" s="340">
        <v>0.23380000000000001</v>
      </c>
      <c r="E33" s="340">
        <v>30.927800000000001</v>
      </c>
      <c r="F33" s="340">
        <v>16.3917</v>
      </c>
      <c r="G33" s="340">
        <v>4.1999000000000004</v>
      </c>
    </row>
    <row r="34" spans="1:7" ht="13.15" customHeight="1" x14ac:dyDescent="0.2">
      <c r="A34" s="333" t="s">
        <v>206</v>
      </c>
      <c r="B34" s="334">
        <v>6.7500000000000004E-2</v>
      </c>
      <c r="C34" s="335">
        <v>143.5137</v>
      </c>
      <c r="D34" s="336">
        <v>1.6E-2</v>
      </c>
      <c r="E34" s="336">
        <v>29.726299999999998</v>
      </c>
      <c r="F34" s="336">
        <v>16.479099999999999</v>
      </c>
      <c r="G34" s="336">
        <v>4.5984999999999996</v>
      </c>
    </row>
    <row r="35" spans="1:7" ht="13.15" customHeight="1" x14ac:dyDescent="0.2">
      <c r="A35" s="337" t="s">
        <v>207</v>
      </c>
      <c r="B35" s="338">
        <v>4.87E-2</v>
      </c>
      <c r="C35" s="339">
        <v>144.25710000000001</v>
      </c>
      <c r="D35" s="340">
        <v>2.4510999999999998</v>
      </c>
      <c r="E35" s="340">
        <v>31.071400000000001</v>
      </c>
      <c r="F35" s="340">
        <v>17.1023</v>
      </c>
      <c r="G35" s="340">
        <v>4.7042999999999999</v>
      </c>
    </row>
    <row r="36" spans="1:7" ht="13.15" customHeight="1" x14ac:dyDescent="0.2">
      <c r="A36" s="333" t="s">
        <v>208</v>
      </c>
      <c r="B36" s="334">
        <v>0.14929999999999999</v>
      </c>
      <c r="C36" s="335">
        <v>140.352</v>
      </c>
      <c r="D36" s="336">
        <v>1.5043</v>
      </c>
      <c r="E36" s="336">
        <v>27.901499999999999</v>
      </c>
      <c r="F36" s="336">
        <v>18.031600000000001</v>
      </c>
      <c r="G36" s="336">
        <v>5.1398000000000001</v>
      </c>
    </row>
    <row r="37" spans="1:7" ht="13.15" customHeight="1" x14ac:dyDescent="0.2">
      <c r="A37" s="337" t="s">
        <v>209</v>
      </c>
      <c r="B37" s="338">
        <v>0.39600000000000002</v>
      </c>
      <c r="C37" s="339">
        <v>144.66669999999999</v>
      </c>
      <c r="D37" s="340">
        <v>0.15970000000000001</v>
      </c>
      <c r="E37" s="340">
        <v>29.159099999999999</v>
      </c>
      <c r="F37" s="340">
        <v>16.165099999999999</v>
      </c>
      <c r="G37" s="340">
        <v>4.1923000000000004</v>
      </c>
    </row>
    <row r="38" spans="1:7" ht="13.15" customHeight="1" x14ac:dyDescent="0.2">
      <c r="A38" s="333" t="s">
        <v>210</v>
      </c>
      <c r="B38" s="334">
        <v>8.6099999999999996E-2</v>
      </c>
      <c r="C38" s="335">
        <v>143.04060000000001</v>
      </c>
      <c r="D38" s="336">
        <v>0</v>
      </c>
      <c r="E38" s="336">
        <v>33.751800000000003</v>
      </c>
      <c r="F38" s="336">
        <v>16.464600000000001</v>
      </c>
      <c r="G38" s="336">
        <v>7.0670000000000002</v>
      </c>
    </row>
    <row r="39" spans="1:7" ht="13.15" customHeight="1" x14ac:dyDescent="0.2">
      <c r="A39" s="337" t="s">
        <v>211</v>
      </c>
      <c r="B39" s="338">
        <v>0.1588</v>
      </c>
      <c r="C39" s="339">
        <v>146.26820000000001</v>
      </c>
      <c r="D39" s="340">
        <v>5.9900000000000002E-2</v>
      </c>
      <c r="E39" s="340">
        <v>27.6815</v>
      </c>
      <c r="F39" s="340">
        <v>16.413</v>
      </c>
      <c r="G39" s="340">
        <v>2.9264000000000001</v>
      </c>
    </row>
    <row r="40" spans="1:7" ht="13.15" customHeight="1" x14ac:dyDescent="0.2">
      <c r="A40" s="333" t="s">
        <v>212</v>
      </c>
      <c r="B40" s="334">
        <v>3.8800000000000001E-2</v>
      </c>
      <c r="C40" s="335">
        <v>139.19300000000001</v>
      </c>
      <c r="D40" s="336">
        <v>0.31059999999999999</v>
      </c>
      <c r="E40" s="336">
        <v>32.9679</v>
      </c>
      <c r="F40" s="336">
        <v>16.28</v>
      </c>
      <c r="G40" s="336">
        <v>6.4443999999999999</v>
      </c>
    </row>
    <row r="41" spans="1:7" ht="13.15" customHeight="1" x14ac:dyDescent="0.2">
      <c r="A41" s="337" t="s">
        <v>213</v>
      </c>
      <c r="B41" s="338">
        <v>0.72250000000000003</v>
      </c>
      <c r="C41" s="339">
        <v>143.59719999999999</v>
      </c>
      <c r="D41" s="340">
        <v>0.40889999999999999</v>
      </c>
      <c r="E41" s="340">
        <v>29.4222</v>
      </c>
      <c r="F41" s="340">
        <v>16.789100000000001</v>
      </c>
      <c r="G41" s="340">
        <v>3.8822999999999999</v>
      </c>
    </row>
    <row r="42" spans="1:7" ht="13.15" customHeight="1" x14ac:dyDescent="0.2">
      <c r="A42" s="333" t="s">
        <v>214</v>
      </c>
      <c r="B42" s="334">
        <v>0.29570000000000002</v>
      </c>
      <c r="C42" s="335">
        <v>140.7013</v>
      </c>
      <c r="D42" s="336">
        <v>1.6000000000000001E-3</v>
      </c>
      <c r="E42" s="336">
        <v>32.608699999999999</v>
      </c>
      <c r="F42" s="336">
        <v>16.510999999999999</v>
      </c>
      <c r="G42" s="336">
        <v>4.2792000000000003</v>
      </c>
    </row>
    <row r="43" spans="1:7" ht="13.15" customHeight="1" x14ac:dyDescent="0.2">
      <c r="A43" s="337" t="s">
        <v>215</v>
      </c>
      <c r="B43" s="338">
        <v>0.2145</v>
      </c>
      <c r="C43" s="339">
        <v>143.81569999999999</v>
      </c>
      <c r="D43" s="340">
        <v>0</v>
      </c>
      <c r="E43" s="340">
        <v>32.7577</v>
      </c>
      <c r="F43" s="340">
        <v>16.2072</v>
      </c>
      <c r="G43" s="340">
        <v>6.2832999999999997</v>
      </c>
    </row>
    <row r="44" spans="1:7" ht="13.15" customHeight="1" x14ac:dyDescent="0.2">
      <c r="A44" s="333" t="s">
        <v>216</v>
      </c>
      <c r="B44" s="334">
        <v>4.3400000000000001E-2</v>
      </c>
      <c r="C44" s="335">
        <v>142.25540000000001</v>
      </c>
      <c r="D44" s="336">
        <v>5.8299999999999998E-2</v>
      </c>
      <c r="E44" s="336">
        <v>32.618200000000002</v>
      </c>
      <c r="F44" s="336">
        <v>16.516400000000001</v>
      </c>
      <c r="G44" s="336">
        <v>6.7060000000000004</v>
      </c>
    </row>
    <row r="45" spans="1:7" ht="13.15" customHeight="1" x14ac:dyDescent="0.2">
      <c r="A45" s="337" t="s">
        <v>217</v>
      </c>
      <c r="B45" s="338">
        <v>1.2677</v>
      </c>
      <c r="C45" s="339">
        <v>140.27670000000001</v>
      </c>
      <c r="D45" s="340">
        <v>5.2423999999999999</v>
      </c>
      <c r="E45" s="340">
        <v>27.976299999999998</v>
      </c>
      <c r="F45" s="340">
        <v>18.7334</v>
      </c>
      <c r="G45" s="340">
        <v>3.7176</v>
      </c>
    </row>
    <row r="46" spans="1:7" ht="13.15" customHeight="1" x14ac:dyDescent="0.2">
      <c r="A46" s="333" t="s">
        <v>218</v>
      </c>
      <c r="B46" s="334">
        <v>4.4200000000000003E-2</v>
      </c>
      <c r="C46" s="335">
        <v>144.125</v>
      </c>
      <c r="D46" s="336">
        <v>8.0000000000000002E-3</v>
      </c>
      <c r="E46" s="336">
        <v>32.508800000000001</v>
      </c>
      <c r="F46" s="336">
        <v>16.961500000000001</v>
      </c>
      <c r="G46" s="336">
        <v>4.8574999999999999</v>
      </c>
    </row>
    <row r="47" spans="1:7" ht="13.15" customHeight="1" x14ac:dyDescent="0.2">
      <c r="A47" s="337" t="s">
        <v>219</v>
      </c>
      <c r="B47" s="338">
        <v>0.42959999999999998</v>
      </c>
      <c r="C47" s="339">
        <v>140.60839999999999</v>
      </c>
      <c r="D47" s="340">
        <v>0.34350000000000003</v>
      </c>
      <c r="E47" s="340">
        <v>28.7148</v>
      </c>
      <c r="F47" s="340">
        <v>17.5764</v>
      </c>
      <c r="G47" s="340">
        <v>4.8529999999999998</v>
      </c>
    </row>
    <row r="48" spans="1:7" ht="13.15" customHeight="1" x14ac:dyDescent="0.2">
      <c r="A48" s="333" t="s">
        <v>220</v>
      </c>
      <c r="B48" s="334">
        <v>0.1996</v>
      </c>
      <c r="C48" s="335">
        <v>142.06100000000001</v>
      </c>
      <c r="D48" s="336">
        <v>0.24399999999999999</v>
      </c>
      <c r="E48" s="336">
        <v>31.36</v>
      </c>
      <c r="F48" s="336">
        <v>16.339500000000001</v>
      </c>
      <c r="G48" s="336">
        <v>6.8262999999999998</v>
      </c>
    </row>
    <row r="49" spans="1:7" ht="13.15" customHeight="1" x14ac:dyDescent="0.2">
      <c r="A49" s="337" t="s">
        <v>221</v>
      </c>
      <c r="B49" s="338">
        <v>4.3900000000000002E-2</v>
      </c>
      <c r="C49" s="339">
        <v>142.88820000000001</v>
      </c>
      <c r="D49" s="340">
        <v>0.23169999999999999</v>
      </c>
      <c r="E49" s="340">
        <v>29.4907</v>
      </c>
      <c r="F49" s="340">
        <v>16.602799999999998</v>
      </c>
      <c r="G49" s="340">
        <v>3.8908999999999998</v>
      </c>
    </row>
    <row r="50" spans="1:7" ht="13.15" customHeight="1" x14ac:dyDescent="0.2">
      <c r="A50" s="333" t="s">
        <v>222</v>
      </c>
      <c r="B50" s="334">
        <v>8.77E-2</v>
      </c>
      <c r="C50" s="335">
        <v>144.62200000000001</v>
      </c>
      <c r="D50" s="336">
        <v>0.30809999999999998</v>
      </c>
      <c r="E50" s="336">
        <v>28.784300000000002</v>
      </c>
      <c r="F50" s="336">
        <v>15.911099999999999</v>
      </c>
      <c r="G50" s="336">
        <v>4.9333999999999998</v>
      </c>
    </row>
    <row r="51" spans="1:7" ht="13.15" customHeight="1" x14ac:dyDescent="0.2">
      <c r="A51" s="337" t="s">
        <v>223</v>
      </c>
      <c r="B51" s="338">
        <v>0.1474</v>
      </c>
      <c r="C51" s="339">
        <v>142.49430000000001</v>
      </c>
      <c r="D51" s="340">
        <v>0.30020000000000002</v>
      </c>
      <c r="E51" s="340">
        <v>33.428199999999997</v>
      </c>
      <c r="F51" s="340">
        <v>15.9489</v>
      </c>
      <c r="G51" s="340">
        <v>5.3933</v>
      </c>
    </row>
    <row r="52" spans="1:7" ht="13.15" customHeight="1" x14ac:dyDescent="0.2">
      <c r="A52" s="333" t="s">
        <v>224</v>
      </c>
      <c r="B52" s="334">
        <v>5.0700000000000002E-2</v>
      </c>
      <c r="C52" s="335">
        <v>142.958</v>
      </c>
      <c r="D52" s="336">
        <v>0.17799999999999999</v>
      </c>
      <c r="E52" s="336">
        <v>30.547699999999999</v>
      </c>
      <c r="F52" s="336">
        <v>16.787299999999998</v>
      </c>
      <c r="G52" s="336">
        <v>6.3517000000000001</v>
      </c>
    </row>
    <row r="53" spans="1:7" ht="13.15" customHeight="1" x14ac:dyDescent="0.2">
      <c r="A53" s="337" t="s">
        <v>225</v>
      </c>
      <c r="B53" s="338">
        <v>0.432</v>
      </c>
      <c r="C53" s="339">
        <v>141.74170000000001</v>
      </c>
      <c r="D53" s="340">
        <v>0.1681</v>
      </c>
      <c r="E53" s="340">
        <v>33.1389</v>
      </c>
      <c r="F53" s="340">
        <v>16.3796</v>
      </c>
      <c r="G53" s="340">
        <v>6.6298000000000004</v>
      </c>
    </row>
    <row r="54" spans="1:7" ht="13.15" customHeight="1" x14ac:dyDescent="0.2">
      <c r="A54" s="333" t="s">
        <v>226</v>
      </c>
      <c r="B54" s="334">
        <v>0.46989999999999998</v>
      </c>
      <c r="C54" s="335">
        <v>142.81870000000001</v>
      </c>
      <c r="D54" s="336">
        <v>0.6129</v>
      </c>
      <c r="E54" s="336">
        <v>31.151599999999998</v>
      </c>
      <c r="F54" s="336">
        <v>15.8263</v>
      </c>
      <c r="G54" s="336">
        <v>8.6898999999999997</v>
      </c>
    </row>
    <row r="55" spans="1:7" ht="13.15" customHeight="1" x14ac:dyDescent="0.2">
      <c r="A55" s="337" t="s">
        <v>227</v>
      </c>
      <c r="B55" s="338">
        <v>0.11849999999999999</v>
      </c>
      <c r="C55" s="339">
        <v>144.4075</v>
      </c>
      <c r="D55" s="340">
        <v>0.61760000000000004</v>
      </c>
      <c r="E55" s="340">
        <v>29.588100000000001</v>
      </c>
      <c r="F55" s="340">
        <v>16.161100000000001</v>
      </c>
      <c r="G55" s="340">
        <v>5.6326999999999998</v>
      </c>
    </row>
    <row r="56" spans="1:7" ht="13.15" customHeight="1" x14ac:dyDescent="0.2">
      <c r="A56" s="333" t="s">
        <v>228</v>
      </c>
      <c r="B56" s="334">
        <v>0.249</v>
      </c>
      <c r="C56" s="335">
        <v>147.02269999999999</v>
      </c>
      <c r="D56" s="336">
        <v>1.0195000000000001</v>
      </c>
      <c r="E56" s="336">
        <v>27.504300000000001</v>
      </c>
      <c r="F56" s="336">
        <v>15.7532</v>
      </c>
      <c r="G56" s="336">
        <v>4.8228</v>
      </c>
    </row>
    <row r="57" spans="1:7" ht="13.15" customHeight="1" x14ac:dyDescent="0.2">
      <c r="A57" s="337" t="s">
        <v>229</v>
      </c>
      <c r="B57" s="338">
        <v>0.33189999999999997</v>
      </c>
      <c r="C57" s="339">
        <v>133.37780000000001</v>
      </c>
      <c r="D57" s="340">
        <v>0.50770000000000004</v>
      </c>
      <c r="E57" s="340">
        <v>42.9054</v>
      </c>
      <c r="F57" s="340">
        <v>23.655000000000001</v>
      </c>
      <c r="G57" s="340">
        <v>7.8422000000000001</v>
      </c>
    </row>
    <row r="58" spans="1:7" ht="13.15" customHeight="1" x14ac:dyDescent="0.2">
      <c r="A58" s="333" t="s">
        <v>230</v>
      </c>
      <c r="B58" s="334">
        <v>0.25369999999999998</v>
      </c>
      <c r="C58" s="335">
        <v>138.9315</v>
      </c>
      <c r="D58" s="336">
        <v>1.952</v>
      </c>
      <c r="E58" s="336">
        <v>29.911799999999999</v>
      </c>
      <c r="F58" s="336">
        <v>17.292100000000001</v>
      </c>
      <c r="G58" s="336">
        <v>8.9850999999999992</v>
      </c>
    </row>
    <row r="59" spans="1:7" ht="13.15" customHeight="1" x14ac:dyDescent="0.2">
      <c r="A59" s="337" t="s">
        <v>231</v>
      </c>
      <c r="B59" s="338">
        <v>0.14410000000000001</v>
      </c>
      <c r="C59" s="339">
        <v>151.29750000000001</v>
      </c>
      <c r="D59" s="340">
        <v>12.903</v>
      </c>
      <c r="E59" s="340">
        <v>26.7653</v>
      </c>
      <c r="F59" s="340">
        <v>17.869</v>
      </c>
      <c r="G59" s="340">
        <v>6.5964999999999998</v>
      </c>
    </row>
    <row r="60" spans="1:7" ht="13.15" customHeight="1" x14ac:dyDescent="0.2">
      <c r="A60" s="333" t="s">
        <v>232</v>
      </c>
      <c r="B60" s="334">
        <v>0.31369999999999998</v>
      </c>
      <c r="C60" s="335">
        <v>139.99440000000001</v>
      </c>
      <c r="D60" s="336">
        <v>1.8721000000000001</v>
      </c>
      <c r="E60" s="336">
        <v>24.472899999999999</v>
      </c>
      <c r="F60" s="336">
        <v>18.4009</v>
      </c>
      <c r="G60" s="336">
        <v>3.0388999999999999</v>
      </c>
    </row>
    <row r="61" spans="1:7" ht="13.15" customHeight="1" x14ac:dyDescent="0.2">
      <c r="A61" s="337" t="s">
        <v>233</v>
      </c>
      <c r="B61" s="338">
        <v>0.21079999999999999</v>
      </c>
      <c r="C61" s="339">
        <v>150.9144</v>
      </c>
      <c r="D61" s="340">
        <v>10.0976</v>
      </c>
      <c r="E61" s="340">
        <v>28.040800000000001</v>
      </c>
      <c r="F61" s="340">
        <v>15.8653</v>
      </c>
      <c r="G61" s="340">
        <v>4.6140999999999996</v>
      </c>
    </row>
    <row r="62" spans="1:7" ht="13.15" customHeight="1" x14ac:dyDescent="0.2">
      <c r="A62" s="333" t="s">
        <v>234</v>
      </c>
      <c r="B62" s="334">
        <v>7.2400000000000006E-2</v>
      </c>
      <c r="C62" s="335">
        <v>145.80869999999999</v>
      </c>
      <c r="D62" s="336">
        <v>1.2442</v>
      </c>
      <c r="E62" s="336">
        <v>22.840900000000001</v>
      </c>
      <c r="F62" s="336">
        <v>15.972</v>
      </c>
      <c r="G62" s="336">
        <v>4.3776000000000002</v>
      </c>
    </row>
    <row r="63" spans="1:7" ht="13.15" customHeight="1" x14ac:dyDescent="0.2">
      <c r="A63" s="337" t="s">
        <v>235</v>
      </c>
      <c r="B63" s="338">
        <v>3.8800000000000001E-2</v>
      </c>
      <c r="C63" s="339">
        <v>140.11099999999999</v>
      </c>
      <c r="D63" s="340">
        <v>3.7351000000000001</v>
      </c>
      <c r="E63" s="340">
        <v>36.988199999999999</v>
      </c>
      <c r="F63" s="340">
        <v>16.258700000000001</v>
      </c>
      <c r="G63" s="340">
        <v>11.526</v>
      </c>
    </row>
    <row r="64" spans="1:7" ht="13.15" customHeight="1" x14ac:dyDescent="0.2">
      <c r="A64" s="333" t="s">
        <v>236</v>
      </c>
      <c r="B64" s="334">
        <v>4.1099999999999998E-2</v>
      </c>
      <c r="C64" s="335">
        <v>147.42830000000001</v>
      </c>
      <c r="D64" s="336">
        <v>7.1871999999999998</v>
      </c>
      <c r="E64" s="336">
        <v>33.232599999999998</v>
      </c>
      <c r="F64" s="336">
        <v>15.638</v>
      </c>
      <c r="G64" s="336">
        <v>8.6539000000000001</v>
      </c>
    </row>
    <row r="65" spans="1:7" ht="13.15" customHeight="1" x14ac:dyDescent="0.2">
      <c r="A65" s="337" t="s">
        <v>237</v>
      </c>
      <c r="B65" s="338">
        <v>6.4899999999999999E-2</v>
      </c>
      <c r="C65" s="339">
        <v>143.72550000000001</v>
      </c>
      <c r="D65" s="340">
        <v>2.6781999999999999</v>
      </c>
      <c r="E65" s="340">
        <v>32.3123</v>
      </c>
      <c r="F65" s="340">
        <v>15.748100000000001</v>
      </c>
      <c r="G65" s="340">
        <v>9.6890999999999998</v>
      </c>
    </row>
    <row r="66" spans="1:7" ht="13.15" customHeight="1" x14ac:dyDescent="0.2">
      <c r="A66" s="333" t="s">
        <v>238</v>
      </c>
      <c r="B66" s="334">
        <v>3.8600000000000002E-2</v>
      </c>
      <c r="C66" s="335">
        <v>153.7884</v>
      </c>
      <c r="D66" s="336">
        <v>3.6516000000000002</v>
      </c>
      <c r="E66" s="336">
        <v>23.383099999999999</v>
      </c>
      <c r="F66" s="336">
        <v>13.943300000000001</v>
      </c>
      <c r="G66" s="336">
        <v>6.5019999999999998</v>
      </c>
    </row>
    <row r="67" spans="1:7" ht="13.15" customHeight="1" x14ac:dyDescent="0.2">
      <c r="A67" s="337" t="s">
        <v>239</v>
      </c>
      <c r="B67" s="338">
        <v>0.68100000000000005</v>
      </c>
      <c r="C67" s="339">
        <v>144.2183</v>
      </c>
      <c r="D67" s="340">
        <v>0.85389999999999999</v>
      </c>
      <c r="E67" s="340">
        <v>30.305199999999999</v>
      </c>
      <c r="F67" s="340">
        <v>15.7774</v>
      </c>
      <c r="G67" s="340">
        <v>7.4687000000000001</v>
      </c>
    </row>
    <row r="68" spans="1:7" ht="13.15" customHeight="1" x14ac:dyDescent="0.2">
      <c r="A68" s="333" t="s">
        <v>240</v>
      </c>
      <c r="B68" s="334">
        <v>6.3E-2</v>
      </c>
      <c r="C68" s="335">
        <v>142.21680000000001</v>
      </c>
      <c r="D68" s="336">
        <v>0.66790000000000005</v>
      </c>
      <c r="E68" s="336">
        <v>31.867799999999999</v>
      </c>
      <c r="F68" s="336">
        <v>16.1343</v>
      </c>
      <c r="G68" s="336">
        <v>7.5984999999999996</v>
      </c>
    </row>
    <row r="69" spans="1:7" ht="13.15" customHeight="1" x14ac:dyDescent="0.2">
      <c r="A69" s="337" t="s">
        <v>241</v>
      </c>
      <c r="B69" s="338">
        <v>0.28899999999999998</v>
      </c>
      <c r="C69" s="339">
        <v>140.83959999999999</v>
      </c>
      <c r="D69" s="340">
        <v>1.1825000000000001</v>
      </c>
      <c r="E69" s="340">
        <v>34.168399999999998</v>
      </c>
      <c r="F69" s="340">
        <v>14.914099999999999</v>
      </c>
      <c r="G69" s="340">
        <v>12.423400000000001</v>
      </c>
    </row>
    <row r="70" spans="1:7" ht="13.15" customHeight="1" x14ac:dyDescent="0.2">
      <c r="A70" s="333"/>
      <c r="B70" s="334"/>
      <c r="C70" s="335"/>
      <c r="D70" s="336"/>
      <c r="E70" s="336"/>
      <c r="F70" s="336"/>
      <c r="G70" s="336"/>
    </row>
    <row r="71" spans="1:7" ht="13.15" customHeight="1" x14ac:dyDescent="0.2">
      <c r="A71" s="337"/>
      <c r="B71" s="338"/>
      <c r="C71" s="339"/>
      <c r="D71" s="340"/>
      <c r="E71" s="340"/>
      <c r="F71" s="340"/>
      <c r="G71" s="340"/>
    </row>
    <row r="72" spans="1:7" ht="13.15" customHeight="1" x14ac:dyDescent="0.2">
      <c r="A72" s="333"/>
      <c r="B72" s="334"/>
      <c r="C72" s="335"/>
      <c r="D72" s="336"/>
      <c r="E72" s="336"/>
      <c r="F72" s="336"/>
      <c r="G72" s="336"/>
    </row>
    <row r="73" spans="1:7" ht="13.15" customHeight="1" x14ac:dyDescent="0.2">
      <c r="A73" s="337"/>
      <c r="B73" s="338"/>
      <c r="C73" s="339"/>
      <c r="D73" s="340"/>
      <c r="E73" s="340"/>
      <c r="F73" s="340"/>
      <c r="G73" s="340"/>
    </row>
    <row r="74" spans="1:7" x14ac:dyDescent="0.2">
      <c r="A74" s="333"/>
      <c r="B74" s="334"/>
      <c r="C74" s="335"/>
      <c r="D74" s="336"/>
      <c r="E74" s="336"/>
      <c r="F74" s="336"/>
      <c r="G74" s="336"/>
    </row>
    <row r="75" spans="1:7" x14ac:dyDescent="0.2">
      <c r="A75" s="337"/>
      <c r="B75" s="338"/>
      <c r="C75" s="339"/>
      <c r="D75" s="340"/>
      <c r="E75" s="340"/>
      <c r="F75" s="340"/>
      <c r="G75" s="340"/>
    </row>
    <row r="76" spans="1:7" x14ac:dyDescent="0.2">
      <c r="A76" s="333"/>
      <c r="B76" s="334"/>
      <c r="C76" s="335"/>
      <c r="D76" s="336"/>
      <c r="E76" s="336"/>
      <c r="F76" s="336"/>
      <c r="G76" s="336"/>
    </row>
    <row r="77" spans="1:7" x14ac:dyDescent="0.2">
      <c r="A77" s="337"/>
      <c r="B77" s="338"/>
      <c r="C77" s="339"/>
      <c r="D77" s="340"/>
      <c r="E77" s="340"/>
      <c r="F77" s="340"/>
      <c r="G77" s="340"/>
    </row>
    <row r="78" spans="1:7" x14ac:dyDescent="0.2">
      <c r="A78" s="333"/>
      <c r="B78" s="334"/>
      <c r="C78" s="335"/>
      <c r="D78" s="336"/>
      <c r="E78" s="336"/>
      <c r="F78" s="336"/>
      <c r="G78" s="336"/>
    </row>
    <row r="79" spans="1:7" x14ac:dyDescent="0.2">
      <c r="A79" s="337"/>
      <c r="B79" s="338"/>
      <c r="C79" s="339"/>
      <c r="D79" s="340"/>
      <c r="E79" s="340"/>
      <c r="F79" s="340"/>
      <c r="G79" s="340"/>
    </row>
    <row r="80" spans="1:7" x14ac:dyDescent="0.2">
      <c r="A80" s="333"/>
      <c r="B80" s="334"/>
      <c r="C80" s="335"/>
      <c r="D80" s="336"/>
      <c r="E80" s="336"/>
      <c r="F80" s="336"/>
      <c r="G80" s="336"/>
    </row>
    <row r="81" spans="1:7" x14ac:dyDescent="0.2">
      <c r="A81" s="337"/>
      <c r="B81" s="338"/>
      <c r="C81" s="339"/>
      <c r="D81" s="340"/>
      <c r="E81" s="340"/>
      <c r="F81" s="340"/>
      <c r="G81" s="340"/>
    </row>
    <row r="82" spans="1:7" x14ac:dyDescent="0.2">
      <c r="A82" s="333"/>
      <c r="B82" s="334"/>
      <c r="C82" s="335"/>
      <c r="D82" s="336"/>
      <c r="E82" s="336"/>
      <c r="F82" s="336"/>
      <c r="G82" s="336"/>
    </row>
    <row r="83" spans="1:7" x14ac:dyDescent="0.2">
      <c r="A83" s="337"/>
      <c r="B83" s="338"/>
      <c r="C83" s="339"/>
      <c r="D83" s="340"/>
      <c r="E83" s="340"/>
      <c r="F83" s="340"/>
      <c r="G83" s="340"/>
    </row>
    <row r="84" spans="1:7" x14ac:dyDescent="0.2">
      <c r="A84" s="333"/>
      <c r="B84" s="334"/>
      <c r="C84" s="335"/>
      <c r="D84" s="336"/>
      <c r="E84" s="336"/>
      <c r="F84" s="336"/>
      <c r="G84" s="336"/>
    </row>
    <row r="85" spans="1:7" x14ac:dyDescent="0.2">
      <c r="A85" s="337"/>
      <c r="B85" s="338"/>
      <c r="C85" s="339"/>
      <c r="D85" s="340"/>
      <c r="E85" s="340"/>
      <c r="F85" s="340"/>
      <c r="G85" s="340"/>
    </row>
    <row r="86" spans="1:7" x14ac:dyDescent="0.2">
      <c r="A86" s="333"/>
      <c r="B86" s="334"/>
      <c r="C86" s="335"/>
      <c r="D86" s="336"/>
      <c r="E86" s="336"/>
      <c r="F86" s="336"/>
      <c r="G86" s="336"/>
    </row>
    <row r="87" spans="1:7" x14ac:dyDescent="0.2">
      <c r="A87" s="337"/>
      <c r="B87" s="338"/>
      <c r="C87" s="339"/>
      <c r="D87" s="340"/>
      <c r="E87" s="340"/>
      <c r="F87" s="340"/>
      <c r="G87" s="340"/>
    </row>
    <row r="88" spans="1:7" x14ac:dyDescent="0.2">
      <c r="A88" s="333"/>
      <c r="B88" s="334"/>
      <c r="C88" s="335"/>
      <c r="D88" s="336"/>
      <c r="E88" s="336"/>
      <c r="F88" s="336"/>
      <c r="G88" s="336"/>
    </row>
    <row r="89" spans="1:7" x14ac:dyDescent="0.2">
      <c r="A89" s="337"/>
      <c r="B89" s="338"/>
      <c r="C89" s="339"/>
      <c r="D89" s="340"/>
      <c r="E89" s="340"/>
      <c r="F89" s="340"/>
      <c r="G89" s="340"/>
    </row>
    <row r="90" spans="1:7" x14ac:dyDescent="0.2">
      <c r="A90" s="333"/>
      <c r="B90" s="334"/>
      <c r="C90" s="335"/>
      <c r="D90" s="336"/>
      <c r="E90" s="336"/>
      <c r="F90" s="336"/>
      <c r="G90" s="336"/>
    </row>
    <row r="91" spans="1:7" x14ac:dyDescent="0.2">
      <c r="A91" s="337"/>
      <c r="B91" s="338"/>
      <c r="C91" s="339"/>
      <c r="D91" s="340"/>
      <c r="E91" s="340"/>
      <c r="F91" s="340"/>
      <c r="G91" s="340"/>
    </row>
    <row r="92" spans="1:7" x14ac:dyDescent="0.2">
      <c r="A92" s="333"/>
      <c r="B92" s="334"/>
      <c r="C92" s="335"/>
      <c r="D92" s="336"/>
      <c r="E92" s="336"/>
      <c r="F92" s="336"/>
      <c r="G92" s="336"/>
    </row>
    <row r="93" spans="1:7" x14ac:dyDescent="0.2">
      <c r="A93" s="337"/>
      <c r="B93" s="338"/>
      <c r="C93" s="339"/>
      <c r="D93" s="340"/>
      <c r="E93" s="340"/>
      <c r="F93" s="340"/>
      <c r="G93" s="340"/>
    </row>
    <row r="94" spans="1:7" x14ac:dyDescent="0.2">
      <c r="A94" s="333"/>
      <c r="B94" s="334"/>
      <c r="C94" s="335"/>
      <c r="D94" s="336"/>
      <c r="E94" s="336"/>
      <c r="F94" s="336"/>
      <c r="G94" s="336"/>
    </row>
    <row r="95" spans="1:7" x14ac:dyDescent="0.2">
      <c r="A95" s="337"/>
      <c r="B95" s="338"/>
      <c r="C95" s="339"/>
      <c r="D95" s="340"/>
      <c r="E95" s="340"/>
      <c r="F95" s="340"/>
      <c r="G95" s="340"/>
    </row>
    <row r="96" spans="1:7" x14ac:dyDescent="0.2">
      <c r="A96" s="333"/>
      <c r="B96" s="334"/>
      <c r="C96" s="335"/>
      <c r="D96" s="336"/>
      <c r="E96" s="336"/>
      <c r="F96" s="336"/>
      <c r="G96" s="336"/>
    </row>
    <row r="97" spans="1:7" x14ac:dyDescent="0.2">
      <c r="A97" s="337"/>
      <c r="B97" s="338"/>
      <c r="C97" s="339"/>
      <c r="D97" s="340"/>
      <c r="E97" s="340"/>
      <c r="F97" s="340"/>
      <c r="G97" s="340"/>
    </row>
    <row r="98" spans="1:7" x14ac:dyDescent="0.2">
      <c r="A98" s="333"/>
      <c r="B98" s="334"/>
      <c r="C98" s="335"/>
      <c r="D98" s="336"/>
      <c r="E98" s="336"/>
      <c r="F98" s="336"/>
      <c r="G98" s="336"/>
    </row>
    <row r="99" spans="1:7" x14ac:dyDescent="0.2">
      <c r="A99" s="337"/>
      <c r="B99" s="338"/>
      <c r="C99" s="339"/>
      <c r="D99" s="340"/>
      <c r="E99" s="340"/>
      <c r="F99" s="340"/>
      <c r="G99" s="340"/>
    </row>
    <row r="100" spans="1:7" x14ac:dyDescent="0.2">
      <c r="A100" s="333"/>
      <c r="B100" s="334"/>
      <c r="C100" s="335"/>
      <c r="D100" s="336"/>
      <c r="E100" s="336"/>
      <c r="F100" s="336"/>
      <c r="G100" s="336"/>
    </row>
    <row r="101" spans="1:7" x14ac:dyDescent="0.2">
      <c r="A101" s="337"/>
      <c r="B101" s="338"/>
      <c r="C101" s="339"/>
      <c r="D101" s="340"/>
      <c r="E101" s="340"/>
      <c r="F101" s="340"/>
      <c r="G101" s="340"/>
    </row>
    <row r="102" spans="1:7" x14ac:dyDescent="0.2">
      <c r="A102" s="333"/>
      <c r="B102" s="334"/>
      <c r="C102" s="335"/>
      <c r="D102" s="336"/>
      <c r="E102" s="336"/>
      <c r="F102" s="336"/>
      <c r="G102" s="336"/>
    </row>
    <row r="103" spans="1:7" x14ac:dyDescent="0.2">
      <c r="A103" s="337"/>
      <c r="B103" s="338"/>
      <c r="C103" s="339"/>
      <c r="D103" s="340"/>
      <c r="E103" s="340"/>
      <c r="F103" s="340"/>
      <c r="G103" s="340"/>
    </row>
    <row r="104" spans="1:7" x14ac:dyDescent="0.2">
      <c r="A104" s="333"/>
      <c r="B104" s="334"/>
      <c r="C104" s="335"/>
      <c r="D104" s="336"/>
      <c r="E104" s="336"/>
      <c r="F104" s="336"/>
      <c r="G104" s="336"/>
    </row>
    <row r="105" spans="1:7" x14ac:dyDescent="0.2">
      <c r="A105" s="337"/>
      <c r="B105" s="338"/>
      <c r="C105" s="339"/>
      <c r="D105" s="340"/>
      <c r="E105" s="340"/>
      <c r="F105" s="340"/>
      <c r="G105" s="340"/>
    </row>
    <row r="106" spans="1:7" x14ac:dyDescent="0.2">
      <c r="A106" s="333"/>
      <c r="B106" s="334"/>
      <c r="C106" s="335"/>
      <c r="D106" s="336"/>
      <c r="E106" s="336"/>
      <c r="F106" s="336"/>
      <c r="G106" s="336"/>
    </row>
    <row r="107" spans="1:7" x14ac:dyDescent="0.2">
      <c r="A107" s="337"/>
      <c r="B107" s="338"/>
      <c r="C107" s="339"/>
      <c r="D107" s="340"/>
      <c r="E107" s="340"/>
      <c r="F107" s="340"/>
      <c r="G107" s="340"/>
    </row>
    <row r="108" spans="1:7" x14ac:dyDescent="0.2">
      <c r="A108" s="333"/>
      <c r="B108" s="334"/>
      <c r="C108" s="335"/>
      <c r="D108" s="336"/>
      <c r="E108" s="336"/>
      <c r="F108" s="336"/>
      <c r="G108" s="336"/>
    </row>
    <row r="109" spans="1:7" x14ac:dyDescent="0.2">
      <c r="A109" s="337"/>
      <c r="B109" s="338"/>
      <c r="C109" s="339"/>
      <c r="D109" s="340"/>
      <c r="E109" s="340"/>
      <c r="F109" s="340"/>
      <c r="G109" s="340"/>
    </row>
    <row r="110" spans="1:7" x14ac:dyDescent="0.2">
      <c r="A110" s="333"/>
      <c r="B110" s="334"/>
      <c r="C110" s="335"/>
      <c r="D110" s="336"/>
      <c r="E110" s="336"/>
      <c r="F110" s="336"/>
      <c r="G110" s="336"/>
    </row>
    <row r="111" spans="1:7" x14ac:dyDescent="0.2">
      <c r="A111" s="337"/>
      <c r="B111" s="338"/>
      <c r="C111" s="339"/>
      <c r="D111" s="340"/>
      <c r="E111" s="340"/>
      <c r="F111" s="340"/>
      <c r="G111" s="340"/>
    </row>
    <row r="112" spans="1:7" x14ac:dyDescent="0.2">
      <c r="A112" s="333"/>
      <c r="B112" s="334"/>
      <c r="C112" s="335"/>
      <c r="D112" s="336"/>
      <c r="E112" s="336"/>
      <c r="F112" s="336"/>
      <c r="G112" s="336"/>
    </row>
    <row r="113" spans="1:7" x14ac:dyDescent="0.2">
      <c r="A113" s="337"/>
      <c r="B113" s="338"/>
      <c r="C113" s="339"/>
      <c r="D113" s="340"/>
      <c r="E113" s="340"/>
      <c r="F113" s="340"/>
      <c r="G113" s="340"/>
    </row>
    <row r="114" spans="1:7" x14ac:dyDescent="0.2">
      <c r="A114" s="333"/>
      <c r="B114" s="334"/>
      <c r="C114" s="335"/>
      <c r="D114" s="336"/>
      <c r="E114" s="336"/>
      <c r="F114" s="336"/>
      <c r="G114" s="336"/>
    </row>
    <row r="115" spans="1:7" x14ac:dyDescent="0.2">
      <c r="A115" s="337"/>
      <c r="B115" s="338"/>
      <c r="C115" s="339"/>
      <c r="D115" s="340"/>
      <c r="E115" s="340"/>
      <c r="F115" s="340"/>
      <c r="G115" s="340"/>
    </row>
    <row r="116" spans="1:7" x14ac:dyDescent="0.2">
      <c r="A116" s="333"/>
      <c r="B116" s="334"/>
      <c r="C116" s="335"/>
      <c r="D116" s="336"/>
      <c r="E116" s="336"/>
      <c r="F116" s="336"/>
      <c r="G116" s="336"/>
    </row>
    <row r="117" spans="1:7" x14ac:dyDescent="0.2">
      <c r="A117" s="337"/>
      <c r="B117" s="338"/>
      <c r="C117" s="339"/>
      <c r="D117" s="340"/>
      <c r="E117" s="340"/>
      <c r="F117" s="340"/>
      <c r="G117" s="340"/>
    </row>
    <row r="118" spans="1:7" x14ac:dyDescent="0.2">
      <c r="A118" s="333"/>
      <c r="B118" s="334"/>
      <c r="C118" s="335"/>
      <c r="D118" s="336"/>
      <c r="E118" s="336"/>
      <c r="F118" s="336"/>
      <c r="G118" s="336"/>
    </row>
    <row r="119" spans="1:7" x14ac:dyDescent="0.2">
      <c r="A119" s="337"/>
      <c r="B119" s="338"/>
      <c r="C119" s="339"/>
      <c r="D119" s="340"/>
      <c r="E119" s="340"/>
      <c r="F119" s="340"/>
      <c r="G119" s="340"/>
    </row>
    <row r="120" spans="1:7" x14ac:dyDescent="0.2">
      <c r="A120" s="333"/>
      <c r="B120" s="334"/>
      <c r="C120" s="335"/>
      <c r="D120" s="336"/>
      <c r="E120" s="336"/>
      <c r="F120" s="336"/>
      <c r="G120" s="336"/>
    </row>
    <row r="121" spans="1:7" x14ac:dyDescent="0.2">
      <c r="A121" s="337"/>
      <c r="B121" s="338"/>
      <c r="C121" s="339"/>
      <c r="D121" s="340"/>
      <c r="E121" s="340"/>
      <c r="F121" s="340"/>
      <c r="G121" s="340"/>
    </row>
    <row r="122" spans="1:7" x14ac:dyDescent="0.2">
      <c r="A122" s="333"/>
      <c r="B122" s="334"/>
      <c r="C122" s="335"/>
      <c r="D122" s="336"/>
      <c r="E122" s="336"/>
      <c r="F122" s="336"/>
      <c r="G122" s="336"/>
    </row>
    <row r="123" spans="1:7" x14ac:dyDescent="0.2">
      <c r="A123" s="337"/>
      <c r="B123" s="338"/>
      <c r="C123" s="339"/>
      <c r="D123" s="340"/>
      <c r="E123" s="340"/>
      <c r="F123" s="340"/>
      <c r="G123" s="340"/>
    </row>
    <row r="124" spans="1:7" x14ac:dyDescent="0.2">
      <c r="A124" s="333"/>
      <c r="B124" s="334"/>
      <c r="C124" s="335"/>
      <c r="D124" s="336"/>
      <c r="E124" s="336"/>
      <c r="F124" s="336"/>
      <c r="G124" s="336"/>
    </row>
    <row r="125" spans="1:7" x14ac:dyDescent="0.2">
      <c r="A125" s="337"/>
      <c r="B125" s="338"/>
      <c r="C125" s="339"/>
      <c r="D125" s="340"/>
      <c r="E125" s="340"/>
      <c r="F125" s="340"/>
      <c r="G125" s="340"/>
    </row>
    <row r="126" spans="1:7" x14ac:dyDescent="0.2">
      <c r="A126" s="333"/>
      <c r="B126" s="334"/>
      <c r="C126" s="335"/>
      <c r="D126" s="336"/>
      <c r="E126" s="336"/>
      <c r="F126" s="336"/>
      <c r="G126" s="336"/>
    </row>
    <row r="127" spans="1:7" x14ac:dyDescent="0.2">
      <c r="A127" s="337"/>
      <c r="B127" s="338"/>
      <c r="C127" s="339"/>
      <c r="D127" s="340"/>
      <c r="E127" s="340"/>
      <c r="F127" s="340"/>
      <c r="G127" s="340"/>
    </row>
    <row r="128" spans="1:7" x14ac:dyDescent="0.2">
      <c r="A128" s="333"/>
      <c r="B128" s="334"/>
      <c r="C128" s="335"/>
      <c r="D128" s="336"/>
      <c r="E128" s="336"/>
      <c r="F128" s="336"/>
      <c r="G128" s="336"/>
    </row>
    <row r="129" spans="1:7" x14ac:dyDescent="0.2">
      <c r="A129" s="337"/>
      <c r="B129" s="338"/>
      <c r="C129" s="339"/>
      <c r="D129" s="340"/>
      <c r="E129" s="340"/>
      <c r="F129" s="340"/>
      <c r="G129" s="340"/>
    </row>
    <row r="130" spans="1:7" x14ac:dyDescent="0.2">
      <c r="A130" s="333"/>
      <c r="B130" s="334"/>
      <c r="C130" s="335"/>
      <c r="D130" s="336"/>
      <c r="E130" s="336"/>
      <c r="F130" s="336"/>
      <c r="G130" s="336"/>
    </row>
    <row r="131" spans="1:7" x14ac:dyDescent="0.2">
      <c r="A131" s="337"/>
      <c r="B131" s="338"/>
      <c r="C131" s="339"/>
      <c r="D131" s="340"/>
      <c r="E131" s="340"/>
      <c r="F131" s="340"/>
      <c r="G131" s="340"/>
    </row>
    <row r="132" spans="1:7" x14ac:dyDescent="0.2">
      <c r="A132" s="333"/>
      <c r="B132" s="334"/>
      <c r="C132" s="335"/>
      <c r="D132" s="336"/>
      <c r="E132" s="336"/>
      <c r="F132" s="336"/>
      <c r="G132" s="33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A5DF-1258-4FF1-84B7-323A62074327}">
  <sheetPr codeName="List8">
    <tabColor rgb="FF33CCFF"/>
  </sheetPr>
  <dimension ref="A1:Q32"/>
  <sheetViews>
    <sheetView showGridLines="0" topLeftCell="A13" zoomScaleNormal="100" zoomScaleSheetLayoutView="100" workbookViewId="0">
      <selection activeCell="Q34" sqref="Q34"/>
    </sheetView>
  </sheetViews>
  <sheetFormatPr defaultColWidth="10.6640625" defaultRowHeight="15" x14ac:dyDescent="0.25"/>
  <cols>
    <col min="1" max="1" width="2.5" style="342" customWidth="1"/>
    <col min="2" max="2" width="12.1640625" style="342" customWidth="1"/>
    <col min="3" max="3" width="62.6640625" style="342" customWidth="1"/>
    <col min="4" max="4" width="12" style="361" customWidth="1"/>
    <col min="5" max="5" width="7.5" style="362" customWidth="1"/>
    <col min="6" max="6" width="3.83203125" style="342" customWidth="1"/>
    <col min="7" max="16384" width="10.6640625" style="342"/>
  </cols>
  <sheetData>
    <row r="1" spans="1:17" s="341" customFormat="1" ht="23.2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2017</v>
      </c>
      <c r="B1" s="2"/>
      <c r="C1" s="2"/>
      <c r="D1" s="3"/>
      <c r="E1" s="3"/>
      <c r="F1" s="3" t="s">
        <v>273</v>
      </c>
      <c r="P1" s="5" t="s">
        <v>1</v>
      </c>
      <c r="Q1" s="323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274</v>
      </c>
      <c r="B3" s="14"/>
      <c r="C3" s="14"/>
      <c r="D3" s="14"/>
      <c r="E3" s="14"/>
      <c r="F3" s="15"/>
    </row>
    <row r="4" spans="1:17" s="343" customFormat="1" ht="15.75" customHeight="1" x14ac:dyDescent="0.3">
      <c r="A4" s="306"/>
      <c r="B4" s="306"/>
      <c r="C4" s="18"/>
      <c r="D4" s="19" t="str">
        <f>VLOOKUP($P$1,[1]System!$N$2:$O$16,2,0)</f>
        <v>Karlovarský kraj</v>
      </c>
      <c r="E4" s="19"/>
      <c r="F4" s="20"/>
    </row>
    <row r="5" spans="1:17" s="343" customFormat="1" ht="39.4" customHeight="1" x14ac:dyDescent="0.3">
      <c r="A5" s="344"/>
      <c r="B5" s="344"/>
      <c r="C5" s="344"/>
      <c r="D5" s="344"/>
      <c r="E5" s="344"/>
      <c r="F5" s="345"/>
    </row>
    <row r="6" spans="1:17" s="346" customFormat="1" ht="18.75" x14ac:dyDescent="0.25">
      <c r="B6" s="26" t="s">
        <v>275</v>
      </c>
      <c r="C6" s="27"/>
      <c r="D6" s="49">
        <v>171.58</v>
      </c>
      <c r="E6" s="28" t="s">
        <v>276</v>
      </c>
      <c r="F6" s="22"/>
    </row>
    <row r="7" spans="1:17" s="347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105.6698</v>
      </c>
      <c r="E7" s="33" t="s">
        <v>6</v>
      </c>
      <c r="F7" s="30"/>
    </row>
    <row r="8" spans="1:17" s="347" customFormat="1" ht="35.450000000000003" customHeight="1" x14ac:dyDescent="0.3">
      <c r="B8" s="348"/>
      <c r="C8" s="348"/>
      <c r="D8" s="349"/>
      <c r="E8" s="350"/>
      <c r="F8" s="351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277</v>
      </c>
      <c r="D10" s="48">
        <v>106.46</v>
      </c>
      <c r="E10" s="39" t="s">
        <v>276</v>
      </c>
    </row>
    <row r="11" spans="1:17" ht="19.5" customHeight="1" x14ac:dyDescent="0.2">
      <c r="B11" s="40" t="s">
        <v>10</v>
      </c>
      <c r="C11" s="37" t="s">
        <v>278</v>
      </c>
      <c r="D11" s="48">
        <v>136.512</v>
      </c>
      <c r="E11" s="39" t="s">
        <v>276</v>
      </c>
    </row>
    <row r="12" spans="1:17" ht="19.5" customHeight="1" x14ac:dyDescent="0.2">
      <c r="B12" s="40" t="s">
        <v>12</v>
      </c>
      <c r="C12" s="37" t="s">
        <v>279</v>
      </c>
      <c r="D12" s="48">
        <v>171.58</v>
      </c>
      <c r="E12" s="39" t="s">
        <v>276</v>
      </c>
      <c r="L12" s="352"/>
    </row>
    <row r="13" spans="1:17" ht="19.5" customHeight="1" x14ac:dyDescent="0.2">
      <c r="B13" s="40" t="s">
        <v>14</v>
      </c>
      <c r="C13" s="37" t="s">
        <v>280</v>
      </c>
      <c r="D13" s="48">
        <v>206.78</v>
      </c>
      <c r="E13" s="39" t="s">
        <v>276</v>
      </c>
      <c r="L13" s="352"/>
    </row>
    <row r="14" spans="1:17" ht="19.5" customHeight="1" x14ac:dyDescent="0.2">
      <c r="B14" s="40" t="s">
        <v>16</v>
      </c>
      <c r="C14" s="37" t="s">
        <v>281</v>
      </c>
      <c r="D14" s="48">
        <v>250.85</v>
      </c>
      <c r="E14" s="39" t="s">
        <v>276</v>
      </c>
    </row>
    <row r="15" spans="1:17" s="346" customFormat="1" ht="35.450000000000003" customHeight="1" x14ac:dyDescent="0.3">
      <c r="B15" s="353"/>
      <c r="C15" s="353"/>
      <c r="D15" s="347"/>
      <c r="E15" s="347"/>
    </row>
    <row r="16" spans="1:17" s="346" customFormat="1" ht="27.95" customHeight="1" x14ac:dyDescent="0.25">
      <c r="B16" s="26" t="s">
        <v>282</v>
      </c>
      <c r="C16" s="27"/>
      <c r="D16" s="49">
        <v>178.25739999999999</v>
      </c>
      <c r="E16" s="28" t="s">
        <v>276</v>
      </c>
    </row>
    <row r="17" spans="1:6" s="354" customFormat="1" ht="19.5" customHeight="1" x14ac:dyDescent="0.2">
      <c r="B17" s="355"/>
      <c r="C17" s="355"/>
      <c r="D17" s="356"/>
      <c r="E17" s="357"/>
    </row>
    <row r="18" spans="1:6" s="354" customFormat="1" ht="19.5" customHeight="1" x14ac:dyDescent="0.2">
      <c r="B18" s="355"/>
      <c r="C18" s="355"/>
      <c r="D18" s="358"/>
      <c r="E18" s="351"/>
    </row>
    <row r="19" spans="1:6" s="354" customFormat="1" ht="7.5" customHeight="1" x14ac:dyDescent="0.2">
      <c r="B19" s="355"/>
      <c r="C19" s="355"/>
      <c r="D19" s="358"/>
      <c r="E19" s="351"/>
    </row>
    <row r="20" spans="1:6" s="354" customFormat="1" ht="7.15" customHeight="1" x14ac:dyDescent="0.2">
      <c r="B20" s="355"/>
      <c r="C20" s="355"/>
      <c r="D20" s="358"/>
      <c r="E20" s="351"/>
    </row>
    <row r="21" spans="1:6" s="354" customFormat="1" ht="31.5" customHeight="1" x14ac:dyDescent="0.3">
      <c r="B21" s="359"/>
      <c r="C21" s="359"/>
      <c r="D21" s="347"/>
      <c r="E21" s="360"/>
    </row>
    <row r="22" spans="1:6" ht="31.5" customHeight="1" x14ac:dyDescent="0.2">
      <c r="B22" s="55">
        <f>D11-D10</f>
        <v>30.052000000000007</v>
      </c>
      <c r="C22" s="55">
        <f>D11</f>
        <v>136.512</v>
      </c>
      <c r="D22" s="56">
        <f>D12-D11</f>
        <v>35.068000000000012</v>
      </c>
      <c r="E22" s="56">
        <f>D13-D12</f>
        <v>35.199999999999989</v>
      </c>
      <c r="F22" s="56">
        <f>D14-D13</f>
        <v>44.069999999999993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3"/>
      <c r="D26" s="363"/>
      <c r="E26" s="364"/>
    </row>
    <row r="27" spans="1:6" ht="31.5" customHeight="1" x14ac:dyDescent="0.2">
      <c r="C27" s="353"/>
      <c r="D27" s="363"/>
      <c r="E27" s="364"/>
    </row>
    <row r="28" spans="1:6" ht="31.5" customHeight="1" x14ac:dyDescent="0.2">
      <c r="C28" s="353"/>
      <c r="D28" s="363"/>
      <c r="E28" s="364"/>
    </row>
    <row r="29" spans="1:6" ht="26.25" customHeight="1" x14ac:dyDescent="0.2">
      <c r="B29" s="365" t="s">
        <v>283</v>
      </c>
      <c r="C29" s="365"/>
      <c r="D29" s="365"/>
      <c r="E29" s="365"/>
    </row>
    <row r="30" spans="1:6" ht="15" customHeight="1" x14ac:dyDescent="0.2">
      <c r="A30" s="366"/>
      <c r="B30" s="365"/>
      <c r="C30" s="365"/>
      <c r="D30" s="365"/>
      <c r="E30" s="365"/>
      <c r="F30" s="367"/>
    </row>
    <row r="31" spans="1:6" ht="15" customHeight="1" x14ac:dyDescent="0.25">
      <c r="A31" s="367"/>
      <c r="F31" s="368"/>
    </row>
    <row r="32" spans="1:6" ht="15" customHeight="1" x14ac:dyDescent="0.25">
      <c r="F32" s="368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C4044-C9AE-411B-83FC-BF1BC0921302}">
  <sheetPr codeName="List15">
    <tabColor rgb="FF66FFFF"/>
  </sheetPr>
  <dimension ref="A1:Q55"/>
  <sheetViews>
    <sheetView showGridLines="0" zoomScaleNormal="100" zoomScaleSheetLayoutView="100" workbookViewId="0">
      <selection activeCell="Q34" sqref="Q34"/>
    </sheetView>
  </sheetViews>
  <sheetFormatPr defaultColWidth="10.6640625" defaultRowHeight="12.75" x14ac:dyDescent="0.2"/>
  <cols>
    <col min="1" max="1" width="34" style="342" customWidth="1"/>
    <col min="2" max="2" width="16.83203125" style="342" customWidth="1"/>
    <col min="3" max="6" width="12.5" style="342" customWidth="1"/>
    <col min="7" max="16384" width="10.6640625" style="342"/>
  </cols>
  <sheetData>
    <row r="1" spans="1:17" s="341" customFormat="1" ht="23.2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2017</v>
      </c>
      <c r="B1" s="2"/>
      <c r="C1" s="2"/>
      <c r="D1" s="3"/>
      <c r="E1" s="3"/>
      <c r="F1" s="3" t="s">
        <v>284</v>
      </c>
      <c r="O1" s="323"/>
      <c r="P1" s="5" t="s">
        <v>1</v>
      </c>
      <c r="Q1" s="323" t="s">
        <v>2</v>
      </c>
    </row>
    <row r="2" spans="1:17" ht="16.7" customHeight="1" x14ac:dyDescent="0.2">
      <c r="A2" s="8"/>
      <c r="B2" s="369"/>
      <c r="C2" s="369"/>
      <c r="D2" s="369"/>
      <c r="E2" s="369"/>
      <c r="F2" s="370"/>
      <c r="G2" s="369"/>
    </row>
    <row r="3" spans="1:17" ht="26.25" customHeight="1" x14ac:dyDescent="0.2">
      <c r="A3" s="14" t="s">
        <v>285</v>
      </c>
      <c r="B3" s="14"/>
      <c r="C3" s="14"/>
      <c r="D3" s="14"/>
      <c r="E3" s="14"/>
      <c r="F3" s="15"/>
    </row>
    <row r="4" spans="1:17" ht="15.75" customHeight="1" x14ac:dyDescent="0.2">
      <c r="A4" s="371"/>
      <c r="B4" s="371"/>
      <c r="C4" s="18"/>
      <c r="D4" s="18"/>
      <c r="E4" s="19" t="str">
        <f>VLOOKUP($P$1,[1]System!$N$2:$O$16,2,0)</f>
        <v>Karlovarský kraj</v>
      </c>
      <c r="F4" s="20"/>
      <c r="G4" s="371"/>
    </row>
    <row r="5" spans="1:17" ht="9.4" customHeight="1" x14ac:dyDescent="0.2">
      <c r="A5" s="372"/>
      <c r="B5" s="373"/>
      <c r="C5" s="373"/>
      <c r="D5" s="373"/>
      <c r="E5" s="373"/>
      <c r="F5" s="373"/>
    </row>
    <row r="6" spans="1:17" ht="14.25" customHeight="1" x14ac:dyDescent="0.2">
      <c r="A6" s="374" t="s">
        <v>30</v>
      </c>
      <c r="B6" s="258" t="s">
        <v>31</v>
      </c>
      <c r="C6" s="375" t="s">
        <v>286</v>
      </c>
      <c r="D6" s="375" t="s">
        <v>287</v>
      </c>
      <c r="E6" s="376"/>
      <c r="F6" s="375" t="s">
        <v>288</v>
      </c>
    </row>
    <row r="7" spans="1:17" ht="14.25" customHeight="1" x14ac:dyDescent="0.2">
      <c r="A7" s="374"/>
      <c r="B7" s="258"/>
      <c r="C7" s="375"/>
      <c r="D7" s="376"/>
      <c r="E7" s="376"/>
      <c r="F7" s="375"/>
    </row>
    <row r="8" spans="1:17" ht="14.25" customHeight="1" x14ac:dyDescent="0.2">
      <c r="A8" s="374"/>
      <c r="B8" s="258"/>
      <c r="C8" s="375"/>
      <c r="D8" s="376" t="s">
        <v>8</v>
      </c>
      <c r="E8" s="376" t="s">
        <v>16</v>
      </c>
      <c r="F8" s="375"/>
    </row>
    <row r="9" spans="1:17" ht="14.25" customHeight="1" x14ac:dyDescent="0.2">
      <c r="A9" s="374"/>
      <c r="B9" s="258"/>
      <c r="C9" s="375"/>
      <c r="D9" s="376"/>
      <c r="E9" s="376"/>
      <c r="F9" s="375"/>
    </row>
    <row r="10" spans="1:17" ht="14.25" customHeight="1" x14ac:dyDescent="0.2">
      <c r="A10" s="374"/>
      <c r="B10" s="269" t="s">
        <v>27</v>
      </c>
      <c r="C10" s="377" t="s">
        <v>276</v>
      </c>
      <c r="D10" s="377" t="s">
        <v>276</v>
      </c>
      <c r="E10" s="377" t="s">
        <v>276</v>
      </c>
      <c r="F10" s="377" t="s">
        <v>276</v>
      </c>
    </row>
    <row r="11" spans="1:17" ht="0.75" customHeight="1" x14ac:dyDescent="0.2">
      <c r="A11" s="378"/>
      <c r="B11" s="378"/>
      <c r="C11" s="378"/>
      <c r="D11" s="378"/>
      <c r="E11" s="378"/>
      <c r="F11" s="378"/>
    </row>
    <row r="12" spans="1:17" ht="16.7" customHeight="1" thickBot="1" x14ac:dyDescent="0.25">
      <c r="A12" s="379" t="s">
        <v>42</v>
      </c>
      <c r="B12" s="380">
        <v>16.096599999999999</v>
      </c>
      <c r="C12" s="381">
        <v>171.58</v>
      </c>
      <c r="D12" s="382">
        <v>106.46</v>
      </c>
      <c r="E12" s="382">
        <v>250.85</v>
      </c>
      <c r="F12" s="381">
        <v>178.25739999999999</v>
      </c>
      <c r="G12" s="383"/>
      <c r="H12" s="369"/>
      <c r="I12" s="384"/>
    </row>
    <row r="13" spans="1:17" ht="16.7" customHeight="1" thickTop="1" x14ac:dyDescent="0.2">
      <c r="A13" s="142" t="s">
        <v>43</v>
      </c>
      <c r="B13" s="385">
        <v>2.4500000000000001E-2</v>
      </c>
      <c r="C13" s="386" t="s">
        <v>44</v>
      </c>
      <c r="D13" s="387" t="s">
        <v>44</v>
      </c>
      <c r="E13" s="387" t="s">
        <v>44</v>
      </c>
      <c r="F13" s="386" t="s">
        <v>44</v>
      </c>
      <c r="G13" s="383"/>
      <c r="H13" s="369"/>
      <c r="I13" s="388"/>
    </row>
    <row r="14" spans="1:17" ht="16.7" customHeight="1" x14ac:dyDescent="0.2">
      <c r="A14" s="149" t="s">
        <v>45</v>
      </c>
      <c r="B14" s="389">
        <v>1.4037999999999999</v>
      </c>
      <c r="C14" s="390">
        <v>150.46879999999999</v>
      </c>
      <c r="D14" s="391">
        <v>102.8755</v>
      </c>
      <c r="E14" s="391">
        <v>198.53</v>
      </c>
      <c r="F14" s="390">
        <v>149.5788</v>
      </c>
      <c r="G14" s="383"/>
      <c r="H14" s="369"/>
      <c r="I14" s="388"/>
    </row>
    <row r="15" spans="1:17" ht="16.7" customHeight="1" x14ac:dyDescent="0.2">
      <c r="A15" s="149" t="s">
        <v>46</v>
      </c>
      <c r="B15" s="389">
        <v>2.8039999999999998</v>
      </c>
      <c r="C15" s="390">
        <v>166.58250000000001</v>
      </c>
      <c r="D15" s="391">
        <v>110.09480000000001</v>
      </c>
      <c r="E15" s="391">
        <v>234.82</v>
      </c>
      <c r="F15" s="390">
        <v>170.7413</v>
      </c>
      <c r="G15" s="383"/>
      <c r="H15" s="369"/>
      <c r="I15" s="388"/>
    </row>
    <row r="16" spans="1:17" ht="16.7" customHeight="1" x14ac:dyDescent="0.2">
      <c r="A16" s="149" t="s">
        <v>47</v>
      </c>
      <c r="B16" s="389">
        <v>5.0068000000000001</v>
      </c>
      <c r="C16" s="390">
        <v>174.71960000000001</v>
      </c>
      <c r="D16" s="391">
        <v>110.2525</v>
      </c>
      <c r="E16" s="391">
        <v>257.99740000000003</v>
      </c>
      <c r="F16" s="390">
        <v>181.88059999999999</v>
      </c>
      <c r="G16" s="383"/>
      <c r="H16" s="369"/>
      <c r="I16" s="388"/>
    </row>
    <row r="17" spans="1:9" ht="16.7" customHeight="1" x14ac:dyDescent="0.2">
      <c r="A17" s="149" t="s">
        <v>48</v>
      </c>
      <c r="B17" s="389">
        <v>4.9816000000000003</v>
      </c>
      <c r="C17" s="390">
        <v>177.9521</v>
      </c>
      <c r="D17" s="391">
        <v>105.46</v>
      </c>
      <c r="E17" s="391">
        <v>266.23840000000001</v>
      </c>
      <c r="F17" s="390">
        <v>184.8974</v>
      </c>
      <c r="G17" s="383"/>
      <c r="H17" s="369"/>
      <c r="I17" s="388"/>
    </row>
    <row r="18" spans="1:9" ht="16.7" customHeight="1" x14ac:dyDescent="0.2">
      <c r="A18" s="149" t="s">
        <v>49</v>
      </c>
      <c r="B18" s="389">
        <v>1.8756999999999999</v>
      </c>
      <c r="C18" s="390">
        <v>177.8535</v>
      </c>
      <c r="D18" s="391">
        <v>100.9391</v>
      </c>
      <c r="E18" s="391">
        <v>269.09660000000002</v>
      </c>
      <c r="F18" s="390">
        <v>184.30590000000001</v>
      </c>
      <c r="G18" s="383"/>
      <c r="H18" s="369"/>
      <c r="I18" s="388"/>
    </row>
    <row r="19" spans="1:9" ht="13.5" customHeight="1" x14ac:dyDescent="0.2">
      <c r="A19" s="392"/>
      <c r="B19" s="393"/>
      <c r="C19" s="394"/>
      <c r="D19" s="394"/>
      <c r="E19" s="394"/>
      <c r="F19" s="394"/>
      <c r="G19" s="383"/>
      <c r="H19" s="369"/>
      <c r="I19" s="388"/>
    </row>
    <row r="20" spans="1:9" ht="16.7" customHeight="1" thickBot="1" x14ac:dyDescent="0.25">
      <c r="A20" s="135" t="s">
        <v>50</v>
      </c>
      <c r="B20" s="395">
        <v>5.0114000000000001</v>
      </c>
      <c r="C20" s="396">
        <v>183.64160000000001</v>
      </c>
      <c r="D20" s="397">
        <v>117.57989999999999</v>
      </c>
      <c r="E20" s="397">
        <v>281.20999999999998</v>
      </c>
      <c r="F20" s="396">
        <v>194.0223</v>
      </c>
      <c r="G20" s="383"/>
      <c r="H20" s="369"/>
      <c r="I20" s="388"/>
    </row>
    <row r="21" spans="1:9" ht="16.7" customHeight="1" thickTop="1" x14ac:dyDescent="0.2">
      <c r="A21" s="142" t="s">
        <v>43</v>
      </c>
      <c r="B21" s="385">
        <v>4.1000000000000003E-3</v>
      </c>
      <c r="C21" s="386" t="s">
        <v>44</v>
      </c>
      <c r="D21" s="387" t="s">
        <v>44</v>
      </c>
      <c r="E21" s="387" t="s">
        <v>44</v>
      </c>
      <c r="F21" s="386" t="s">
        <v>44</v>
      </c>
      <c r="G21" s="383"/>
      <c r="H21" s="369"/>
      <c r="I21" s="388"/>
    </row>
    <row r="22" spans="1:9" ht="16.7" customHeight="1" x14ac:dyDescent="0.2">
      <c r="A22" s="149" t="s">
        <v>45</v>
      </c>
      <c r="B22" s="389">
        <v>0.54620000000000002</v>
      </c>
      <c r="C22" s="390">
        <v>158.16</v>
      </c>
      <c r="D22" s="391">
        <v>105.41</v>
      </c>
      <c r="E22" s="391">
        <v>212.45</v>
      </c>
      <c r="F22" s="390">
        <v>159.17250000000001</v>
      </c>
      <c r="G22" s="383"/>
      <c r="H22" s="369"/>
      <c r="I22" s="388"/>
    </row>
    <row r="23" spans="1:9" ht="16.7" customHeight="1" x14ac:dyDescent="0.2">
      <c r="A23" s="149" t="s">
        <v>46</v>
      </c>
      <c r="B23" s="389">
        <v>1.0392999999999999</v>
      </c>
      <c r="C23" s="390">
        <v>183.35509999999999</v>
      </c>
      <c r="D23" s="391">
        <v>129.78</v>
      </c>
      <c r="E23" s="391">
        <v>258.99079999999998</v>
      </c>
      <c r="F23" s="390">
        <v>192.67930000000001</v>
      </c>
      <c r="G23" s="383"/>
      <c r="H23" s="369"/>
      <c r="I23" s="388"/>
    </row>
    <row r="24" spans="1:9" ht="16.7" customHeight="1" x14ac:dyDescent="0.2">
      <c r="A24" s="149" t="s">
        <v>47</v>
      </c>
      <c r="B24" s="389">
        <v>1.413</v>
      </c>
      <c r="C24" s="390">
        <v>197.30760000000001</v>
      </c>
      <c r="D24" s="391">
        <v>128.4744</v>
      </c>
      <c r="E24" s="391">
        <v>296.33</v>
      </c>
      <c r="F24" s="390">
        <v>207.9194</v>
      </c>
      <c r="G24" s="383"/>
      <c r="H24" s="369"/>
      <c r="I24" s="388"/>
    </row>
    <row r="25" spans="1:9" ht="16.7" customHeight="1" x14ac:dyDescent="0.2">
      <c r="A25" s="149" t="s">
        <v>48</v>
      </c>
      <c r="B25" s="389">
        <v>1.2738</v>
      </c>
      <c r="C25" s="390">
        <v>184.26840000000001</v>
      </c>
      <c r="D25" s="391">
        <v>113.1</v>
      </c>
      <c r="E25" s="391">
        <v>300.24310000000003</v>
      </c>
      <c r="F25" s="390">
        <v>196.7602</v>
      </c>
      <c r="G25" s="383"/>
      <c r="H25" s="369"/>
      <c r="I25" s="388"/>
    </row>
    <row r="26" spans="1:9" ht="16.7" customHeight="1" x14ac:dyDescent="0.2">
      <c r="A26" s="149" t="s">
        <v>49</v>
      </c>
      <c r="B26" s="389">
        <v>0.73470000000000002</v>
      </c>
      <c r="C26" s="390">
        <v>178.14150000000001</v>
      </c>
      <c r="D26" s="391">
        <v>107.93</v>
      </c>
      <c r="E26" s="391">
        <v>297.21550000000002</v>
      </c>
      <c r="F26" s="390">
        <v>190.69460000000001</v>
      </c>
      <c r="G26" s="383"/>
      <c r="H26" s="369"/>
      <c r="I26" s="388"/>
    </row>
    <row r="27" spans="1:9" ht="13.5" customHeight="1" x14ac:dyDescent="0.2">
      <c r="A27" s="392"/>
      <c r="B27" s="393"/>
      <c r="C27" s="394"/>
      <c r="D27" s="394"/>
      <c r="E27" s="394"/>
      <c r="F27" s="394"/>
      <c r="G27" s="383"/>
      <c r="H27" s="369"/>
      <c r="I27" s="388"/>
    </row>
    <row r="28" spans="1:9" ht="16.7" customHeight="1" thickBot="1" x14ac:dyDescent="0.25">
      <c r="A28" s="135" t="s">
        <v>51</v>
      </c>
      <c r="B28" s="395">
        <v>11.0852</v>
      </c>
      <c r="C28" s="396">
        <v>166.25460000000001</v>
      </c>
      <c r="D28" s="397">
        <v>103.0749</v>
      </c>
      <c r="E28" s="397">
        <v>237.04949999999999</v>
      </c>
      <c r="F28" s="396">
        <v>171.13050000000001</v>
      </c>
      <c r="G28" s="383"/>
      <c r="H28" s="369"/>
      <c r="I28" s="388"/>
    </row>
    <row r="29" spans="1:9" ht="16.7" customHeight="1" thickTop="1" x14ac:dyDescent="0.2">
      <c r="A29" s="142" t="s">
        <v>43</v>
      </c>
      <c r="B29" s="385">
        <v>2.0299999999999999E-2</v>
      </c>
      <c r="C29" s="386" t="s">
        <v>44</v>
      </c>
      <c r="D29" s="387" t="s">
        <v>44</v>
      </c>
      <c r="E29" s="387" t="s">
        <v>44</v>
      </c>
      <c r="F29" s="386" t="s">
        <v>44</v>
      </c>
      <c r="G29" s="383"/>
      <c r="H29" s="369"/>
      <c r="I29" s="388"/>
    </row>
    <row r="30" spans="1:9" ht="16.7" customHeight="1" x14ac:dyDescent="0.2">
      <c r="A30" s="149" t="s">
        <v>45</v>
      </c>
      <c r="B30" s="389">
        <v>0.85750000000000004</v>
      </c>
      <c r="C30" s="390">
        <v>142.29249999999999</v>
      </c>
      <c r="D30" s="391">
        <v>101.176</v>
      </c>
      <c r="E30" s="391">
        <v>186.21729999999999</v>
      </c>
      <c r="F30" s="390">
        <v>143.4674</v>
      </c>
      <c r="G30" s="383"/>
      <c r="H30" s="369"/>
      <c r="I30" s="388"/>
    </row>
    <row r="31" spans="1:9" ht="16.7" customHeight="1" x14ac:dyDescent="0.2">
      <c r="A31" s="149" t="s">
        <v>46</v>
      </c>
      <c r="B31" s="389">
        <v>1.7646999999999999</v>
      </c>
      <c r="C31" s="390">
        <v>155.8211</v>
      </c>
      <c r="D31" s="391">
        <v>103.1649</v>
      </c>
      <c r="E31" s="391">
        <v>214.34180000000001</v>
      </c>
      <c r="F31" s="390">
        <v>157.82060000000001</v>
      </c>
      <c r="G31" s="383"/>
      <c r="H31" s="369"/>
      <c r="I31" s="388"/>
    </row>
    <row r="32" spans="1:9" ht="16.7" customHeight="1" x14ac:dyDescent="0.2">
      <c r="A32" s="149" t="s">
        <v>47</v>
      </c>
      <c r="B32" s="389">
        <v>3.5937999999999999</v>
      </c>
      <c r="C32" s="390">
        <v>166.9177</v>
      </c>
      <c r="D32" s="391">
        <v>104.82680000000001</v>
      </c>
      <c r="E32" s="391">
        <v>236.99109999999999</v>
      </c>
      <c r="F32" s="390">
        <v>171.64250000000001</v>
      </c>
      <c r="G32" s="383"/>
      <c r="H32" s="369"/>
      <c r="I32" s="388"/>
    </row>
    <row r="33" spans="1:9" ht="16.7" customHeight="1" x14ac:dyDescent="0.2">
      <c r="A33" s="149" t="s">
        <v>48</v>
      </c>
      <c r="B33" s="389">
        <v>3.7078000000000002</v>
      </c>
      <c r="C33" s="390">
        <v>176.0059</v>
      </c>
      <c r="D33" s="391">
        <v>103.32</v>
      </c>
      <c r="E33" s="391">
        <v>251.51</v>
      </c>
      <c r="F33" s="390">
        <v>180.8218</v>
      </c>
      <c r="G33" s="383"/>
      <c r="H33" s="369"/>
      <c r="I33" s="388"/>
    </row>
    <row r="34" spans="1:9" ht="16.7" customHeight="1" x14ac:dyDescent="0.2">
      <c r="A34" s="149" t="s">
        <v>49</v>
      </c>
      <c r="B34" s="389">
        <v>1.1409</v>
      </c>
      <c r="C34" s="390">
        <v>177.8023</v>
      </c>
      <c r="D34" s="391">
        <v>98.295199999999994</v>
      </c>
      <c r="E34" s="391">
        <v>249.39680000000001</v>
      </c>
      <c r="F34" s="390">
        <v>180.19200000000001</v>
      </c>
      <c r="G34" s="383"/>
      <c r="H34" s="369"/>
      <c r="I34" s="388"/>
    </row>
    <row r="35" spans="1:9" ht="15.75" customHeight="1" x14ac:dyDescent="0.2">
      <c r="A35" s="398"/>
      <c r="B35" s="399"/>
      <c r="C35" s="400"/>
      <c r="D35" s="401"/>
      <c r="E35" s="401"/>
      <c r="F35" s="401"/>
      <c r="G35" s="383"/>
      <c r="H35" s="369"/>
      <c r="I35" s="388"/>
    </row>
    <row r="36" spans="1:9" ht="15.75" customHeight="1" x14ac:dyDescent="0.2">
      <c r="A36" s="398"/>
      <c r="B36" s="399"/>
      <c r="C36" s="400"/>
      <c r="D36" s="401"/>
      <c r="E36" s="401"/>
      <c r="F36" s="401"/>
      <c r="G36" s="383"/>
      <c r="H36" s="369"/>
      <c r="I36" s="388"/>
    </row>
    <row r="37" spans="1:9" ht="15.75" customHeight="1" x14ac:dyDescent="0.2">
      <c r="A37" s="402"/>
      <c r="B37" s="399"/>
      <c r="C37" s="400"/>
      <c r="D37" s="401"/>
      <c r="E37" s="401"/>
      <c r="F37" s="401"/>
      <c r="G37" s="383"/>
      <c r="H37" s="369"/>
      <c r="I37" s="388"/>
    </row>
    <row r="38" spans="1:9" ht="15.75" customHeight="1" x14ac:dyDescent="0.2">
      <c r="A38" s="398"/>
      <c r="B38" s="399"/>
      <c r="C38" s="400"/>
      <c r="D38" s="401"/>
      <c r="E38" s="401"/>
      <c r="F38" s="401"/>
      <c r="G38" s="383"/>
      <c r="H38" s="369"/>
      <c r="I38" s="388"/>
    </row>
    <row r="39" spans="1:9" ht="15.75" customHeight="1" x14ac:dyDescent="0.2">
      <c r="A39" s="398"/>
      <c r="B39" s="399"/>
      <c r="C39" s="400"/>
      <c r="D39" s="401"/>
      <c r="E39" s="401"/>
      <c r="F39" s="401"/>
      <c r="G39" s="383"/>
      <c r="H39" s="369"/>
      <c r="I39" s="388"/>
    </row>
    <row r="40" spans="1:9" ht="15.75" customHeight="1" x14ac:dyDescent="0.2">
      <c r="A40" s="402"/>
      <c r="B40" s="399"/>
      <c r="C40" s="400"/>
      <c r="D40" s="401"/>
      <c r="E40" s="401"/>
      <c r="F40" s="401"/>
      <c r="G40" s="383"/>
      <c r="H40" s="369"/>
      <c r="I40" s="388"/>
    </row>
    <row r="41" spans="1:9" ht="15.75" customHeight="1" x14ac:dyDescent="0.2">
      <c r="A41" s="398"/>
      <c r="B41" s="399"/>
      <c r="C41" s="400"/>
      <c r="D41" s="401"/>
      <c r="E41" s="401"/>
      <c r="F41" s="401"/>
      <c r="G41" s="383"/>
      <c r="H41" s="369"/>
      <c r="I41" s="388"/>
    </row>
    <row r="42" spans="1:9" ht="15.75" customHeight="1" x14ac:dyDescent="0.2">
      <c r="A42" s="398"/>
      <c r="B42" s="399"/>
      <c r="C42" s="400"/>
      <c r="D42" s="401"/>
      <c r="E42" s="401"/>
      <c r="F42" s="401"/>
      <c r="G42" s="383"/>
      <c r="H42" s="369"/>
      <c r="I42" s="388"/>
    </row>
    <row r="43" spans="1:9" ht="15.75" customHeight="1" x14ac:dyDescent="0.2">
      <c r="A43" s="398"/>
      <c r="B43" s="399"/>
      <c r="C43" s="400"/>
      <c r="D43" s="401"/>
      <c r="E43" s="401"/>
      <c r="F43" s="401"/>
      <c r="G43" s="383"/>
      <c r="H43" s="369"/>
      <c r="I43" s="388"/>
    </row>
    <row r="44" spans="1:9" ht="15.75" customHeight="1" x14ac:dyDescent="0.2">
      <c r="A44" s="398"/>
      <c r="B44" s="399"/>
      <c r="C44" s="400"/>
      <c r="D44" s="401"/>
      <c r="E44" s="401"/>
      <c r="F44" s="401"/>
      <c r="G44" s="383"/>
      <c r="H44" s="369"/>
      <c r="I44" s="388"/>
    </row>
    <row r="45" spans="1:9" ht="15.75" customHeight="1" x14ac:dyDescent="0.2">
      <c r="A45" s="402"/>
      <c r="B45" s="399"/>
      <c r="C45" s="400"/>
      <c r="D45" s="401"/>
      <c r="E45" s="401"/>
      <c r="F45" s="401"/>
      <c r="G45" s="383"/>
      <c r="H45" s="369"/>
      <c r="I45" s="388"/>
    </row>
    <row r="46" spans="1:9" ht="15.75" customHeight="1" x14ac:dyDescent="0.2">
      <c r="A46" s="398"/>
      <c r="B46" s="399"/>
      <c r="C46" s="400"/>
      <c r="D46" s="401"/>
      <c r="E46" s="401"/>
      <c r="F46" s="401"/>
      <c r="G46" s="383"/>
      <c r="H46" s="369"/>
      <c r="I46" s="388"/>
    </row>
    <row r="47" spans="1:9" ht="15.75" customHeight="1" x14ac:dyDescent="0.2">
      <c r="A47" s="398"/>
      <c r="B47" s="399"/>
      <c r="C47" s="400"/>
      <c r="D47" s="401"/>
      <c r="E47" s="401"/>
      <c r="F47" s="401"/>
      <c r="G47" s="383"/>
      <c r="H47" s="369"/>
      <c r="I47" s="388"/>
    </row>
    <row r="48" spans="1:9" ht="15.75" customHeight="1" x14ac:dyDescent="0.2">
      <c r="A48" s="398"/>
      <c r="B48" s="399"/>
      <c r="C48" s="400"/>
      <c r="D48" s="401"/>
      <c r="E48" s="401"/>
      <c r="F48" s="401"/>
      <c r="G48" s="383"/>
      <c r="H48" s="369"/>
      <c r="I48" s="388"/>
    </row>
    <row r="49" spans="1:9" ht="15.75" customHeight="1" x14ac:dyDescent="0.2">
      <c r="A49" s="402"/>
      <c r="B49" s="399"/>
      <c r="C49" s="400"/>
      <c r="D49" s="401"/>
      <c r="E49" s="401"/>
      <c r="F49" s="401"/>
      <c r="G49" s="383"/>
      <c r="H49" s="369"/>
      <c r="I49" s="388"/>
    </row>
    <row r="50" spans="1:9" ht="15.75" customHeight="1" x14ac:dyDescent="0.2">
      <c r="A50" s="398"/>
      <c r="B50" s="399"/>
      <c r="C50" s="400"/>
      <c r="D50" s="401"/>
      <c r="E50" s="401"/>
      <c r="F50" s="401"/>
      <c r="G50" s="383"/>
      <c r="H50" s="369"/>
      <c r="I50" s="388"/>
    </row>
    <row r="51" spans="1:9" ht="15.75" customHeight="1" x14ac:dyDescent="0.2">
      <c r="A51" s="398"/>
      <c r="B51" s="399"/>
      <c r="C51" s="400"/>
      <c r="D51" s="401"/>
      <c r="E51" s="401"/>
      <c r="F51" s="401"/>
      <c r="G51" s="383"/>
      <c r="H51" s="369"/>
      <c r="I51" s="388"/>
    </row>
    <row r="52" spans="1:9" ht="15.75" customHeight="1" x14ac:dyDescent="0.2">
      <c r="A52" s="398"/>
      <c r="B52" s="399"/>
      <c r="C52" s="400"/>
      <c r="D52" s="401"/>
      <c r="E52" s="401"/>
      <c r="F52" s="401"/>
      <c r="G52" s="383"/>
      <c r="H52" s="369"/>
      <c r="I52" s="388"/>
    </row>
    <row r="53" spans="1:9" ht="15.75" customHeight="1" x14ac:dyDescent="0.2">
      <c r="A53" s="403"/>
      <c r="B53" s="404"/>
      <c r="C53" s="405"/>
      <c r="D53" s="405"/>
      <c r="E53" s="405"/>
      <c r="F53" s="405"/>
    </row>
    <row r="54" spans="1:9" x14ac:dyDescent="0.2">
      <c r="B54" s="406"/>
      <c r="C54" s="406"/>
      <c r="D54" s="406"/>
      <c r="E54" s="406"/>
      <c r="F54" s="406"/>
    </row>
    <row r="55" spans="1:9" x14ac:dyDescent="0.2">
      <c r="B55" s="406"/>
      <c r="C55" s="406"/>
      <c r="D55" s="406"/>
      <c r="E55" s="406"/>
      <c r="F55" s="406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2EEF8-0EF1-4F7E-93C0-87ED7A7AFF2F}">
  <sheetPr codeName="List17">
    <tabColor rgb="FF66FFFF"/>
  </sheetPr>
  <dimension ref="A1:S131"/>
  <sheetViews>
    <sheetView showGridLines="0" zoomScaleNormal="100" zoomScaleSheetLayoutView="100" workbookViewId="0">
      <selection activeCell="Q34" sqref="Q34"/>
    </sheetView>
  </sheetViews>
  <sheetFormatPr defaultColWidth="9.33203125" defaultRowHeight="12.75" x14ac:dyDescent="0.2"/>
  <cols>
    <col min="1" max="1" width="51.33203125" style="407" customWidth="1"/>
    <col min="2" max="2" width="14.83203125" style="407" customWidth="1"/>
    <col min="3" max="3" width="10" style="420" customWidth="1"/>
    <col min="4" max="5" width="9.5" style="407" customWidth="1"/>
    <col min="6" max="6" width="10" style="407" customWidth="1"/>
    <col min="7" max="7" width="14.33203125" customWidth="1"/>
    <col min="8" max="19" width="10.6640625" style="407" customWidth="1"/>
    <col min="20" max="16384" width="9.33203125" style="407"/>
  </cols>
  <sheetData>
    <row r="1" spans="1:19" ht="23.6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2017</v>
      </c>
      <c r="B1" s="2"/>
      <c r="C1" s="3"/>
      <c r="D1" s="1"/>
      <c r="E1" s="2"/>
      <c r="F1" s="3" t="s">
        <v>289</v>
      </c>
      <c r="H1" s="341"/>
      <c r="I1" s="341"/>
      <c r="J1" s="7"/>
      <c r="K1" s="341"/>
      <c r="L1" s="341"/>
      <c r="M1" s="341"/>
      <c r="N1" s="341"/>
      <c r="O1" s="341"/>
      <c r="P1" s="5" t="s">
        <v>1</v>
      </c>
      <c r="Q1" s="323" t="s">
        <v>2</v>
      </c>
      <c r="R1" s="341"/>
      <c r="S1" s="341"/>
    </row>
    <row r="2" spans="1:19" ht="17.100000000000001" customHeight="1" x14ac:dyDescent="0.2">
      <c r="A2" s="8"/>
      <c r="B2" s="8"/>
      <c r="C2" s="8"/>
      <c r="D2" s="369"/>
      <c r="E2" s="369"/>
      <c r="F2" s="369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</row>
    <row r="3" spans="1:19" ht="18" customHeight="1" x14ac:dyDescent="0.2">
      <c r="A3" s="14" t="s">
        <v>290</v>
      </c>
      <c r="B3" s="14"/>
      <c r="C3" s="14"/>
      <c r="D3" s="14"/>
      <c r="E3" s="14"/>
      <c r="F3" s="15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</row>
    <row r="4" spans="1:19" ht="9" customHeight="1" x14ac:dyDescent="0.2">
      <c r="A4" s="408"/>
      <c r="B4" s="373"/>
      <c r="C4" s="373"/>
      <c r="D4" s="373"/>
      <c r="E4" s="373"/>
      <c r="F4" s="373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</row>
    <row r="5" spans="1:19" ht="15.75" customHeight="1" x14ac:dyDescent="0.2">
      <c r="A5" s="408"/>
      <c r="B5" s="373"/>
      <c r="C5" s="18"/>
      <c r="D5" s="19" t="str">
        <f>VLOOKUP($P$1,[1]System!$N$2:$O$16,2,0)</f>
        <v>Karlovarský kraj</v>
      </c>
      <c r="E5" s="19"/>
      <c r="F5" s="20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</row>
    <row r="6" spans="1:19" s="411" customFormat="1" ht="6" customHeight="1" x14ac:dyDescent="0.2">
      <c r="A6" s="409"/>
      <c r="B6" s="409"/>
      <c r="C6" s="409"/>
      <c r="D6" s="409"/>
      <c r="E6" s="409"/>
      <c r="F6" s="409"/>
      <c r="G6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</row>
    <row r="7" spans="1:19" s="411" customFormat="1" ht="18.75" customHeight="1" x14ac:dyDescent="0.2">
      <c r="A7" s="374" t="s">
        <v>291</v>
      </c>
      <c r="B7" s="258" t="s">
        <v>31</v>
      </c>
      <c r="C7" s="375" t="s">
        <v>286</v>
      </c>
      <c r="D7" s="375" t="s">
        <v>287</v>
      </c>
      <c r="E7" s="376"/>
      <c r="F7" s="375" t="s">
        <v>288</v>
      </c>
      <c r="G7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</row>
    <row r="8" spans="1:19" s="411" customFormat="1" ht="14.25" customHeight="1" x14ac:dyDescent="0.2">
      <c r="A8" s="374"/>
      <c r="B8" s="258"/>
      <c r="C8" s="375"/>
      <c r="D8" s="376"/>
      <c r="E8" s="376"/>
      <c r="F8" s="375"/>
      <c r="G8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</row>
    <row r="9" spans="1:19" s="411" customFormat="1" ht="18.75" customHeight="1" x14ac:dyDescent="0.2">
      <c r="A9" s="374"/>
      <c r="B9" s="258"/>
      <c r="C9" s="375"/>
      <c r="D9" s="376" t="s">
        <v>8</v>
      </c>
      <c r="E9" s="376" t="s">
        <v>16</v>
      </c>
      <c r="F9" s="375"/>
      <c r="G9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</row>
    <row r="10" spans="1:19" s="411" customFormat="1" ht="18.75" customHeight="1" x14ac:dyDescent="0.2">
      <c r="A10" s="374"/>
      <c r="B10" s="258"/>
      <c r="C10" s="375"/>
      <c r="D10" s="376"/>
      <c r="E10" s="376"/>
      <c r="F10" s="375"/>
      <c r="G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</row>
    <row r="11" spans="1:19" s="411" customFormat="1" ht="13.15" customHeight="1" x14ac:dyDescent="0.2">
      <c r="A11" s="374"/>
      <c r="B11" s="269" t="s">
        <v>27</v>
      </c>
      <c r="C11" s="377" t="s">
        <v>276</v>
      </c>
      <c r="D11" s="377" t="s">
        <v>276</v>
      </c>
      <c r="E11" s="377" t="s">
        <v>276</v>
      </c>
      <c r="F11" s="377" t="s">
        <v>276</v>
      </c>
      <c r="G11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</row>
    <row r="12" spans="1:19" s="411" customFormat="1" ht="0.75" customHeight="1" x14ac:dyDescent="0.2">
      <c r="A12" s="412"/>
      <c r="B12" s="413"/>
      <c r="C12" s="414"/>
      <c r="D12" s="414"/>
      <c r="E12" s="414"/>
      <c r="F12" s="414"/>
      <c r="G12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</row>
    <row r="13" spans="1:19" s="411" customFormat="1" ht="13.15" customHeight="1" x14ac:dyDescent="0.2">
      <c r="A13" s="333" t="s">
        <v>186</v>
      </c>
      <c r="B13" s="334">
        <v>4.8099999999999997E-2</v>
      </c>
      <c r="C13" s="415">
        <v>343.04719999999998</v>
      </c>
      <c r="D13" s="416">
        <v>230.74809999999999</v>
      </c>
      <c r="E13" s="416">
        <v>571.41729999999995</v>
      </c>
      <c r="F13" s="416">
        <v>388.38819999999998</v>
      </c>
      <c r="G13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</row>
    <row r="14" spans="1:19" s="411" customFormat="1" ht="13.15" customHeight="1" x14ac:dyDescent="0.25">
      <c r="A14" s="417" t="s">
        <v>187</v>
      </c>
      <c r="B14" s="338">
        <v>3.32E-2</v>
      </c>
      <c r="C14" s="418">
        <v>322.91300000000001</v>
      </c>
      <c r="D14" s="419">
        <v>199.89429999999999</v>
      </c>
      <c r="E14" s="419">
        <v>622.04920000000004</v>
      </c>
      <c r="F14" s="419">
        <v>345.97969999999998</v>
      </c>
      <c r="G14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</row>
    <row r="15" spans="1:19" s="411" customFormat="1" ht="13.15" customHeight="1" x14ac:dyDescent="0.2">
      <c r="A15" s="333" t="s">
        <v>188</v>
      </c>
      <c r="B15" s="334">
        <v>4.4299999999999999E-2</v>
      </c>
      <c r="C15" s="415">
        <v>263.3904</v>
      </c>
      <c r="D15" s="416">
        <v>187.2654</v>
      </c>
      <c r="E15" s="416">
        <v>330.73770000000002</v>
      </c>
      <c r="F15" s="416">
        <v>256.95269999999999</v>
      </c>
      <c r="G15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</row>
    <row r="16" spans="1:19" s="411" customFormat="1" ht="13.15" customHeight="1" x14ac:dyDescent="0.25">
      <c r="A16" s="417" t="s">
        <v>189</v>
      </c>
      <c r="B16" s="338">
        <v>4.0599999999999997E-2</v>
      </c>
      <c r="C16" s="418">
        <v>216.9442</v>
      </c>
      <c r="D16" s="419">
        <v>181.28389999999999</v>
      </c>
      <c r="E16" s="419">
        <v>331.81709999999998</v>
      </c>
      <c r="F16" s="419">
        <v>231.37540000000001</v>
      </c>
      <c r="G16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</row>
    <row r="17" spans="1:19" s="411" customFormat="1" ht="13.15" customHeight="1" x14ac:dyDescent="0.2">
      <c r="A17" s="333" t="s">
        <v>190</v>
      </c>
      <c r="B17" s="334">
        <v>7.8600000000000003E-2</v>
      </c>
      <c r="C17" s="415">
        <v>245.2148</v>
      </c>
      <c r="D17" s="416">
        <v>183.2055</v>
      </c>
      <c r="E17" s="416">
        <v>425.0693</v>
      </c>
      <c r="F17" s="416">
        <v>263.5129</v>
      </c>
      <c r="G17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</row>
    <row r="18" spans="1:19" s="411" customFormat="1" ht="13.15" customHeight="1" x14ac:dyDescent="0.25">
      <c r="A18" s="417" t="s">
        <v>191</v>
      </c>
      <c r="B18" s="338">
        <v>0.1268</v>
      </c>
      <c r="C18" s="418">
        <v>239.92580000000001</v>
      </c>
      <c r="D18" s="419">
        <v>178.7611</v>
      </c>
      <c r="E18" s="419">
        <v>295.4556</v>
      </c>
      <c r="F18" s="419">
        <v>239.47970000000001</v>
      </c>
      <c r="G18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</row>
    <row r="19" spans="1:19" s="411" customFormat="1" ht="13.15" customHeight="1" x14ac:dyDescent="0.2">
      <c r="A19" s="333" t="s">
        <v>192</v>
      </c>
      <c r="B19" s="334">
        <v>0.23669999999999999</v>
      </c>
      <c r="C19" s="415">
        <v>308.89100000000002</v>
      </c>
      <c r="D19" s="416">
        <v>228.1557</v>
      </c>
      <c r="E19" s="416">
        <v>405.55009999999999</v>
      </c>
      <c r="F19" s="416">
        <v>314.43189999999998</v>
      </c>
      <c r="G19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</row>
    <row r="20" spans="1:19" s="411" customFormat="1" ht="13.15" customHeight="1" x14ac:dyDescent="0.25">
      <c r="A20" s="417" t="s">
        <v>193</v>
      </c>
      <c r="B20" s="338">
        <v>4.8899999999999999E-2</v>
      </c>
      <c r="C20" s="418">
        <v>306.81299999999999</v>
      </c>
      <c r="D20" s="419">
        <v>179.8648</v>
      </c>
      <c r="E20" s="419">
        <v>471.22</v>
      </c>
      <c r="F20" s="419">
        <v>319.3612</v>
      </c>
      <c r="G2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</row>
    <row r="21" spans="1:19" s="411" customFormat="1" ht="13.15" customHeight="1" x14ac:dyDescent="0.2">
      <c r="A21" s="333" t="s">
        <v>194</v>
      </c>
      <c r="B21" s="334">
        <v>5.1900000000000002E-2</v>
      </c>
      <c r="C21" s="415">
        <v>393.67590000000001</v>
      </c>
      <c r="D21" s="416">
        <v>251.3313</v>
      </c>
      <c r="E21" s="416">
        <v>556.52800000000002</v>
      </c>
      <c r="F21" s="416">
        <v>411.77629999999999</v>
      </c>
      <c r="G21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</row>
    <row r="22" spans="1:19" s="411" customFormat="1" ht="13.15" customHeight="1" x14ac:dyDescent="0.25">
      <c r="A22" s="417" t="s">
        <v>195</v>
      </c>
      <c r="B22" s="338">
        <v>0.16239999999999999</v>
      </c>
      <c r="C22" s="418">
        <v>247.268</v>
      </c>
      <c r="D22" s="419">
        <v>207.3494</v>
      </c>
      <c r="E22" s="419">
        <v>284.39510000000001</v>
      </c>
      <c r="F22" s="419">
        <v>243.97380000000001</v>
      </c>
      <c r="G22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</row>
    <row r="23" spans="1:19" s="411" customFormat="1" ht="13.15" customHeight="1" x14ac:dyDescent="0.2">
      <c r="A23" s="333" t="s">
        <v>196</v>
      </c>
      <c r="B23" s="334">
        <v>0.40620000000000001</v>
      </c>
      <c r="C23" s="415">
        <v>185.10409999999999</v>
      </c>
      <c r="D23" s="416">
        <v>158.1337</v>
      </c>
      <c r="E23" s="416">
        <v>235.072</v>
      </c>
      <c r="F23" s="416">
        <v>191.33580000000001</v>
      </c>
      <c r="G23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</row>
    <row r="24" spans="1:19" s="411" customFormat="1" ht="13.15" customHeight="1" x14ac:dyDescent="0.25">
      <c r="A24" s="417" t="s">
        <v>197</v>
      </c>
      <c r="B24" s="338">
        <v>1.1906000000000001</v>
      </c>
      <c r="C24" s="418">
        <v>196.56360000000001</v>
      </c>
      <c r="D24" s="419">
        <v>160.2286</v>
      </c>
      <c r="E24" s="419">
        <v>239.79259999999999</v>
      </c>
      <c r="F24" s="419">
        <v>200.0797</v>
      </c>
      <c r="G24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</row>
    <row r="25" spans="1:19" s="411" customFormat="1" ht="13.15" customHeight="1" x14ac:dyDescent="0.2">
      <c r="A25" s="333" t="s">
        <v>198</v>
      </c>
      <c r="B25" s="334">
        <v>0.64059999999999995</v>
      </c>
      <c r="C25" s="415">
        <v>198.49369999999999</v>
      </c>
      <c r="D25" s="416">
        <v>163.51669999999999</v>
      </c>
      <c r="E25" s="416">
        <v>237.69290000000001</v>
      </c>
      <c r="F25" s="416">
        <v>200.9264</v>
      </c>
      <c r="G25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</row>
    <row r="26" spans="1:19" s="411" customFormat="1" ht="13.15" customHeight="1" x14ac:dyDescent="0.25">
      <c r="A26" s="417" t="s">
        <v>199</v>
      </c>
      <c r="B26" s="338">
        <v>0.59570000000000001</v>
      </c>
      <c r="C26" s="418">
        <v>168.2842</v>
      </c>
      <c r="D26" s="419">
        <v>138.28049999999999</v>
      </c>
      <c r="E26" s="419">
        <v>195.2611</v>
      </c>
      <c r="F26" s="419">
        <v>169.6645</v>
      </c>
      <c r="G26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</row>
    <row r="27" spans="1:19" s="411" customFormat="1" ht="13.15" customHeight="1" x14ac:dyDescent="0.2">
      <c r="A27" s="333" t="s">
        <v>200</v>
      </c>
      <c r="B27" s="334">
        <v>0.2974</v>
      </c>
      <c r="C27" s="415">
        <v>184.4486</v>
      </c>
      <c r="D27" s="416">
        <v>152.03210000000001</v>
      </c>
      <c r="E27" s="416">
        <v>243.33439999999999</v>
      </c>
      <c r="F27" s="416">
        <v>193.77510000000001</v>
      </c>
      <c r="G27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</row>
    <row r="28" spans="1:19" s="411" customFormat="1" ht="13.15" customHeight="1" x14ac:dyDescent="0.25">
      <c r="A28" s="417" t="s">
        <v>201</v>
      </c>
      <c r="B28" s="338">
        <v>0.39860000000000001</v>
      </c>
      <c r="C28" s="418">
        <v>171.89590000000001</v>
      </c>
      <c r="D28" s="419">
        <v>138.01310000000001</v>
      </c>
      <c r="E28" s="419">
        <v>223.01480000000001</v>
      </c>
      <c r="F28" s="419">
        <v>177.03319999999999</v>
      </c>
      <c r="G28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</row>
    <row r="29" spans="1:19" s="411" customFormat="1" ht="13.15" customHeight="1" x14ac:dyDescent="0.2">
      <c r="A29" s="333" t="s">
        <v>202</v>
      </c>
      <c r="B29" s="334">
        <v>8.3900000000000002E-2</v>
      </c>
      <c r="C29" s="415">
        <v>182.6078</v>
      </c>
      <c r="D29" s="416">
        <v>138.8057</v>
      </c>
      <c r="E29" s="416">
        <v>238.3741</v>
      </c>
      <c r="F29" s="416">
        <v>188.05410000000001</v>
      </c>
      <c r="G29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</row>
    <row r="30" spans="1:19" s="411" customFormat="1" ht="13.15" customHeight="1" x14ac:dyDescent="0.25">
      <c r="A30" s="417" t="s">
        <v>203</v>
      </c>
      <c r="B30" s="338">
        <v>0.2596</v>
      </c>
      <c r="C30" s="418">
        <v>178.39879999999999</v>
      </c>
      <c r="D30" s="419">
        <v>125.84</v>
      </c>
      <c r="E30" s="419">
        <v>319.32709999999997</v>
      </c>
      <c r="F30" s="419">
        <v>202.81559999999999</v>
      </c>
      <c r="G3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</row>
    <row r="31" spans="1:19" s="411" customFormat="1" ht="13.15" customHeight="1" x14ac:dyDescent="0.2">
      <c r="A31" s="333" t="s">
        <v>204</v>
      </c>
      <c r="B31" s="334">
        <v>4.9200000000000001E-2</v>
      </c>
      <c r="C31" s="415">
        <v>190.702</v>
      </c>
      <c r="D31" s="416">
        <v>156.7577</v>
      </c>
      <c r="E31" s="416">
        <v>206.02</v>
      </c>
      <c r="F31" s="416">
        <v>186.20099999999999</v>
      </c>
      <c r="G31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</row>
    <row r="32" spans="1:19" s="411" customFormat="1" ht="13.15" customHeight="1" x14ac:dyDescent="0.25">
      <c r="A32" s="417" t="s">
        <v>205</v>
      </c>
      <c r="B32" s="338">
        <v>8.9899999999999994E-2</v>
      </c>
      <c r="C32" s="418">
        <v>170.7328</v>
      </c>
      <c r="D32" s="419">
        <v>133.36240000000001</v>
      </c>
      <c r="E32" s="419">
        <v>205.9589</v>
      </c>
      <c r="F32" s="419">
        <v>172.1259</v>
      </c>
      <c r="G32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</row>
    <row r="33" spans="1:19" s="411" customFormat="1" ht="13.15" customHeight="1" x14ac:dyDescent="0.2">
      <c r="A33" s="333" t="s">
        <v>206</v>
      </c>
      <c r="B33" s="334">
        <v>6.9599999999999995E-2</v>
      </c>
      <c r="C33" s="415">
        <v>161.47999999999999</v>
      </c>
      <c r="D33" s="416">
        <v>134.5515</v>
      </c>
      <c r="E33" s="416">
        <v>206.9692</v>
      </c>
      <c r="F33" s="416">
        <v>166.92259999999999</v>
      </c>
      <c r="G33"/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</row>
    <row r="34" spans="1:19" s="411" customFormat="1" ht="13.15" customHeight="1" x14ac:dyDescent="0.25">
      <c r="A34" s="417" t="s">
        <v>207</v>
      </c>
      <c r="B34" s="338">
        <v>5.0700000000000002E-2</v>
      </c>
      <c r="C34" s="418">
        <v>173.0078</v>
      </c>
      <c r="D34" s="419">
        <v>139.26929999999999</v>
      </c>
      <c r="E34" s="419">
        <v>199.98859999999999</v>
      </c>
      <c r="F34" s="419">
        <v>173.4358</v>
      </c>
      <c r="G34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</row>
    <row r="35" spans="1:19" s="411" customFormat="1" ht="13.15" customHeight="1" x14ac:dyDescent="0.2">
      <c r="A35" s="333" t="s">
        <v>208</v>
      </c>
      <c r="B35" s="334">
        <v>0.16309999999999999</v>
      </c>
      <c r="C35" s="415">
        <v>212.45939999999999</v>
      </c>
      <c r="D35" s="416">
        <v>175.64949999999999</v>
      </c>
      <c r="E35" s="416">
        <v>276.81970000000001</v>
      </c>
      <c r="F35" s="416">
        <v>223.1114</v>
      </c>
      <c r="G35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</row>
    <row r="36" spans="1:19" s="411" customFormat="1" ht="13.15" customHeight="1" x14ac:dyDescent="0.25">
      <c r="A36" s="417" t="s">
        <v>209</v>
      </c>
      <c r="B36" s="338">
        <v>0.44080000000000003</v>
      </c>
      <c r="C36" s="418">
        <v>169.98429999999999</v>
      </c>
      <c r="D36" s="419">
        <v>133.20830000000001</v>
      </c>
      <c r="E36" s="419">
        <v>227.72040000000001</v>
      </c>
      <c r="F36" s="419">
        <v>176.11879999999999</v>
      </c>
      <c r="G36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</row>
    <row r="37" spans="1:19" s="411" customFormat="1" ht="13.15" customHeight="1" x14ac:dyDescent="0.2">
      <c r="A37" s="333" t="s">
        <v>210</v>
      </c>
      <c r="B37" s="334">
        <v>9.35E-2</v>
      </c>
      <c r="C37" s="415">
        <v>136.26779999999999</v>
      </c>
      <c r="D37" s="416">
        <v>109.67489999999999</v>
      </c>
      <c r="E37" s="416">
        <v>164.25909999999999</v>
      </c>
      <c r="F37" s="416">
        <v>136.01589999999999</v>
      </c>
      <c r="G37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</row>
    <row r="38" spans="1:19" s="411" customFormat="1" ht="13.15" customHeight="1" x14ac:dyDescent="0.25">
      <c r="A38" s="417" t="s">
        <v>211</v>
      </c>
      <c r="B38" s="338">
        <v>0.17419999999999999</v>
      </c>
      <c r="C38" s="418">
        <v>224.20070000000001</v>
      </c>
      <c r="D38" s="419">
        <v>158.05690000000001</v>
      </c>
      <c r="E38" s="419">
        <v>323.72669999999999</v>
      </c>
      <c r="F38" s="419">
        <v>229.0341</v>
      </c>
      <c r="G38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</row>
    <row r="39" spans="1:19" s="411" customFormat="1" ht="13.15" customHeight="1" x14ac:dyDescent="0.2">
      <c r="A39" s="333" t="s">
        <v>212</v>
      </c>
      <c r="B39" s="334">
        <v>4.0099999999999997E-2</v>
      </c>
      <c r="C39" s="415">
        <v>152.33949999999999</v>
      </c>
      <c r="D39" s="416">
        <v>126.7122</v>
      </c>
      <c r="E39" s="416">
        <v>177.6405</v>
      </c>
      <c r="F39" s="416">
        <v>152.17910000000001</v>
      </c>
      <c r="G39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</row>
    <row r="40" spans="1:19" s="411" customFormat="1" ht="13.15" customHeight="1" x14ac:dyDescent="0.25">
      <c r="A40" s="417" t="s">
        <v>213</v>
      </c>
      <c r="B40" s="338">
        <v>0.74329999999999996</v>
      </c>
      <c r="C40" s="418">
        <v>159.42679999999999</v>
      </c>
      <c r="D40" s="419">
        <v>125.7129</v>
      </c>
      <c r="E40" s="419">
        <v>215.4222</v>
      </c>
      <c r="F40" s="419">
        <v>167.2517</v>
      </c>
      <c r="G4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</row>
    <row r="41" spans="1:19" s="411" customFormat="1" ht="13.15" customHeight="1" x14ac:dyDescent="0.2">
      <c r="A41" s="333" t="s">
        <v>214</v>
      </c>
      <c r="B41" s="334">
        <v>0.3211</v>
      </c>
      <c r="C41" s="415">
        <v>198.40629999999999</v>
      </c>
      <c r="D41" s="416">
        <v>162.48849999999999</v>
      </c>
      <c r="E41" s="416">
        <v>256.35419999999999</v>
      </c>
      <c r="F41" s="416">
        <v>205.6422</v>
      </c>
      <c r="G41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</row>
    <row r="42" spans="1:19" s="411" customFormat="1" ht="13.15" customHeight="1" x14ac:dyDescent="0.25">
      <c r="A42" s="417" t="s">
        <v>215</v>
      </c>
      <c r="B42" s="338">
        <v>0.2281</v>
      </c>
      <c r="C42" s="418">
        <v>136.96090000000001</v>
      </c>
      <c r="D42" s="419">
        <v>98.63</v>
      </c>
      <c r="E42" s="419">
        <v>200.81399999999999</v>
      </c>
      <c r="F42" s="419">
        <v>140.80969999999999</v>
      </c>
      <c r="G42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</row>
    <row r="43" spans="1:19" s="411" customFormat="1" ht="13.15" customHeight="1" x14ac:dyDescent="0.2">
      <c r="A43" s="333" t="s">
        <v>216</v>
      </c>
      <c r="B43" s="334">
        <v>4.6800000000000001E-2</v>
      </c>
      <c r="C43" s="415">
        <v>155.74299999999999</v>
      </c>
      <c r="D43" s="416">
        <v>125.1925</v>
      </c>
      <c r="E43" s="416">
        <v>179.1934</v>
      </c>
      <c r="F43" s="416">
        <v>154.0855</v>
      </c>
      <c r="G43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</row>
    <row r="44" spans="1:19" s="411" customFormat="1" ht="13.15" customHeight="1" x14ac:dyDescent="0.25">
      <c r="A44" s="417" t="s">
        <v>217</v>
      </c>
      <c r="B44" s="338">
        <v>0.64970000000000006</v>
      </c>
      <c r="C44" s="418">
        <v>248.11</v>
      </c>
      <c r="D44" s="419">
        <v>193.31</v>
      </c>
      <c r="E44" s="419">
        <v>317.02999999999997</v>
      </c>
      <c r="F44" s="419">
        <v>252.6044</v>
      </c>
      <c r="G44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  <c r="S44" s="410"/>
    </row>
    <row r="45" spans="1:19" s="411" customFormat="1" ht="13.15" customHeight="1" x14ac:dyDescent="0.2">
      <c r="A45" s="333" t="s">
        <v>218</v>
      </c>
      <c r="B45" s="334">
        <v>4.6100000000000002E-2</v>
      </c>
      <c r="C45" s="415">
        <v>143.95760000000001</v>
      </c>
      <c r="D45" s="416">
        <v>114.57</v>
      </c>
      <c r="E45" s="416">
        <v>164.55969999999999</v>
      </c>
      <c r="F45" s="416">
        <v>142.42779999999999</v>
      </c>
      <c r="G45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</row>
    <row r="46" spans="1:19" s="411" customFormat="1" ht="13.15" customHeight="1" x14ac:dyDescent="0.25">
      <c r="A46" s="417" t="s">
        <v>219</v>
      </c>
      <c r="B46" s="338">
        <v>0.36349999999999999</v>
      </c>
      <c r="C46" s="418">
        <v>175.7722</v>
      </c>
      <c r="D46" s="419">
        <v>132.6643</v>
      </c>
      <c r="E46" s="419">
        <v>219.1601</v>
      </c>
      <c r="F46" s="419">
        <v>176.399</v>
      </c>
      <c r="G46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</row>
    <row r="47" spans="1:19" s="411" customFormat="1" ht="13.15" customHeight="1" x14ac:dyDescent="0.2">
      <c r="A47" s="333" t="s">
        <v>220</v>
      </c>
      <c r="B47" s="334">
        <v>0.23569999999999999</v>
      </c>
      <c r="C47" s="415">
        <v>142.50190000000001</v>
      </c>
      <c r="D47" s="416">
        <v>111.25</v>
      </c>
      <c r="E47" s="416">
        <v>194.27699999999999</v>
      </c>
      <c r="F47" s="416">
        <v>148.8837</v>
      </c>
      <c r="G47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</row>
    <row r="48" spans="1:19" s="411" customFormat="1" ht="13.15" customHeight="1" x14ac:dyDescent="0.25">
      <c r="A48" s="417" t="s">
        <v>221</v>
      </c>
      <c r="B48" s="338">
        <v>5.0999999999999997E-2</v>
      </c>
      <c r="C48" s="418">
        <v>148.89570000000001</v>
      </c>
      <c r="D48" s="419">
        <v>122.0287</v>
      </c>
      <c r="E48" s="419">
        <v>189.19540000000001</v>
      </c>
      <c r="F48" s="419">
        <v>153.31950000000001</v>
      </c>
      <c r="G48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</row>
    <row r="49" spans="1:19" s="411" customFormat="1" ht="13.15" customHeight="1" x14ac:dyDescent="0.2">
      <c r="A49" s="333" t="s">
        <v>222</v>
      </c>
      <c r="B49" s="334">
        <v>9.8199999999999996E-2</v>
      </c>
      <c r="C49" s="415">
        <v>169.69130000000001</v>
      </c>
      <c r="D49" s="416">
        <v>126.5595</v>
      </c>
      <c r="E49" s="416">
        <v>216.49680000000001</v>
      </c>
      <c r="F49" s="416">
        <v>176.94579999999999</v>
      </c>
      <c r="G49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</row>
    <row r="50" spans="1:19" s="411" customFormat="1" ht="13.15" customHeight="1" x14ac:dyDescent="0.25">
      <c r="A50" s="417" t="s">
        <v>223</v>
      </c>
      <c r="B50" s="338">
        <v>0.15709999999999999</v>
      </c>
      <c r="C50" s="418">
        <v>131.42529999999999</v>
      </c>
      <c r="D50" s="419">
        <v>101.3733</v>
      </c>
      <c r="E50" s="419">
        <v>165.15260000000001</v>
      </c>
      <c r="F50" s="419">
        <v>134.02590000000001</v>
      </c>
      <c r="G5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  <c r="S50" s="410"/>
    </row>
    <row r="51" spans="1:19" s="411" customFormat="1" ht="13.15" customHeight="1" x14ac:dyDescent="0.2">
      <c r="A51" s="333" t="s">
        <v>224</v>
      </c>
      <c r="B51" s="334">
        <v>7.3800000000000004E-2</v>
      </c>
      <c r="C51" s="415">
        <v>138.6225</v>
      </c>
      <c r="D51" s="416">
        <v>120.5711</v>
      </c>
      <c r="E51" s="416">
        <v>168.30500000000001</v>
      </c>
      <c r="F51" s="416">
        <v>141.19579999999999</v>
      </c>
      <c r="G51"/>
      <c r="H51" s="410"/>
      <c r="I51" s="410"/>
      <c r="J51" s="410"/>
      <c r="K51" s="410"/>
      <c r="L51" s="410"/>
      <c r="M51" s="410"/>
      <c r="N51" s="410"/>
      <c r="O51" s="410"/>
      <c r="P51" s="410"/>
      <c r="Q51" s="410"/>
      <c r="R51" s="410"/>
      <c r="S51" s="410"/>
    </row>
    <row r="52" spans="1:19" s="411" customFormat="1" ht="13.15" customHeight="1" x14ac:dyDescent="0.25">
      <c r="A52" s="417" t="s">
        <v>225</v>
      </c>
      <c r="B52" s="338">
        <v>0.46339999999999998</v>
      </c>
      <c r="C52" s="418">
        <v>169.38059999999999</v>
      </c>
      <c r="D52" s="419">
        <v>122.32380000000001</v>
      </c>
      <c r="E52" s="419">
        <v>213.11590000000001</v>
      </c>
      <c r="F52" s="419">
        <v>170.0454</v>
      </c>
      <c r="G52"/>
      <c r="H52" s="410"/>
      <c r="I52" s="410"/>
      <c r="J52" s="410"/>
      <c r="K52" s="410"/>
      <c r="L52" s="410"/>
      <c r="M52" s="410"/>
      <c r="N52" s="410"/>
      <c r="O52" s="410"/>
      <c r="P52" s="410"/>
      <c r="Q52" s="410"/>
      <c r="R52" s="410"/>
      <c r="S52" s="410"/>
    </row>
    <row r="53" spans="1:19" s="411" customFormat="1" ht="13.15" customHeight="1" x14ac:dyDescent="0.2">
      <c r="A53" s="333" t="s">
        <v>226</v>
      </c>
      <c r="B53" s="334">
        <v>0.48380000000000001</v>
      </c>
      <c r="C53" s="415">
        <v>114.2706</v>
      </c>
      <c r="D53" s="416">
        <v>89.957099999999997</v>
      </c>
      <c r="E53" s="416">
        <v>147.59819999999999</v>
      </c>
      <c r="F53" s="416">
        <v>117.7878</v>
      </c>
      <c r="G53"/>
      <c r="H53" s="410"/>
      <c r="I53" s="410"/>
      <c r="J53" s="410"/>
      <c r="K53" s="410"/>
      <c r="L53" s="410"/>
      <c r="M53" s="410"/>
      <c r="N53" s="410"/>
      <c r="O53" s="410"/>
      <c r="P53" s="410"/>
      <c r="Q53" s="410"/>
      <c r="R53" s="410"/>
      <c r="S53" s="410"/>
    </row>
    <row r="54" spans="1:19" s="411" customFormat="1" ht="13.15" customHeight="1" x14ac:dyDescent="0.25">
      <c r="A54" s="417" t="s">
        <v>227</v>
      </c>
      <c r="B54" s="338">
        <v>0.16270000000000001</v>
      </c>
      <c r="C54" s="418">
        <v>141.7662</v>
      </c>
      <c r="D54" s="419">
        <v>103.16</v>
      </c>
      <c r="E54" s="419">
        <v>201.16810000000001</v>
      </c>
      <c r="F54" s="419">
        <v>149.16720000000001</v>
      </c>
      <c r="G54"/>
      <c r="H54" s="410"/>
      <c r="I54" s="410"/>
      <c r="J54" s="410"/>
      <c r="K54" s="410"/>
      <c r="L54" s="410"/>
      <c r="M54" s="410"/>
      <c r="N54" s="410"/>
      <c r="O54" s="410"/>
      <c r="P54" s="410"/>
      <c r="Q54" s="410"/>
      <c r="R54" s="410"/>
      <c r="S54" s="410"/>
    </row>
    <row r="55" spans="1:19" s="411" customFormat="1" ht="13.15" customHeight="1" x14ac:dyDescent="0.2">
      <c r="A55" s="333" t="s">
        <v>228</v>
      </c>
      <c r="B55" s="334">
        <v>0.31719999999999998</v>
      </c>
      <c r="C55" s="415">
        <v>117.9191</v>
      </c>
      <c r="D55" s="416">
        <v>90.37</v>
      </c>
      <c r="E55" s="416">
        <v>162.1</v>
      </c>
      <c r="F55" s="416">
        <v>124.6617</v>
      </c>
      <c r="G55"/>
      <c r="H55" s="410"/>
      <c r="I55" s="410"/>
      <c r="J55" s="410"/>
      <c r="K55" s="410"/>
      <c r="L55" s="410"/>
      <c r="M55" s="410"/>
      <c r="N55" s="410"/>
      <c r="O55" s="410"/>
      <c r="P55" s="410"/>
      <c r="Q55" s="410"/>
      <c r="R55" s="410"/>
      <c r="S55" s="410"/>
    </row>
    <row r="56" spans="1:19" s="411" customFormat="1" ht="13.15" customHeight="1" x14ac:dyDescent="0.25">
      <c r="A56" s="417" t="s">
        <v>229</v>
      </c>
      <c r="B56" s="338">
        <v>0.48420000000000002</v>
      </c>
      <c r="C56" s="418">
        <v>130.09569999999999</v>
      </c>
      <c r="D56" s="419">
        <v>109.34</v>
      </c>
      <c r="E56" s="419">
        <v>164.01740000000001</v>
      </c>
      <c r="F56" s="419">
        <v>134.19470000000001</v>
      </c>
      <c r="G56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</row>
    <row r="57" spans="1:19" s="411" customFormat="1" ht="13.15" customHeight="1" x14ac:dyDescent="0.2">
      <c r="A57" s="333" t="s">
        <v>230</v>
      </c>
      <c r="B57" s="334">
        <v>0.28689999999999999</v>
      </c>
      <c r="C57" s="415">
        <v>163.2499</v>
      </c>
      <c r="D57" s="416">
        <v>131.97929999999999</v>
      </c>
      <c r="E57" s="416">
        <v>192.26480000000001</v>
      </c>
      <c r="F57" s="416">
        <v>169.416</v>
      </c>
      <c r="G57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</row>
    <row r="58" spans="1:19" s="411" customFormat="1" ht="13.15" customHeight="1" x14ac:dyDescent="0.25">
      <c r="A58" s="417" t="s">
        <v>231</v>
      </c>
      <c r="B58" s="338">
        <v>0.1598</v>
      </c>
      <c r="C58" s="418">
        <v>194.7698</v>
      </c>
      <c r="D58" s="419">
        <v>112.6601</v>
      </c>
      <c r="E58" s="419">
        <v>210.60579999999999</v>
      </c>
      <c r="F58" s="419">
        <v>177.16409999999999</v>
      </c>
      <c r="G58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</row>
    <row r="59" spans="1:19" s="411" customFormat="1" ht="13.15" customHeight="1" x14ac:dyDescent="0.2">
      <c r="A59" s="333" t="s">
        <v>232</v>
      </c>
      <c r="B59" s="334">
        <v>0.2281</v>
      </c>
      <c r="C59" s="415">
        <v>214.24</v>
      </c>
      <c r="D59" s="416">
        <v>165.6</v>
      </c>
      <c r="E59" s="416">
        <v>282.20999999999998</v>
      </c>
      <c r="F59" s="416">
        <v>220.54239999999999</v>
      </c>
      <c r="G59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</row>
    <row r="60" spans="1:19" s="411" customFormat="1" ht="13.15" customHeight="1" x14ac:dyDescent="0.25">
      <c r="A60" s="417" t="s">
        <v>233</v>
      </c>
      <c r="B60" s="338">
        <v>0.22919999999999999</v>
      </c>
      <c r="C60" s="418">
        <v>192.22819999999999</v>
      </c>
      <c r="D60" s="419">
        <v>145.1968</v>
      </c>
      <c r="E60" s="419">
        <v>254.97909999999999</v>
      </c>
      <c r="F60" s="419">
        <v>191.81360000000001</v>
      </c>
      <c r="G60"/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0"/>
      <c r="S60" s="410"/>
    </row>
    <row r="61" spans="1:19" s="411" customFormat="1" ht="13.15" customHeight="1" x14ac:dyDescent="0.2">
      <c r="A61" s="333" t="s">
        <v>234</v>
      </c>
      <c r="B61" s="334">
        <v>6.6199999999999995E-2</v>
      </c>
      <c r="C61" s="415">
        <v>124.99039999999999</v>
      </c>
      <c r="D61" s="416">
        <v>82.72</v>
      </c>
      <c r="E61" s="416">
        <v>150.12270000000001</v>
      </c>
      <c r="F61" s="416">
        <v>123.21980000000001</v>
      </c>
      <c r="G61"/>
      <c r="H61" s="410"/>
      <c r="I61" s="410"/>
      <c r="J61" s="410"/>
      <c r="K61" s="410"/>
      <c r="L61" s="410"/>
      <c r="M61" s="410"/>
      <c r="N61" s="410"/>
      <c r="O61" s="410"/>
      <c r="P61" s="410"/>
      <c r="Q61" s="410"/>
      <c r="R61" s="410"/>
      <c r="S61" s="410"/>
    </row>
    <row r="62" spans="1:19" s="411" customFormat="1" ht="13.15" customHeight="1" x14ac:dyDescent="0.25">
      <c r="A62" s="417" t="s">
        <v>235</v>
      </c>
      <c r="B62" s="338">
        <v>4.4400000000000002E-2</v>
      </c>
      <c r="C62" s="418">
        <v>131.85</v>
      </c>
      <c r="D62" s="419">
        <v>105.3897</v>
      </c>
      <c r="E62" s="419">
        <v>167.99690000000001</v>
      </c>
      <c r="F62" s="419">
        <v>135.23259999999999</v>
      </c>
      <c r="G62"/>
      <c r="H62" s="410"/>
      <c r="I62" s="410"/>
      <c r="J62" s="410"/>
      <c r="K62" s="410"/>
      <c r="L62" s="410"/>
      <c r="M62" s="410"/>
      <c r="N62" s="410"/>
      <c r="O62" s="410"/>
      <c r="P62" s="410"/>
      <c r="Q62" s="410"/>
      <c r="R62" s="410"/>
      <c r="S62" s="410"/>
    </row>
    <row r="63" spans="1:19" s="411" customFormat="1" ht="13.15" customHeight="1" x14ac:dyDescent="0.2">
      <c r="A63" s="333" t="s">
        <v>236</v>
      </c>
      <c r="B63" s="334">
        <v>3.9800000000000002E-2</v>
      </c>
      <c r="C63" s="415">
        <v>120.2041</v>
      </c>
      <c r="D63" s="416">
        <v>97.487899999999996</v>
      </c>
      <c r="E63" s="416">
        <v>147.30199999999999</v>
      </c>
      <c r="F63" s="416">
        <v>121.4318</v>
      </c>
      <c r="G63"/>
      <c r="H63" s="410"/>
      <c r="I63" s="410"/>
      <c r="J63" s="410"/>
      <c r="K63" s="410"/>
      <c r="L63" s="410"/>
      <c r="M63" s="410"/>
      <c r="N63" s="410"/>
      <c r="O63" s="410"/>
      <c r="P63" s="410"/>
      <c r="Q63" s="410"/>
      <c r="R63" s="410"/>
      <c r="S63" s="410"/>
    </row>
    <row r="64" spans="1:19" s="411" customFormat="1" ht="13.15" customHeight="1" x14ac:dyDescent="0.25">
      <c r="A64" s="417" t="s">
        <v>237</v>
      </c>
      <c r="B64" s="338">
        <v>7.6200000000000004E-2</v>
      </c>
      <c r="C64" s="418">
        <v>131.55000000000001</v>
      </c>
      <c r="D64" s="419">
        <v>116.1</v>
      </c>
      <c r="E64" s="419">
        <v>159.42570000000001</v>
      </c>
      <c r="F64" s="419">
        <v>133.2046</v>
      </c>
      <c r="G64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</row>
    <row r="65" spans="1:19" s="411" customFormat="1" ht="13.15" customHeight="1" x14ac:dyDescent="0.2">
      <c r="A65" s="333" t="s">
        <v>238</v>
      </c>
      <c r="B65" s="334">
        <v>3.7499999999999999E-2</v>
      </c>
      <c r="C65" s="415">
        <v>125.9948</v>
      </c>
      <c r="D65" s="416">
        <v>99.647300000000001</v>
      </c>
      <c r="E65" s="416">
        <v>159.40809999999999</v>
      </c>
      <c r="F65" s="416">
        <v>126.43989999999999</v>
      </c>
      <c r="G65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</row>
    <row r="66" spans="1:19" s="411" customFormat="1" ht="13.15" customHeight="1" x14ac:dyDescent="0.25">
      <c r="A66" s="417" t="s">
        <v>239</v>
      </c>
      <c r="B66" s="338">
        <v>0.85719999999999996</v>
      </c>
      <c r="C66" s="418">
        <v>95.2</v>
      </c>
      <c r="D66" s="419">
        <v>80.11</v>
      </c>
      <c r="E66" s="419">
        <v>116.1335</v>
      </c>
      <c r="F66" s="419">
        <v>97.220399999999998</v>
      </c>
      <c r="G66"/>
      <c r="H66" s="410"/>
      <c r="I66" s="410"/>
      <c r="J66" s="410"/>
      <c r="K66" s="410"/>
      <c r="L66" s="410"/>
      <c r="M66" s="410"/>
      <c r="N66" s="410"/>
      <c r="O66" s="410"/>
      <c r="P66" s="410"/>
      <c r="Q66" s="410"/>
      <c r="R66" s="410"/>
      <c r="S66" s="410"/>
    </row>
    <row r="67" spans="1:19" s="411" customFormat="1" ht="13.15" customHeight="1" x14ac:dyDescent="0.2">
      <c r="A67" s="333" t="s">
        <v>240</v>
      </c>
      <c r="B67" s="334">
        <v>6.7500000000000004E-2</v>
      </c>
      <c r="C67" s="415">
        <v>97.54</v>
      </c>
      <c r="D67" s="416">
        <v>83.212800000000001</v>
      </c>
      <c r="E67" s="416">
        <v>117.9038</v>
      </c>
      <c r="F67" s="416">
        <v>100.0622</v>
      </c>
      <c r="G67"/>
      <c r="H67" s="410"/>
      <c r="I67" s="410"/>
      <c r="J67" s="410"/>
      <c r="K67" s="410"/>
      <c r="L67" s="410"/>
      <c r="M67" s="410"/>
      <c r="N67" s="410"/>
      <c r="O67" s="410"/>
      <c r="P67" s="410"/>
      <c r="Q67" s="410"/>
      <c r="R67" s="410"/>
      <c r="S67" s="410"/>
    </row>
    <row r="68" spans="1:19" s="411" customFormat="1" ht="13.15" customHeight="1" x14ac:dyDescent="0.25">
      <c r="A68" s="417" t="s">
        <v>241</v>
      </c>
      <c r="B68" s="338">
        <v>0.24779999999999999</v>
      </c>
      <c r="C68" s="418">
        <v>77.709999999999994</v>
      </c>
      <c r="D68" s="419">
        <v>64.16</v>
      </c>
      <c r="E68" s="419">
        <v>124.52419999999999</v>
      </c>
      <c r="F68" s="419">
        <v>87.808000000000007</v>
      </c>
      <c r="G68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</row>
    <row r="69" spans="1:19" s="411" customFormat="1" ht="13.15" customHeight="1" x14ac:dyDescent="0.2">
      <c r="A69" s="333"/>
      <c r="B69" s="334"/>
      <c r="C69" s="415"/>
      <c r="D69" s="416"/>
      <c r="E69" s="416"/>
      <c r="F69" s="416"/>
      <c r="G69"/>
      <c r="H69" s="410"/>
      <c r="I69" s="410"/>
      <c r="J69" s="410"/>
      <c r="K69" s="410"/>
      <c r="L69" s="410"/>
      <c r="M69" s="410"/>
      <c r="N69" s="410"/>
      <c r="O69" s="410"/>
      <c r="P69" s="410"/>
      <c r="Q69" s="410"/>
      <c r="R69" s="410"/>
      <c r="S69" s="410"/>
    </row>
    <row r="70" spans="1:19" s="411" customFormat="1" ht="13.15" customHeight="1" x14ac:dyDescent="0.25">
      <c r="A70" s="417"/>
      <c r="B70" s="338"/>
      <c r="C70" s="418"/>
      <c r="D70" s="419"/>
      <c r="E70" s="419"/>
      <c r="F70" s="419"/>
      <c r="G70"/>
      <c r="H70" s="410"/>
      <c r="I70" s="410"/>
      <c r="J70" s="410"/>
      <c r="K70" s="410"/>
      <c r="L70" s="410"/>
      <c r="M70" s="410"/>
      <c r="N70" s="410"/>
      <c r="O70" s="410"/>
      <c r="P70" s="410"/>
      <c r="Q70" s="410"/>
      <c r="R70" s="410"/>
      <c r="S70" s="410"/>
    </row>
    <row r="71" spans="1:19" s="411" customFormat="1" ht="13.15" customHeight="1" x14ac:dyDescent="0.2">
      <c r="A71" s="333"/>
      <c r="B71" s="334"/>
      <c r="C71" s="415"/>
      <c r="D71" s="416"/>
      <c r="E71" s="416"/>
      <c r="F71" s="416"/>
      <c r="G71"/>
      <c r="H71" s="410"/>
      <c r="I71" s="410"/>
      <c r="J71" s="410"/>
      <c r="K71" s="410"/>
      <c r="L71" s="410"/>
      <c r="M71" s="410"/>
      <c r="N71" s="410"/>
      <c r="O71" s="410"/>
      <c r="P71" s="410"/>
      <c r="Q71" s="410"/>
      <c r="R71" s="410"/>
      <c r="S71" s="410"/>
    </row>
    <row r="72" spans="1:19" s="411" customFormat="1" ht="13.15" customHeight="1" x14ac:dyDescent="0.25">
      <c r="A72" s="417"/>
      <c r="B72" s="338"/>
      <c r="C72" s="418"/>
      <c r="D72" s="419"/>
      <c r="E72" s="419"/>
      <c r="F72" s="419"/>
      <c r="G72"/>
      <c r="H72" s="410"/>
      <c r="I72" s="410"/>
      <c r="J72" s="410"/>
      <c r="K72" s="410"/>
      <c r="L72" s="410"/>
      <c r="M72" s="410"/>
      <c r="N72" s="410"/>
      <c r="O72" s="410"/>
      <c r="P72" s="410"/>
      <c r="Q72" s="410"/>
      <c r="R72" s="410"/>
      <c r="S72" s="410"/>
    </row>
    <row r="73" spans="1:19" x14ac:dyDescent="0.2">
      <c r="A73" s="333"/>
      <c r="B73" s="334"/>
      <c r="C73" s="415"/>
      <c r="D73" s="416"/>
      <c r="E73" s="416"/>
      <c r="F73" s="416"/>
    </row>
    <row r="74" spans="1:19" ht="13.5" x14ac:dyDescent="0.25">
      <c r="A74" s="417"/>
      <c r="B74" s="338"/>
      <c r="C74" s="418"/>
      <c r="D74" s="419"/>
      <c r="E74" s="419"/>
      <c r="F74" s="419"/>
    </row>
    <row r="75" spans="1:19" x14ac:dyDescent="0.2">
      <c r="A75" s="333"/>
      <c r="B75" s="334"/>
      <c r="C75" s="415"/>
      <c r="D75" s="416"/>
      <c r="E75" s="416"/>
      <c r="F75" s="416"/>
    </row>
    <row r="76" spans="1:19" ht="13.5" x14ac:dyDescent="0.25">
      <c r="A76" s="417"/>
      <c r="B76" s="338"/>
      <c r="C76" s="418"/>
      <c r="D76" s="419"/>
      <c r="E76" s="419"/>
      <c r="F76" s="419"/>
    </row>
    <row r="77" spans="1:19" x14ac:dyDescent="0.2">
      <c r="A77" s="333"/>
      <c r="B77" s="334"/>
      <c r="C77" s="415"/>
      <c r="D77" s="416"/>
      <c r="E77" s="416"/>
      <c r="F77" s="416"/>
    </row>
    <row r="78" spans="1:19" ht="13.5" x14ac:dyDescent="0.25">
      <c r="A78" s="417"/>
      <c r="B78" s="338"/>
      <c r="C78" s="418"/>
      <c r="D78" s="419"/>
      <c r="E78" s="419"/>
      <c r="F78" s="419"/>
    </row>
    <row r="79" spans="1:19" x14ac:dyDescent="0.2">
      <c r="A79" s="333"/>
      <c r="B79" s="334"/>
      <c r="C79" s="415"/>
      <c r="D79" s="416"/>
      <c r="E79" s="416"/>
      <c r="F79" s="416"/>
    </row>
    <row r="80" spans="1:19" ht="13.5" x14ac:dyDescent="0.25">
      <c r="A80" s="417"/>
      <c r="B80" s="338"/>
      <c r="C80" s="418"/>
      <c r="D80" s="419"/>
      <c r="E80" s="419"/>
      <c r="F80" s="419"/>
    </row>
    <row r="81" spans="1:6" x14ac:dyDescent="0.2">
      <c r="A81" s="333"/>
      <c r="B81" s="334"/>
      <c r="C81" s="415"/>
      <c r="D81" s="416"/>
      <c r="E81" s="416"/>
      <c r="F81" s="416"/>
    </row>
    <row r="82" spans="1:6" ht="13.5" x14ac:dyDescent="0.25">
      <c r="A82" s="417"/>
      <c r="B82" s="338"/>
      <c r="C82" s="418"/>
      <c r="D82" s="419"/>
      <c r="E82" s="419"/>
      <c r="F82" s="419"/>
    </row>
    <row r="83" spans="1:6" x14ac:dyDescent="0.2">
      <c r="A83" s="333"/>
      <c r="B83" s="334"/>
      <c r="C83" s="415"/>
      <c r="D83" s="416"/>
      <c r="E83" s="416"/>
      <c r="F83" s="416"/>
    </row>
    <row r="84" spans="1:6" ht="13.5" x14ac:dyDescent="0.25">
      <c r="A84" s="417"/>
      <c r="B84" s="338"/>
      <c r="C84" s="418"/>
      <c r="D84" s="419"/>
      <c r="E84" s="419"/>
      <c r="F84" s="419"/>
    </row>
    <row r="85" spans="1:6" x14ac:dyDescent="0.2">
      <c r="A85" s="333"/>
      <c r="B85" s="334"/>
      <c r="C85" s="415"/>
      <c r="D85" s="416"/>
      <c r="E85" s="416"/>
      <c r="F85" s="416"/>
    </row>
    <row r="86" spans="1:6" ht="13.5" x14ac:dyDescent="0.25">
      <c r="A86" s="417"/>
      <c r="B86" s="338"/>
      <c r="C86" s="418"/>
      <c r="D86" s="419"/>
      <c r="E86" s="419"/>
      <c r="F86" s="419"/>
    </row>
    <row r="87" spans="1:6" x14ac:dyDescent="0.2">
      <c r="A87" s="333"/>
      <c r="B87" s="334"/>
      <c r="C87" s="415"/>
      <c r="D87" s="416"/>
      <c r="E87" s="416"/>
      <c r="F87" s="416"/>
    </row>
    <row r="88" spans="1:6" ht="13.5" x14ac:dyDescent="0.25">
      <c r="A88" s="417"/>
      <c r="B88" s="338"/>
      <c r="C88" s="418"/>
      <c r="D88" s="419"/>
      <c r="E88" s="419"/>
      <c r="F88" s="419"/>
    </row>
    <row r="89" spans="1:6" x14ac:dyDescent="0.2">
      <c r="A89" s="333"/>
      <c r="B89" s="334"/>
      <c r="C89" s="415"/>
      <c r="D89" s="416"/>
      <c r="E89" s="416"/>
      <c r="F89" s="416"/>
    </row>
    <row r="90" spans="1:6" ht="13.5" x14ac:dyDescent="0.25">
      <c r="A90" s="417"/>
      <c r="B90" s="338"/>
      <c r="C90" s="418"/>
      <c r="D90" s="419"/>
      <c r="E90" s="419"/>
      <c r="F90" s="419"/>
    </row>
    <row r="91" spans="1:6" x14ac:dyDescent="0.2">
      <c r="A91" s="333"/>
      <c r="B91" s="334"/>
      <c r="C91" s="415"/>
      <c r="D91" s="416"/>
      <c r="E91" s="416"/>
      <c r="F91" s="416"/>
    </row>
    <row r="92" spans="1:6" ht="13.5" x14ac:dyDescent="0.25">
      <c r="A92" s="417"/>
      <c r="B92" s="338"/>
      <c r="C92" s="418"/>
      <c r="D92" s="419"/>
      <c r="E92" s="419"/>
      <c r="F92" s="419"/>
    </row>
    <row r="93" spans="1:6" x14ac:dyDescent="0.2">
      <c r="A93" s="333"/>
      <c r="B93" s="334"/>
      <c r="C93" s="415"/>
      <c r="D93" s="416"/>
      <c r="E93" s="416"/>
      <c r="F93" s="416"/>
    </row>
    <row r="94" spans="1:6" ht="13.5" x14ac:dyDescent="0.25">
      <c r="A94" s="417"/>
      <c r="B94" s="338"/>
      <c r="C94" s="418"/>
      <c r="D94" s="419"/>
      <c r="E94" s="419"/>
      <c r="F94" s="419"/>
    </row>
    <row r="95" spans="1:6" x14ac:dyDescent="0.2">
      <c r="A95" s="333"/>
      <c r="B95" s="334"/>
      <c r="C95" s="415"/>
      <c r="D95" s="416"/>
      <c r="E95" s="416"/>
      <c r="F95" s="416"/>
    </row>
    <row r="96" spans="1:6" ht="13.5" x14ac:dyDescent="0.25">
      <c r="A96" s="417"/>
      <c r="B96" s="338"/>
      <c r="C96" s="418"/>
      <c r="D96" s="419"/>
      <c r="E96" s="419"/>
      <c r="F96" s="419"/>
    </row>
    <row r="97" spans="1:6" x14ac:dyDescent="0.2">
      <c r="A97" s="333"/>
      <c r="B97" s="334"/>
      <c r="C97" s="415"/>
      <c r="D97" s="416"/>
      <c r="E97" s="416"/>
      <c r="F97" s="416"/>
    </row>
    <row r="98" spans="1:6" ht="13.5" x14ac:dyDescent="0.25">
      <c r="A98" s="417"/>
      <c r="B98" s="338"/>
      <c r="C98" s="418"/>
      <c r="D98" s="419"/>
      <c r="E98" s="419"/>
      <c r="F98" s="419"/>
    </row>
    <row r="99" spans="1:6" x14ac:dyDescent="0.2">
      <c r="A99" s="333"/>
      <c r="B99" s="334"/>
      <c r="C99" s="415"/>
      <c r="D99" s="416"/>
      <c r="E99" s="416"/>
      <c r="F99" s="416"/>
    </row>
    <row r="100" spans="1:6" ht="13.5" x14ac:dyDescent="0.25">
      <c r="A100" s="417"/>
      <c r="B100" s="338"/>
      <c r="C100" s="418"/>
      <c r="D100" s="419"/>
      <c r="E100" s="419"/>
      <c r="F100" s="419"/>
    </row>
    <row r="101" spans="1:6" x14ac:dyDescent="0.2">
      <c r="A101" s="333"/>
      <c r="B101" s="334"/>
      <c r="C101" s="415"/>
      <c r="D101" s="416"/>
      <c r="E101" s="416"/>
      <c r="F101" s="416"/>
    </row>
    <row r="102" spans="1:6" ht="13.5" x14ac:dyDescent="0.25">
      <c r="A102" s="417"/>
      <c r="B102" s="338"/>
      <c r="C102" s="418"/>
      <c r="D102" s="419"/>
      <c r="E102" s="419"/>
      <c r="F102" s="419"/>
    </row>
    <row r="103" spans="1:6" x14ac:dyDescent="0.2">
      <c r="A103" s="333"/>
      <c r="B103" s="334"/>
      <c r="C103" s="415"/>
      <c r="D103" s="416"/>
      <c r="E103" s="416"/>
      <c r="F103" s="416"/>
    </row>
    <row r="104" spans="1:6" ht="13.5" x14ac:dyDescent="0.25">
      <c r="A104" s="417"/>
      <c r="B104" s="338"/>
      <c r="C104" s="418"/>
      <c r="D104" s="419"/>
      <c r="E104" s="419"/>
      <c r="F104" s="419"/>
    </row>
    <row r="105" spans="1:6" x14ac:dyDescent="0.2">
      <c r="A105" s="333"/>
      <c r="B105" s="334"/>
      <c r="C105" s="415"/>
      <c r="D105" s="416"/>
      <c r="E105" s="416"/>
      <c r="F105" s="416"/>
    </row>
    <row r="106" spans="1:6" ht="13.5" x14ac:dyDescent="0.25">
      <c r="A106" s="417"/>
      <c r="B106" s="338"/>
      <c r="C106" s="418"/>
      <c r="D106" s="419"/>
      <c r="E106" s="419"/>
      <c r="F106" s="419"/>
    </row>
    <row r="107" spans="1:6" x14ac:dyDescent="0.2">
      <c r="A107" s="333"/>
      <c r="B107" s="334"/>
      <c r="C107" s="415"/>
      <c r="D107" s="416"/>
      <c r="E107" s="416"/>
      <c r="F107" s="416"/>
    </row>
    <row r="108" spans="1:6" ht="13.5" x14ac:dyDescent="0.25">
      <c r="A108" s="417"/>
      <c r="B108" s="338"/>
      <c r="C108" s="418"/>
      <c r="D108" s="419"/>
      <c r="E108" s="419"/>
      <c r="F108" s="419"/>
    </row>
    <row r="109" spans="1:6" x14ac:dyDescent="0.2">
      <c r="A109" s="333"/>
      <c r="B109" s="334"/>
      <c r="C109" s="415"/>
      <c r="D109" s="416"/>
      <c r="E109" s="416"/>
      <c r="F109" s="416"/>
    </row>
    <row r="110" spans="1:6" ht="13.5" x14ac:dyDescent="0.25">
      <c r="A110" s="417"/>
      <c r="B110" s="338"/>
      <c r="C110" s="418"/>
      <c r="D110" s="419"/>
      <c r="E110" s="419"/>
      <c r="F110" s="419"/>
    </row>
    <row r="111" spans="1:6" x14ac:dyDescent="0.2">
      <c r="A111" s="333"/>
      <c r="B111" s="334"/>
      <c r="C111" s="415"/>
      <c r="D111" s="416"/>
      <c r="E111" s="416"/>
      <c r="F111" s="416"/>
    </row>
    <row r="112" spans="1:6" ht="13.5" x14ac:dyDescent="0.25">
      <c r="A112" s="417"/>
      <c r="B112" s="338"/>
      <c r="C112" s="418"/>
      <c r="D112" s="419"/>
      <c r="E112" s="419"/>
      <c r="F112" s="419"/>
    </row>
    <row r="113" spans="1:6" x14ac:dyDescent="0.2">
      <c r="A113" s="333"/>
      <c r="B113" s="334"/>
      <c r="C113" s="415"/>
      <c r="D113" s="416"/>
      <c r="E113" s="416"/>
      <c r="F113" s="416"/>
    </row>
    <row r="114" spans="1:6" ht="13.5" x14ac:dyDescent="0.25">
      <c r="A114" s="417"/>
      <c r="B114" s="338"/>
      <c r="C114" s="418"/>
      <c r="D114" s="419"/>
      <c r="E114" s="419"/>
      <c r="F114" s="419"/>
    </row>
    <row r="115" spans="1:6" x14ac:dyDescent="0.2">
      <c r="A115" s="333"/>
      <c r="B115" s="334"/>
      <c r="C115" s="415"/>
      <c r="D115" s="416"/>
      <c r="E115" s="416"/>
      <c r="F115" s="416"/>
    </row>
    <row r="116" spans="1:6" ht="13.5" x14ac:dyDescent="0.25">
      <c r="A116" s="417"/>
      <c r="B116" s="338"/>
      <c r="C116" s="418"/>
      <c r="D116" s="419"/>
      <c r="E116" s="419"/>
      <c r="F116" s="419"/>
    </row>
    <row r="117" spans="1:6" x14ac:dyDescent="0.2">
      <c r="A117" s="333"/>
      <c r="B117" s="334"/>
      <c r="C117" s="415"/>
      <c r="D117" s="416"/>
      <c r="E117" s="416"/>
      <c r="F117" s="416"/>
    </row>
    <row r="118" spans="1:6" ht="13.5" x14ac:dyDescent="0.25">
      <c r="A118" s="417"/>
      <c r="B118" s="338"/>
      <c r="C118" s="418"/>
      <c r="D118" s="419"/>
      <c r="E118" s="419"/>
      <c r="F118" s="419"/>
    </row>
    <row r="119" spans="1:6" x14ac:dyDescent="0.2">
      <c r="A119" s="333"/>
      <c r="B119" s="334"/>
      <c r="C119" s="415"/>
      <c r="D119" s="416"/>
      <c r="E119" s="416"/>
      <c r="F119" s="416"/>
    </row>
    <row r="120" spans="1:6" ht="13.5" x14ac:dyDescent="0.25">
      <c r="A120" s="417"/>
      <c r="B120" s="338"/>
      <c r="C120" s="418"/>
      <c r="D120" s="419"/>
      <c r="E120" s="419"/>
      <c r="F120" s="419"/>
    </row>
    <row r="121" spans="1:6" x14ac:dyDescent="0.2">
      <c r="A121" s="333"/>
      <c r="B121" s="334"/>
      <c r="C121" s="415"/>
      <c r="D121" s="416"/>
      <c r="E121" s="416"/>
      <c r="F121" s="416"/>
    </row>
    <row r="122" spans="1:6" ht="13.5" x14ac:dyDescent="0.25">
      <c r="A122" s="417"/>
      <c r="B122" s="338"/>
      <c r="C122" s="418"/>
      <c r="D122" s="419"/>
      <c r="E122" s="419"/>
      <c r="F122" s="419"/>
    </row>
    <row r="123" spans="1:6" x14ac:dyDescent="0.2">
      <c r="A123" s="333"/>
      <c r="B123" s="334"/>
      <c r="C123" s="415"/>
      <c r="D123" s="416"/>
      <c r="E123" s="416"/>
      <c r="F123" s="416"/>
    </row>
    <row r="124" spans="1:6" ht="13.5" x14ac:dyDescent="0.25">
      <c r="A124" s="417"/>
      <c r="B124" s="338"/>
      <c r="C124" s="418"/>
      <c r="D124" s="419"/>
      <c r="E124" s="419"/>
      <c r="F124" s="419"/>
    </row>
    <row r="125" spans="1:6" x14ac:dyDescent="0.2">
      <c r="A125" s="333"/>
      <c r="B125" s="334"/>
      <c r="C125" s="415"/>
      <c r="D125" s="416"/>
      <c r="E125" s="416"/>
      <c r="F125" s="416"/>
    </row>
    <row r="126" spans="1:6" ht="13.5" x14ac:dyDescent="0.25">
      <c r="A126" s="417"/>
      <c r="B126" s="338"/>
      <c r="C126" s="418"/>
      <c r="D126" s="419"/>
      <c r="E126" s="419"/>
      <c r="F126" s="419"/>
    </row>
    <row r="127" spans="1:6" x14ac:dyDescent="0.2">
      <c r="A127" s="333"/>
      <c r="B127" s="334"/>
      <c r="C127" s="415"/>
      <c r="D127" s="416"/>
      <c r="E127" s="416"/>
      <c r="F127" s="416"/>
    </row>
    <row r="128" spans="1:6" ht="13.5" x14ac:dyDescent="0.25">
      <c r="A128" s="417"/>
      <c r="B128" s="338"/>
      <c r="C128" s="418"/>
      <c r="D128" s="419"/>
      <c r="E128" s="419"/>
      <c r="F128" s="419"/>
    </row>
    <row r="129" spans="1:6" x14ac:dyDescent="0.2">
      <c r="A129" s="333"/>
      <c r="B129" s="334"/>
      <c r="C129" s="415"/>
      <c r="D129" s="416"/>
      <c r="E129" s="416"/>
      <c r="F129" s="416"/>
    </row>
    <row r="130" spans="1:6" ht="13.5" x14ac:dyDescent="0.25">
      <c r="A130" s="417"/>
      <c r="B130" s="338"/>
      <c r="C130" s="418"/>
      <c r="D130" s="419"/>
      <c r="E130" s="419"/>
      <c r="F130" s="419"/>
    </row>
    <row r="131" spans="1:6" x14ac:dyDescent="0.2">
      <c r="A131" s="333"/>
      <c r="B131" s="334"/>
      <c r="C131" s="415"/>
      <c r="D131" s="416"/>
      <c r="E131" s="416"/>
      <c r="F131" s="416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CZ041</dc:subject>
  <dc:creator>MPSV ČR</dc:creator>
  <cp:lastModifiedBy>Novotný Michal</cp:lastModifiedBy>
  <dcterms:created xsi:type="dcterms:W3CDTF">2019-03-19T12:37:37Z</dcterms:created>
  <dcterms:modified xsi:type="dcterms:W3CDTF">2019-03-19T12:37:39Z</dcterms:modified>
</cp:coreProperties>
</file>