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D4C182C8-2670-4499-BF59-4D909E8635C6}" xr6:coauthVersionLast="41" xr6:coauthVersionMax="41" xr10:uidLastSave="{00000000-0000-0000-0000-000000000000}"/>
  <bookViews>
    <workbookView xWindow="1245" yWindow="1080" windowWidth="26655" windowHeight="14190" xr2:uid="{C4D46F81-353D-4EBC-B09A-79F0B77D54EE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'PLS-M8'!$A$12:$L$104</definedName>
    <definedName name="_xlnm.Print_Area" localSheetId="4">'PLS-T0'!$A$1:$F$35</definedName>
    <definedName name="_xlnm.Print_Area" localSheetId="5">'PLS-T8'!$A$14:$G$93</definedName>
    <definedName name="_xlnm.Print_Area" localSheetId="6">'PLS-V0'!$A$1:$F$31</definedName>
    <definedName name="_xlnm.Print_Area" localSheetId="7">'PLS-V1'!$A$1:$F$48</definedName>
    <definedName name="_xlnm.Print_Area" localSheetId="8">'PLS-V8'!$A$13:$F$104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5" i="5" l="1"/>
  <c r="J26" i="5"/>
  <c r="I27" i="5"/>
  <c r="J23" i="5" s="1"/>
  <c r="J27" i="5" l="1"/>
  <c r="J24" i="5"/>
</calcChain>
</file>

<file path=xl/sharedStrings.xml><?xml version="1.0" encoding="utf-8"?>
<sst xmlns="http://schemas.openxmlformats.org/spreadsheetml/2006/main" count="836" uniqueCount="332">
  <si>
    <t>PLS-M0</t>
  </si>
  <si>
    <t>CZ042</t>
  </si>
  <si>
    <t>ISPV2018Q4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</si>
  <si>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</si>
  <si>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</si>
  <si>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</si>
  <si>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</si>
  <si>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</si>
  <si>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</si>
  <si>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</si>
  <si>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</si>
  <si>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</si>
  <si>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</si>
  <si>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</si>
  <si>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</si>
  <si>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</si>
  <si>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</si>
  <si>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</si>
  <si>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</si>
  <si>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</si>
  <si>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</si>
  <si>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</si>
  <si>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</si>
  <si>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</si>
  <si>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</si>
  <si>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</si>
  <si>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</si>
  <si>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</si>
  <si>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</si>
  <si>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</si>
  <si>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</si>
  <si>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</si>
  <si>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</si>
  <si>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</si>
  <si>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</si>
  <si>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</si>
  <si>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</si>
  <si>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</si>
  <si>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</si>
  <si>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</si>
  <si>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</si>
  <si>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</si>
  <si>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</si>
  <si>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</si>
  <si>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</si>
  <si>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</si>
  <si>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</si>
  <si>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</si>
  <si>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</si>
  <si>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</si>
  <si>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*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</si>
  <si>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</si>
  <si>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</si>
  <si>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</si>
  <si>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</si>
  <si>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</si>
  <si>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</si>
  <si>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</si>
  <si>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</si>
  <si>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</si>
  <si>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</si>
  <si>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</si>
  <si>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</si>
  <si>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</si>
  <si>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</si>
  <si>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</si>
  <si>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</si>
  <si>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</si>
  <si>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</si>
  <si>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</si>
  <si>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</si>
  <si>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</si>
  <si>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</si>
  <si>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</si>
  <si>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</si>
  <si>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</si>
  <si>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</si>
  <si>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</si>
  <si>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</si>
  <si>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</si>
  <si>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</si>
  <si>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</si>
  <si>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</si>
  <si>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</si>
  <si>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</si>
  <si>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</si>
  <si>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</si>
  <si>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</si>
  <si>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</si>
  <si>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</si>
  <si>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</si>
  <si>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</si>
  <si>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</si>
  <si>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</si>
  <si>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</si>
  <si>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</si>
  <si>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</si>
  <si>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</si>
  <si>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</si>
  <si>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</si>
  <si>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</si>
  <si>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</si>
  <si>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</si>
  <si>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</si>
  <si>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</si>
  <si>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</si>
  <si>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</si>
  <si>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</si>
  <si>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</si>
  <si>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</si>
  <si>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</si>
  <si>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</si>
  <si>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</si>
  <si>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</si>
  <si>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</si>
  <si>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</si>
  <si>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</si>
  <si>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</si>
  <si>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</si>
  <si>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</si>
  <si>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</si>
  <si>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</si>
  <si>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</si>
  <si>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</si>
  <si>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</si>
  <si>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</si>
  <si>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</si>
  <si>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</si>
  <si>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</si>
  <si>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</si>
  <si>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</si>
  <si>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</si>
  <si>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</si>
  <si>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</si>
  <si>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</si>
  <si>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</si>
  <si>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</si>
  <si>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</si>
  <si>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</si>
  <si>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</si>
  <si>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</si>
  <si>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</si>
  <si>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</si>
  <si>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</si>
  <si>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</si>
  <si>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</si>
  <si>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</si>
  <si>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</si>
  <si>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</si>
  <si>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</si>
  <si>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</si>
  <si>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</si>
  <si>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</si>
  <si>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</si>
  <si>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</si>
  <si>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</si>
  <si>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</si>
  <si>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</si>
  <si>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</si>
  <si>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</si>
  <si>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</si>
  <si>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</si>
  <si>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</si>
  <si>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</si>
  <si>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</si>
  <si>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</si>
  <si>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</si>
  <si>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</si>
  <si>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</si>
  <si>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</si>
  <si>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</si>
  <si>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</si>
  <si>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</si>
  <si>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</si>
  <si>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</si>
  <si>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</si>
  <si>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</si>
  <si>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</si>
  <si>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</si>
  <si>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</si>
  <si>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</si>
  <si>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</si>
  <si>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</si>
  <si>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</si>
  <si>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</si>
  <si>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</si>
  <si>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</si>
  <si>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</si>
  <si>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</si>
  <si>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</si>
  <si>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</si>
  <si>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1341 Řídící pracovníci v oblasti péče o děti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</si>
  <si>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</si>
  <si>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</si>
  <si>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</si>
  <si>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</si>
  <si>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2132 Specialisté v zemědělství, lesnictví, rybářství a vod.hosp.</t>
  </si>
  <si>
    <t>2133 Specialisté ochrany životního prostředí (kr.prům.ekologie)</t>
  </si>
  <si>
    <t>2211 Praktičtí lékaři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</si>
  <si>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</si>
  <si>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</si>
  <si>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</si>
  <si>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</si>
  <si>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</si>
  <si>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</si>
  <si>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</si>
  <si>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</si>
  <si>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</si>
  <si>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</si>
  <si>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</si>
  <si>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</si>
  <si>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</si>
  <si>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</si>
  <si>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</si>
  <si>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</si>
  <si>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</si>
  <si>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</si>
  <si>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3118 Technici kartografové,zeměměřiči,pracovníci v příbuz.oborech</t>
  </si>
  <si>
    <t>3119 Technici v ostatních průmyslových oborech</t>
  </si>
  <si>
    <t>3221 Všeobecné sestry bez specializace</t>
  </si>
  <si>
    <t>3256 Praktické sestry</t>
  </si>
  <si>
    <t>3257 Asistenti ochrany veřejného zdraví</t>
  </si>
  <si>
    <t>3313 Odborní pracovníci účetnictví, ekonomiky, personalistiky</t>
  </si>
  <si>
    <t>3333 Odborní pracovníci úřadů práce a pracovních agentur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</si>
  <si>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</si>
  <si>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</si>
  <si>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</si>
  <si>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</si>
  <si>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</si>
  <si>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</si>
  <si>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</si>
  <si>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</si>
  <si>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3411 Odborní pracovníci v právní obl.,bezpečnosti,příbuz.oborech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</si>
  <si>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</si>
  <si>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</si>
  <si>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</si>
  <si>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</si>
  <si>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</si>
  <si>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</si>
  <si>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4225 Pracovníci v informačních kancelářích</t>
  </si>
  <si>
    <t>4226 Recepční (kr.recepčních v hotelích, ubytovacích zařízeních)</t>
  </si>
  <si>
    <t>4229 Pracovníci informačních služeb j.n.</t>
  </si>
  <si>
    <t>4311 Úředníci v oblasti účetnictví</t>
  </si>
  <si>
    <t>4312 Úředníci v oblasti statistiky, finančnictví a pojišťovnictví</t>
  </si>
  <si>
    <t>4321 Úředníci ve skladech</t>
  </si>
  <si>
    <t>4323 Pracovníci v dopravě a přepravě</t>
  </si>
  <si>
    <t>4411 Knihovníci</t>
  </si>
  <si>
    <t>4415 Pracovníci evidence dat a archivů</t>
  </si>
  <si>
    <t>4416 Personální referenti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</si>
  <si>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</si>
  <si>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</si>
  <si>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</si>
  <si>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</si>
  <si>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5164 Chovatelé,ošetřovatelé zvířat v zaříz.pro chov,příbuz.prac.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</si>
  <si>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</si>
  <si>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</si>
  <si>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</si>
  <si>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</si>
  <si>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</si>
  <si>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</si>
  <si>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</si>
  <si>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</si>
  <si>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</si>
  <si>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7112 Zedníci, kamnáři, dlaždiči a montéři suchých staveb</t>
  </si>
  <si>
    <t>7119 Ostatní řemeslníci, kvalifikovaní prac.hl. stavební výroby</t>
  </si>
  <si>
    <t>7222 Nástrojaři a příbuzní pracovníci</t>
  </si>
  <si>
    <t>7231 Mechanici a opraváři motorových vozidel</t>
  </si>
  <si>
    <t>7411 Stavební a provozní elektrikáři</t>
  </si>
  <si>
    <t>7412 Elektromechanici</t>
  </si>
  <si>
    <t>8157 Obsluha strojů v prádelnách a čistírnách</t>
  </si>
  <si>
    <t>8189 Obsluha stacionárních strojů a zařízení j.n.</t>
  </si>
  <si>
    <t>8322 Řidiči osobních a malých dodávkových automobilů, taxikáři</t>
  </si>
  <si>
    <t>8332 Řidiči nákladních automobilů, tahačů a speciálních vozidel</t>
  </si>
  <si>
    <t>9112 Uklízeči a pomocníci v hotelích,admin.,průmysl.a j.objektech</t>
  </si>
  <si>
    <t>9121 Pracovníci pro ruční praní a žehlení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</si>
  <si>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</si>
  <si>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</si>
  <si>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</si>
  <si>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</si>
  <si>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</si>
  <si>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</si>
  <si>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</si>
  <si>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</si>
  <si>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</si>
  <si>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</si>
  <si>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</si>
  <si>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</si>
  <si>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</si>
  <si>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</si>
  <si>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</si>
  <si>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</si>
  <si>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</si>
  <si>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</si>
  <si>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</si>
  <si>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</si>
  <si>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</si>
  <si>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</si>
  <si>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</si>
  <si>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</si>
  <si>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</si>
  <si>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</si>
  <si>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</si>
  <si>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</si>
  <si>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</si>
  <si>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</si>
  <si>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</si>
  <si>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</si>
  <si>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</si>
  <si>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</si>
  <si>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</si>
  <si>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</si>
  <si>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</si>
  <si>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</si>
  <si>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</si>
  <si>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</si>
  <si>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</si>
  <si>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</si>
  <si>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</si>
  <si>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</si>
  <si>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</si>
  <si>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</si>
  <si>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</si>
  <si>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</si>
  <si>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</si>
  <si>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</si>
  <si>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</si>
  <si>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</si>
  <si>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</si>
  <si>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</si>
  <si>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2018</t>
  </si>
  <si>
    <t>Ústecký kraj</t>
  </si>
  <si>
    <t>Index mediánu hrubého měsíčního platu vůči roku 2017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</si>
</sst>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48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66B0F304-7229-4FB2-8C0D-46C93F92C372}"/>
    <cellStyle name="normal" xfId="6" xr:uid="{4BAE14D0-4E59-4D1E-8BA9-84F613CC8494}"/>
    <cellStyle name="Normální" xfId="0" builtinId="0"/>
    <cellStyle name="normální 2 4" xfId="13" xr:uid="{585ACB0F-501C-412A-9AB7-A3882C199529}"/>
    <cellStyle name="normální 3" xfId="3" xr:uid="{BB26D658-2684-4239-AEDA-2138BC89FEBC}"/>
    <cellStyle name="normální_021 ISPV 2" xfId="2" xr:uid="{98BC30DD-0E1D-4625-8114-2EDD7BF37A45}"/>
    <cellStyle name="normální_021 ISPV 2 2" xfId="9" xr:uid="{2C6578DE-F8CE-4787-BFC5-BA5AEAEE1CCB}"/>
    <cellStyle name="normální_022 ISPV 2" xfId="1" xr:uid="{1F1D3E17-8772-47D9-93EF-7E5A0A1838DC}"/>
    <cellStyle name="normální_022 ISPVNP vaz 2" xfId="4" xr:uid="{C021652E-1386-4391-ACC5-850A6F2E38C7}"/>
    <cellStyle name="normální_022 ISPVP vaz 2" xfId="5" xr:uid="{87BD2111-AD1C-4E1C-A1BC-CBF56B73ED2F}"/>
    <cellStyle name="normální_022 ISPVP vaz 3" xfId="11" xr:uid="{0C27F962-5AE4-46E3-BA99-5514DD77EB84}"/>
    <cellStyle name="normální_994 ISPV podnikatelská sféra 2" xfId="15" xr:uid="{689F5C0B-A70F-4638-82E1-975DE14ADC18}"/>
    <cellStyle name="normální_ISPV984" xfId="8" xr:uid="{4C3C066A-0983-4F8E-9F09-426F67CEF270}"/>
    <cellStyle name="normální_ISPV984 2" xfId="17" xr:uid="{C861F73E-E348-4CE7-AE7F-BB926001B9B3}"/>
    <cellStyle name="normální_M1 vazena" xfId="7" xr:uid="{AD96E2F8-428F-49D4-82D4-92E84C33831E}"/>
    <cellStyle name="normální_M1 vazena 2" xfId="16" xr:uid="{8B174A0E-515E-4944-A63E-9A0D9B11C353}"/>
    <cellStyle name="normální_NewTables var c M5 navrh" xfId="10" xr:uid="{2F94AC50-7FEB-4C0E-B9C4-8BD66A2F7B44}"/>
    <cellStyle name="normální_Vystupy_MPSV" xfId="12" xr:uid="{F12380C1-CD79-40F2-A805-51DB5DDB492F}"/>
    <cellStyle name="procent 2" xfId="14" xr:uid="{4181F280-7B81-4DE3-8175-C0801CE295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8"/>
          <c:w val="0.94146345810724585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6651.4026999999987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6651.4026999999987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24488.402699999999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0C-4739-ADB2-B38E112C5A0D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8C0C-4739-ADB2-B38E112C5A0D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6970.0166000000027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0C-4739-ADB2-B38E112C5A0D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7841.0541000000012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6651.4026999999987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6653.1647999999986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0C-4739-ADB2-B38E112C5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400392"/>
        <c:axId val="18049694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32366.942599999998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8C0C-4739-ADB2-B38E112C5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76064"/>
        <c:axId val="222576456"/>
      </c:scatterChart>
      <c:catAx>
        <c:axId val="22340039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180496944"/>
        <c:crosses val="autoZero"/>
        <c:auto val="1"/>
        <c:lblAlgn val="ctr"/>
        <c:lblOffset val="100"/>
        <c:tickMarkSkip val="1"/>
        <c:noMultiLvlLbl val="0"/>
      </c:catAx>
      <c:valAx>
        <c:axId val="180496944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400392"/>
        <c:crosses val="autoZero"/>
        <c:crossBetween val="between"/>
      </c:valAx>
      <c:valAx>
        <c:axId val="2225760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576456"/>
        <c:crosses val="max"/>
        <c:crossBetween val="midCat"/>
      </c:valAx>
      <c:valAx>
        <c:axId val="2225764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760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7" footer="0.49212598450000467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1968-416E-8982-9FD7AE0D4E0E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1968-416E-8982-9FD7AE0D4E0E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1968-416E-8982-9FD7AE0D4E0E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138.33270000000002</c:v>
                </c:pt>
                <c:pt idx="1">
                  <c:v>19.070499999999999</c:v>
                </c:pt>
                <c:pt idx="2">
                  <c:v>5.4824999999999999</c:v>
                </c:pt>
                <c:pt idx="3">
                  <c:v>9.4491000000000156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968-416E-8982-9FD7AE0D4E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2"/>
          <c:w val="0.94146345810724608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32.404900000000012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32.404900000000012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138.70050000000001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2E-4E22-A2D5-637BF0CB25F9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CD2E-4E22-A2D5-637BF0CB25F9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34.394999999999982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2E-4E22-A2D5-637BF0CB25F9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43.597500000000025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32.404900000000012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36.178100000000001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2E-4E22-A2D5-637BF0CB2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647016"/>
        <c:axId val="223647408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179.9427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CD2E-4E22-A2D5-637BF0CB2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7800"/>
        <c:axId val="223648192"/>
      </c:scatterChart>
      <c:catAx>
        <c:axId val="22364701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647408"/>
        <c:crosses val="autoZero"/>
        <c:auto val="1"/>
        <c:lblAlgn val="ctr"/>
        <c:lblOffset val="100"/>
        <c:tickMarkSkip val="1"/>
        <c:noMultiLvlLbl val="0"/>
      </c:catAx>
      <c:valAx>
        <c:axId val="223647408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647016"/>
        <c:crosses val="autoZero"/>
        <c:crossBetween val="between"/>
      </c:valAx>
      <c:valAx>
        <c:axId val="223647800"/>
        <c:scaling>
          <c:orientation val="minMax"/>
          <c:max val="300"/>
          <c:min val="5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8192"/>
        <c:crosses val="max"/>
        <c:crossBetween val="midCat"/>
      </c:valAx>
      <c:valAx>
        <c:axId val="223648192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780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55" footer="0.4921259845000045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696C531A-2690-4E9A-B2B0-9607EE9596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D1660D23-C117-4A8A-BC7F-2CBDCB4E5C88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207FD433-3FCB-44A8-86CE-44BA7357EF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384BCF3-C8C6-48FC-BB33-7D45EB8E0E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6FF5BEB4-7972-4464-9F63-477A5AC287C3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C76F1E16-1A51-4B63-A1C1-9AC79F54A635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20 %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2A4CD2BB-5D30-45BE-BA4F-E990712D90EF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234039</xdr:rowOff>
    </xdr:from>
    <xdr:to>
      <xdr:col>4</xdr:col>
      <xdr:colOff>19050</xdr:colOff>
      <xdr:row>29</xdr:row>
      <xdr:rowOff>171449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69EF6E72-F35C-4388-959D-C379467FE3B1}"/>
            </a:ext>
          </a:extLst>
        </xdr:cNvPr>
        <xdr:cNvSpPr txBox="1"/>
      </xdr:nvSpPr>
      <xdr:spPr>
        <a:xfrm>
          <a:off x="4103916" y="7568289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159201</xdr:rowOff>
    </xdr:from>
    <xdr:to>
      <xdr:col>3</xdr:col>
      <xdr:colOff>627291</xdr:colOff>
      <xdr:row>31</xdr:row>
      <xdr:rowOff>95248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389EF7B3-E6E2-4C3C-8A7E-F12CFCF709B6}"/>
            </a:ext>
          </a:extLst>
        </xdr:cNvPr>
        <xdr:cNvSpPr txBox="1"/>
      </xdr:nvSpPr>
      <xdr:spPr>
        <a:xfrm>
          <a:off x="4151541" y="808400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6 %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1C21CCE7-FD6A-4C5B-B8DA-2B9C03F8CE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C50EFB33-8F51-4536-AB84-21A70187226C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E9EE64A-64FA-4727-824A-20A2A68C1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32366.942599999998</v>
          </cell>
        </row>
        <row r="33">
          <cell r="B33">
            <v>6651.4026999999987</v>
          </cell>
          <cell r="C33">
            <v>24488.402699999999</v>
          </cell>
          <cell r="D33">
            <v>6970.0166000000027</v>
          </cell>
          <cell r="E33">
            <v>6653.1647999999986</v>
          </cell>
          <cell r="F33">
            <v>7841.0541000000012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138.33270000000002</v>
          </cell>
        </row>
        <row r="25">
          <cell r="H25" t="str">
            <v>Dovolená</v>
          </cell>
          <cell r="I25">
            <v>19.070499999999999</v>
          </cell>
        </row>
        <row r="26">
          <cell r="H26" t="str">
            <v>Nemoc</v>
          </cell>
          <cell r="I26">
            <v>5.4824999999999999</v>
          </cell>
        </row>
        <row r="27">
          <cell r="H27" t="str">
            <v>Jiné</v>
          </cell>
          <cell r="I27">
            <v>9.4491000000000156</v>
          </cell>
        </row>
      </sheetData>
      <sheetData sheetId="16"/>
      <sheetData sheetId="17">
        <row r="16">
          <cell r="D16">
            <v>179.9427</v>
          </cell>
        </row>
        <row r="22">
          <cell r="B22">
            <v>32.404900000000012</v>
          </cell>
          <cell r="C22">
            <v>138.70050000000001</v>
          </cell>
          <cell r="D22">
            <v>34.394999999999982</v>
          </cell>
          <cell r="E22">
            <v>36.178100000000001</v>
          </cell>
          <cell r="F22">
            <v>43.597500000000025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725E8-831E-4738-B3EA-AB9107A46276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15" t="s">
        <v>329</v>
      </c>
      <c r="B1" s="416"/>
      <c r="C1" s="416"/>
      <c r="D1" s="417"/>
      <c r="E1" s="417"/>
      <c r="F1" s="417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18" t="s">
        <v>3</v>
      </c>
      <c r="B3" s="418"/>
      <c r="C3" s="418"/>
      <c r="D3" s="418"/>
      <c r="E3" s="418"/>
      <c r="F3" s="419"/>
    </row>
    <row r="4" spans="1:22" s="17" customFormat="1" ht="15.75" customHeight="1" x14ac:dyDescent="0.3">
      <c r="C4" s="18"/>
      <c r="D4" s="420" t="s">
        <v>330</v>
      </c>
      <c r="E4" s="420"/>
      <c r="F4" s="421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2">
        <v>31458.419300000001</v>
      </c>
      <c r="E7" s="423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24"/>
      <c r="C8" s="424"/>
      <c r="D8" s="425"/>
      <c r="E8" s="426"/>
      <c r="R8" s="34"/>
      <c r="S8" s="34"/>
      <c r="T8" s="34"/>
      <c r="U8" s="34"/>
      <c r="V8" s="34"/>
    </row>
    <row r="9" spans="1:22" s="30" customFormat="1" ht="13.5" customHeight="1" x14ac:dyDescent="0.2">
      <c r="B9" s="427" t="s">
        <v>331</v>
      </c>
      <c r="C9" s="23"/>
      <c r="D9" s="425">
        <v>111.175901</v>
      </c>
      <c r="E9" s="428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29"/>
      <c r="D11" s="430"/>
      <c r="E11" s="431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2" t="s">
        <v>8</v>
      </c>
      <c r="C12" s="429" t="s">
        <v>9</v>
      </c>
      <c r="D12" s="430">
        <v>17837</v>
      </c>
      <c r="E12" s="431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2" t="s">
        <v>10</v>
      </c>
      <c r="C13" s="429" t="s">
        <v>11</v>
      </c>
      <c r="D13" s="430">
        <v>24488.402699999999</v>
      </c>
      <c r="E13" s="431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2" t="s">
        <v>12</v>
      </c>
      <c r="C14" s="429" t="s">
        <v>13</v>
      </c>
      <c r="D14" s="430">
        <v>31458.419300000001</v>
      </c>
      <c r="E14" s="431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2" t="s">
        <v>14</v>
      </c>
      <c r="C15" s="429" t="s">
        <v>15</v>
      </c>
      <c r="D15" s="430">
        <v>38111.5841</v>
      </c>
      <c r="E15" s="431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2" t="s">
        <v>16</v>
      </c>
      <c r="C16" s="429" t="s">
        <v>17</v>
      </c>
      <c r="D16" s="430">
        <v>45952.638200000001</v>
      </c>
      <c r="E16" s="431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2">
        <v>32366.942599999998</v>
      </c>
      <c r="E18" s="433" t="s">
        <v>5</v>
      </c>
    </row>
    <row r="19" spans="2:22" s="22" customFormat="1" ht="20.45" customHeight="1" x14ac:dyDescent="0.25">
      <c r="B19" s="434" t="s">
        <v>19</v>
      </c>
      <c r="C19" s="424"/>
      <c r="D19" s="435">
        <v>53.745800000000003</v>
      </c>
      <c r="E19" s="428" t="s">
        <v>6</v>
      </c>
    </row>
    <row r="20" spans="2:22" s="22" customFormat="1" ht="24.95" customHeight="1" x14ac:dyDescent="0.25">
      <c r="B20" s="436" t="s">
        <v>20</v>
      </c>
      <c r="C20" s="437"/>
      <c r="D20" s="438"/>
      <c r="E20" s="439"/>
    </row>
    <row r="21" spans="2:22" s="30" customFormat="1" ht="20.100000000000001" customHeight="1" x14ac:dyDescent="0.2">
      <c r="B21" s="440" t="s">
        <v>21</v>
      </c>
      <c r="C21" s="424"/>
      <c r="D21" s="441">
        <v>7.06</v>
      </c>
      <c r="E21" s="426" t="s">
        <v>6</v>
      </c>
    </row>
    <row r="22" spans="2:22" s="30" customFormat="1" ht="20.100000000000001" customHeight="1" x14ac:dyDescent="0.2">
      <c r="B22" s="440" t="s">
        <v>22</v>
      </c>
      <c r="C22" s="424"/>
      <c r="D22" s="441">
        <v>13.42</v>
      </c>
      <c r="E22" s="426" t="s">
        <v>6</v>
      </c>
    </row>
    <row r="23" spans="2:22" s="30" customFormat="1" ht="20.100000000000001" customHeight="1" x14ac:dyDescent="0.2">
      <c r="B23" s="440" t="s">
        <v>23</v>
      </c>
      <c r="C23" s="424"/>
      <c r="D23" s="441">
        <v>12.88</v>
      </c>
      <c r="E23" s="426" t="s">
        <v>6</v>
      </c>
    </row>
    <row r="24" spans="2:22" s="30" customFormat="1" ht="11.65" customHeight="1" x14ac:dyDescent="0.2">
      <c r="B24" s="310"/>
      <c r="C24" s="57"/>
      <c r="D24" s="442"/>
      <c r="E24" s="312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3" t="s">
        <v>24</v>
      </c>
      <c r="C27" s="50"/>
      <c r="D27" s="58">
        <v>173.43129999999999</v>
      </c>
      <c r="E27" s="433" t="s">
        <v>25</v>
      </c>
    </row>
    <row r="28" spans="2:22" s="22" customFormat="1" ht="5.65" customHeight="1" x14ac:dyDescent="0.25">
      <c r="B28" s="444"/>
      <c r="C28" s="444"/>
      <c r="D28" s="445"/>
      <c r="E28" s="446"/>
    </row>
    <row r="29" spans="2:22" s="22" customFormat="1" ht="20.100000000000001" customHeight="1" x14ac:dyDescent="0.25">
      <c r="B29" s="443" t="s">
        <v>26</v>
      </c>
      <c r="C29" s="447"/>
      <c r="D29" s="58">
        <v>46.139699999999998</v>
      </c>
      <c r="E29" s="433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6651.4026999999987</v>
      </c>
      <c r="C33" s="55">
        <v>24488.402699999999</v>
      </c>
      <c r="D33" s="56">
        <v>6970.0166000000027</v>
      </c>
      <c r="E33" s="56">
        <v>6653.1647999999986</v>
      </c>
      <c r="F33" s="56">
        <v>7841.0541000000012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AB4E0-F0B1-436D-B4AB-EADCD75E85AB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G38" sqref="G38:O38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Ústecký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Ústecký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46.139699999999998</v>
      </c>
      <c r="E12" s="137">
        <v>31458.419300000001</v>
      </c>
      <c r="F12" s="138">
        <v>111.1759</v>
      </c>
      <c r="G12" s="139">
        <v>17837</v>
      </c>
      <c r="H12" s="139">
        <v>24488.402699999999</v>
      </c>
      <c r="I12" s="139">
        <v>38111.5841</v>
      </c>
      <c r="J12" s="139">
        <v>45952.638200000001</v>
      </c>
      <c r="K12" s="140">
        <v>32366.942599999998</v>
      </c>
      <c r="L12" s="141">
        <v>7.06</v>
      </c>
      <c r="M12" s="141">
        <v>13.42</v>
      </c>
      <c r="N12" s="141">
        <v>12.88</v>
      </c>
      <c r="O12" s="141">
        <v>173.43129999999999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3.9800000000000002E-2</v>
      </c>
      <c r="E13" s="144">
        <v>18045.360100000002</v>
      </c>
      <c r="F13" s="145">
        <v>119.46899999999999</v>
      </c>
      <c r="G13" s="146">
        <v>12698.706</v>
      </c>
      <c r="H13" s="146">
        <v>14566.4863</v>
      </c>
      <c r="I13" s="146">
        <v>22687.8413</v>
      </c>
      <c r="J13" s="146">
        <v>26151.391599999999</v>
      </c>
      <c r="K13" s="147">
        <v>18989.198400000001</v>
      </c>
      <c r="L13" s="148">
        <v>6.15</v>
      </c>
      <c r="M13" s="148">
        <v>9.09</v>
      </c>
      <c r="N13" s="148">
        <v>9.08</v>
      </c>
      <c r="O13" s="148">
        <v>173.9847</v>
      </c>
    </row>
    <row r="14" spans="1:23" s="98" customFormat="1" ht="14.25" customHeight="1" x14ac:dyDescent="0.2">
      <c r="A14" s="149" t="s">
        <v>44</v>
      </c>
      <c r="B14" s="149"/>
      <c r="C14" s="149"/>
      <c r="D14" s="150">
        <v>4.1553000000000004</v>
      </c>
      <c r="E14" s="151">
        <v>27007.986400000002</v>
      </c>
      <c r="F14" s="152">
        <v>111.9008</v>
      </c>
      <c r="G14" s="153">
        <v>18551.092499999999</v>
      </c>
      <c r="H14" s="153">
        <v>22448.421399999999</v>
      </c>
      <c r="I14" s="153">
        <v>30726.9247</v>
      </c>
      <c r="J14" s="153">
        <v>34831.480600000003</v>
      </c>
      <c r="K14" s="154">
        <v>26832.592000000001</v>
      </c>
      <c r="L14" s="155">
        <v>6.36</v>
      </c>
      <c r="M14" s="155">
        <v>11.04</v>
      </c>
      <c r="N14" s="155">
        <v>11.93</v>
      </c>
      <c r="O14" s="155">
        <v>173.10509999999999</v>
      </c>
    </row>
    <row r="15" spans="1:23" s="98" customFormat="1" ht="14.25" customHeight="1" x14ac:dyDescent="0.2">
      <c r="A15" s="149" t="s">
        <v>45</v>
      </c>
      <c r="B15" s="149"/>
      <c r="C15" s="149"/>
      <c r="D15" s="150">
        <v>8.5122</v>
      </c>
      <c r="E15" s="151">
        <v>30879.843099999998</v>
      </c>
      <c r="F15" s="152">
        <v>111.03619999999999</v>
      </c>
      <c r="G15" s="153">
        <v>19083.25</v>
      </c>
      <c r="H15" s="153">
        <v>25160.683799999999</v>
      </c>
      <c r="I15" s="153">
        <v>36940.121099999997</v>
      </c>
      <c r="J15" s="153">
        <v>42775.094599999997</v>
      </c>
      <c r="K15" s="154">
        <v>31359.217199999999</v>
      </c>
      <c r="L15" s="155">
        <v>6.9</v>
      </c>
      <c r="M15" s="155">
        <v>13.04</v>
      </c>
      <c r="N15" s="155">
        <v>12.74</v>
      </c>
      <c r="O15" s="155">
        <v>173.43790000000001</v>
      </c>
    </row>
    <row r="16" spans="1:23" s="98" customFormat="1" ht="14.25" customHeight="1" x14ac:dyDescent="0.2">
      <c r="A16" s="149" t="s">
        <v>46</v>
      </c>
      <c r="B16" s="149"/>
      <c r="C16" s="149"/>
      <c r="D16" s="150">
        <v>15.313800000000001</v>
      </c>
      <c r="E16" s="151">
        <v>32184.579399999999</v>
      </c>
      <c r="F16" s="152">
        <v>110.35899999999999</v>
      </c>
      <c r="G16" s="153">
        <v>18232.75</v>
      </c>
      <c r="H16" s="153">
        <v>25187.340100000001</v>
      </c>
      <c r="I16" s="153">
        <v>38829.108899999999</v>
      </c>
      <c r="J16" s="153">
        <v>47354.340499999998</v>
      </c>
      <c r="K16" s="154">
        <v>33040.068800000001</v>
      </c>
      <c r="L16" s="155">
        <v>7.2</v>
      </c>
      <c r="M16" s="155">
        <v>14.04</v>
      </c>
      <c r="N16" s="155">
        <v>12.87</v>
      </c>
      <c r="O16" s="155">
        <v>173.1703</v>
      </c>
    </row>
    <row r="17" spans="1:15" s="98" customFormat="1" ht="14.25" customHeight="1" x14ac:dyDescent="0.2">
      <c r="A17" s="149" t="s">
        <v>47</v>
      </c>
      <c r="B17" s="149"/>
      <c r="C17" s="149"/>
      <c r="D17" s="150">
        <v>13.558400000000001</v>
      </c>
      <c r="E17" s="151">
        <v>32898.936800000003</v>
      </c>
      <c r="F17" s="152">
        <v>111.2285</v>
      </c>
      <c r="G17" s="153">
        <v>17084.2978</v>
      </c>
      <c r="H17" s="153">
        <v>24783.686099999999</v>
      </c>
      <c r="I17" s="153">
        <v>39641.766100000001</v>
      </c>
      <c r="J17" s="153">
        <v>48506.619100000004</v>
      </c>
      <c r="K17" s="154">
        <v>33560.706599999998</v>
      </c>
      <c r="L17" s="155">
        <v>7.11</v>
      </c>
      <c r="M17" s="155">
        <v>13.5</v>
      </c>
      <c r="N17" s="155">
        <v>13.16</v>
      </c>
      <c r="O17" s="155">
        <v>173.65700000000001</v>
      </c>
    </row>
    <row r="18" spans="1:15" s="98" customFormat="1" ht="14.25" customHeight="1" x14ac:dyDescent="0.2">
      <c r="A18" s="149" t="s">
        <v>48</v>
      </c>
      <c r="B18" s="149"/>
      <c r="C18" s="149"/>
      <c r="D18" s="150">
        <v>4.5598999999999998</v>
      </c>
      <c r="E18" s="151">
        <v>32825.675300000003</v>
      </c>
      <c r="F18" s="152">
        <v>110.7701</v>
      </c>
      <c r="G18" s="153">
        <v>17178.322899999999</v>
      </c>
      <c r="H18" s="153">
        <v>23512.954699999998</v>
      </c>
      <c r="I18" s="153">
        <v>39319.111499999999</v>
      </c>
      <c r="J18" s="153">
        <v>48724.945599999999</v>
      </c>
      <c r="K18" s="154">
        <v>33598.272299999997</v>
      </c>
      <c r="L18" s="155">
        <v>7.24</v>
      </c>
      <c r="M18" s="155">
        <v>13.54</v>
      </c>
      <c r="N18" s="155">
        <v>13.05</v>
      </c>
      <c r="O18" s="155">
        <v>173.91730000000001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49</v>
      </c>
      <c r="B20" s="135"/>
      <c r="C20" s="135"/>
      <c r="D20" s="136">
        <v>14.802300000000001</v>
      </c>
      <c r="E20" s="137">
        <v>35156.582699999999</v>
      </c>
      <c r="F20" s="138">
        <v>112.9751</v>
      </c>
      <c r="G20" s="139">
        <v>20443.408599999999</v>
      </c>
      <c r="H20" s="139">
        <v>27779.000700000001</v>
      </c>
      <c r="I20" s="139">
        <v>42559.4611</v>
      </c>
      <c r="J20" s="139">
        <v>51693.4326</v>
      </c>
      <c r="K20" s="140">
        <v>36230.491600000001</v>
      </c>
      <c r="L20" s="141">
        <v>6.34</v>
      </c>
      <c r="M20" s="141">
        <v>16.77</v>
      </c>
      <c r="N20" s="141">
        <v>11.82</v>
      </c>
      <c r="O20" s="141">
        <v>172.77670000000001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1.3100000000000001E-2</v>
      </c>
      <c r="E21" s="144" t="s">
        <v>50</v>
      </c>
      <c r="F21" s="145" t="s">
        <v>50</v>
      </c>
      <c r="G21" s="146" t="s">
        <v>50</v>
      </c>
      <c r="H21" s="146" t="s">
        <v>50</v>
      </c>
      <c r="I21" s="146" t="s">
        <v>50</v>
      </c>
      <c r="J21" s="146" t="s">
        <v>50</v>
      </c>
      <c r="K21" s="147" t="s">
        <v>50</v>
      </c>
      <c r="L21" s="148" t="s">
        <v>50</v>
      </c>
      <c r="M21" s="148" t="s">
        <v>50</v>
      </c>
      <c r="N21" s="148" t="s">
        <v>50</v>
      </c>
      <c r="O21" s="148" t="s">
        <v>50</v>
      </c>
    </row>
    <row r="22" spans="1:15" s="98" customFormat="1" ht="14.25" customHeight="1" x14ac:dyDescent="0.2">
      <c r="A22" s="149" t="s">
        <v>44</v>
      </c>
      <c r="B22" s="149"/>
      <c r="C22" s="149"/>
      <c r="D22" s="150">
        <v>1.6936</v>
      </c>
      <c r="E22" s="151">
        <v>29222.589100000001</v>
      </c>
      <c r="F22" s="152">
        <v>113.7839</v>
      </c>
      <c r="G22" s="153">
        <v>19692.465499999998</v>
      </c>
      <c r="H22" s="153">
        <v>24870.415000000001</v>
      </c>
      <c r="I22" s="153">
        <v>33038.7739</v>
      </c>
      <c r="J22" s="153">
        <v>36730.520100000002</v>
      </c>
      <c r="K22" s="154">
        <v>28853.620999999999</v>
      </c>
      <c r="L22" s="155">
        <v>4.91</v>
      </c>
      <c r="M22" s="155">
        <v>13.39</v>
      </c>
      <c r="N22" s="155">
        <v>10.07</v>
      </c>
      <c r="O22" s="155">
        <v>172.09010000000001</v>
      </c>
    </row>
    <row r="23" spans="1:15" s="98" customFormat="1" ht="14.25" customHeight="1" x14ac:dyDescent="0.2">
      <c r="A23" s="149" t="s">
        <v>45</v>
      </c>
      <c r="B23" s="149"/>
      <c r="C23" s="149"/>
      <c r="D23" s="150">
        <v>3.3889</v>
      </c>
      <c r="E23" s="151">
        <v>36240.459699999999</v>
      </c>
      <c r="F23" s="152">
        <v>113.2195</v>
      </c>
      <c r="G23" s="153">
        <v>23740</v>
      </c>
      <c r="H23" s="153">
        <v>30164.896499999999</v>
      </c>
      <c r="I23" s="153">
        <v>41064.363499999999</v>
      </c>
      <c r="J23" s="153">
        <v>46507.049800000001</v>
      </c>
      <c r="K23" s="154">
        <v>35839.313199999997</v>
      </c>
      <c r="L23" s="155">
        <v>5.85</v>
      </c>
      <c r="M23" s="155">
        <v>15.93</v>
      </c>
      <c r="N23" s="155">
        <v>11.6</v>
      </c>
      <c r="O23" s="155">
        <v>172.10069999999999</v>
      </c>
    </row>
    <row r="24" spans="1:15" s="98" customFormat="1" ht="14.25" customHeight="1" x14ac:dyDescent="0.2">
      <c r="A24" s="149" t="s">
        <v>46</v>
      </c>
      <c r="B24" s="149"/>
      <c r="C24" s="149"/>
      <c r="D24" s="150">
        <v>4.4873000000000003</v>
      </c>
      <c r="E24" s="151">
        <v>38437.255799999999</v>
      </c>
      <c r="F24" s="152">
        <v>112.4481</v>
      </c>
      <c r="G24" s="153">
        <v>23077.1155</v>
      </c>
      <c r="H24" s="153">
        <v>30920.295699999999</v>
      </c>
      <c r="I24" s="153">
        <v>46503.285600000003</v>
      </c>
      <c r="J24" s="153">
        <v>55186.103999999999</v>
      </c>
      <c r="K24" s="154">
        <v>39369.285199999998</v>
      </c>
      <c r="L24" s="155">
        <v>6.47</v>
      </c>
      <c r="M24" s="155">
        <v>18.05</v>
      </c>
      <c r="N24" s="155">
        <v>11.96</v>
      </c>
      <c r="O24" s="155">
        <v>172.05160000000001</v>
      </c>
    </row>
    <row r="25" spans="1:15" s="98" customFormat="1" ht="14.25" customHeight="1" x14ac:dyDescent="0.2">
      <c r="A25" s="149" t="s">
        <v>47</v>
      </c>
      <c r="B25" s="149"/>
      <c r="C25" s="149"/>
      <c r="D25" s="150">
        <v>3.4577</v>
      </c>
      <c r="E25" s="151">
        <v>35569.808900000004</v>
      </c>
      <c r="F25" s="152">
        <v>113.1776</v>
      </c>
      <c r="G25" s="153">
        <v>18662.031900000002</v>
      </c>
      <c r="H25" s="153">
        <v>26669.790099999998</v>
      </c>
      <c r="I25" s="153">
        <v>45148.614600000001</v>
      </c>
      <c r="J25" s="153">
        <v>57016.415800000002</v>
      </c>
      <c r="K25" s="154">
        <v>37361.140200000002</v>
      </c>
      <c r="L25" s="155">
        <v>6.77</v>
      </c>
      <c r="M25" s="155">
        <v>17.48</v>
      </c>
      <c r="N25" s="155">
        <v>12.23</v>
      </c>
      <c r="O25" s="155">
        <v>173.714</v>
      </c>
    </row>
    <row r="26" spans="1:15" s="98" customFormat="1" ht="14.25" customHeight="1" x14ac:dyDescent="0.2">
      <c r="A26" s="149" t="s">
        <v>48</v>
      </c>
      <c r="B26" s="149"/>
      <c r="C26" s="149"/>
      <c r="D26" s="150">
        <v>1.7615000000000001</v>
      </c>
      <c r="E26" s="151">
        <v>32106.104899999998</v>
      </c>
      <c r="F26" s="152">
        <v>112.4354</v>
      </c>
      <c r="G26" s="153">
        <v>17103.646100000002</v>
      </c>
      <c r="H26" s="153">
        <v>22727.871999999999</v>
      </c>
      <c r="I26" s="153">
        <v>39522.430099999998</v>
      </c>
      <c r="J26" s="153">
        <v>51913.180999999997</v>
      </c>
      <c r="K26" s="154">
        <v>34011.8923</v>
      </c>
      <c r="L26" s="155">
        <v>7.22</v>
      </c>
      <c r="M26" s="155">
        <v>15.94</v>
      </c>
      <c r="N26" s="155">
        <v>12.37</v>
      </c>
      <c r="O26" s="155">
        <v>174.73390000000001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31.337399999999999</v>
      </c>
      <c r="E28" s="137">
        <v>30066.7592</v>
      </c>
      <c r="F28" s="138">
        <v>110.5333</v>
      </c>
      <c r="G28" s="139">
        <v>17288.5</v>
      </c>
      <c r="H28" s="139">
        <v>23228.645700000001</v>
      </c>
      <c r="I28" s="139">
        <v>36142.7336</v>
      </c>
      <c r="J28" s="139">
        <v>42264.824399999998</v>
      </c>
      <c r="K28" s="140">
        <v>30541.986199999999</v>
      </c>
      <c r="L28" s="141">
        <v>7.46</v>
      </c>
      <c r="M28" s="141">
        <v>11.54</v>
      </c>
      <c r="N28" s="141">
        <v>13.48</v>
      </c>
      <c r="O28" s="141">
        <v>173.7406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2.6599999999999999E-2</v>
      </c>
      <c r="E29" s="144" t="s">
        <v>50</v>
      </c>
      <c r="F29" s="145" t="s">
        <v>50</v>
      </c>
      <c r="G29" s="146" t="s">
        <v>50</v>
      </c>
      <c r="H29" s="146" t="s">
        <v>50</v>
      </c>
      <c r="I29" s="146" t="s">
        <v>50</v>
      </c>
      <c r="J29" s="146" t="s">
        <v>50</v>
      </c>
      <c r="K29" s="147" t="s">
        <v>50</v>
      </c>
      <c r="L29" s="148" t="s">
        <v>50</v>
      </c>
      <c r="M29" s="148" t="s">
        <v>50</v>
      </c>
      <c r="N29" s="148" t="s">
        <v>50</v>
      </c>
      <c r="O29" s="148" t="s">
        <v>50</v>
      </c>
    </row>
    <row r="30" spans="1:15" s="98" customFormat="1" ht="14.25" customHeight="1" x14ac:dyDescent="0.2">
      <c r="A30" s="149" t="s">
        <v>44</v>
      </c>
      <c r="B30" s="149"/>
      <c r="C30" s="149"/>
      <c r="D30" s="150">
        <v>2.4617</v>
      </c>
      <c r="E30" s="151">
        <v>25221.394499999999</v>
      </c>
      <c r="F30" s="152">
        <v>110.6186</v>
      </c>
      <c r="G30" s="153">
        <v>18103.154299999998</v>
      </c>
      <c r="H30" s="153">
        <v>21566.024099999999</v>
      </c>
      <c r="I30" s="153">
        <v>29166.592799999999</v>
      </c>
      <c r="J30" s="153">
        <v>32131.658200000002</v>
      </c>
      <c r="K30" s="154">
        <v>25442.184099999999</v>
      </c>
      <c r="L30" s="155">
        <v>7.49</v>
      </c>
      <c r="M30" s="155">
        <v>9.1999999999999993</v>
      </c>
      <c r="N30" s="155">
        <v>13.38</v>
      </c>
      <c r="O30" s="155">
        <v>173.80330000000001</v>
      </c>
    </row>
    <row r="31" spans="1:15" s="98" customFormat="1" ht="14.25" customHeight="1" x14ac:dyDescent="0.2">
      <c r="A31" s="149" t="s">
        <v>45</v>
      </c>
      <c r="B31" s="149"/>
      <c r="C31" s="149"/>
      <c r="D31" s="150">
        <v>5.1233000000000004</v>
      </c>
      <c r="E31" s="151">
        <v>28427.0828</v>
      </c>
      <c r="F31" s="152">
        <v>110.9144</v>
      </c>
      <c r="G31" s="153">
        <v>17636.083299999998</v>
      </c>
      <c r="H31" s="153">
        <v>23164.6512</v>
      </c>
      <c r="I31" s="153">
        <v>32823.443200000002</v>
      </c>
      <c r="J31" s="153">
        <v>37285.789499999999</v>
      </c>
      <c r="K31" s="154">
        <v>28395.8272</v>
      </c>
      <c r="L31" s="155">
        <v>7.78</v>
      </c>
      <c r="M31" s="155">
        <v>10.63</v>
      </c>
      <c r="N31" s="155">
        <v>13.69</v>
      </c>
      <c r="O31" s="155">
        <v>174.32239999999999</v>
      </c>
    </row>
    <row r="32" spans="1:15" s="98" customFormat="1" ht="14.25" customHeight="1" x14ac:dyDescent="0.2">
      <c r="A32" s="149" t="s">
        <v>46</v>
      </c>
      <c r="B32" s="149"/>
      <c r="C32" s="149"/>
      <c r="D32" s="150">
        <v>10.826499999999999</v>
      </c>
      <c r="E32" s="151">
        <v>30197.000800000002</v>
      </c>
      <c r="F32" s="152">
        <v>109.77630000000001</v>
      </c>
      <c r="G32" s="153">
        <v>17430.25</v>
      </c>
      <c r="H32" s="153">
        <v>23505.023399999998</v>
      </c>
      <c r="I32" s="153">
        <v>35698.592199999999</v>
      </c>
      <c r="J32" s="153">
        <v>41772.711600000002</v>
      </c>
      <c r="K32" s="154">
        <v>30416.759300000002</v>
      </c>
      <c r="L32" s="155">
        <v>7.59</v>
      </c>
      <c r="M32" s="155">
        <v>11.89</v>
      </c>
      <c r="N32" s="155">
        <v>13.36</v>
      </c>
      <c r="O32" s="155">
        <v>173.63399999999999</v>
      </c>
    </row>
    <row r="33" spans="1:20" s="98" customFormat="1" ht="14.25" customHeight="1" x14ac:dyDescent="0.2">
      <c r="A33" s="149" t="s">
        <v>47</v>
      </c>
      <c r="B33" s="149"/>
      <c r="C33" s="149"/>
      <c r="D33" s="150">
        <v>10.1006</v>
      </c>
      <c r="E33" s="151">
        <v>32173.008399999999</v>
      </c>
      <c r="F33" s="152">
        <v>110.7392</v>
      </c>
      <c r="G33" s="153">
        <v>16912.6888</v>
      </c>
      <c r="H33" s="153">
        <v>24136.038199999999</v>
      </c>
      <c r="I33" s="153">
        <v>38519.476000000002</v>
      </c>
      <c r="J33" s="153">
        <v>44938.6126</v>
      </c>
      <c r="K33" s="154">
        <v>32259.6885</v>
      </c>
      <c r="L33" s="155">
        <v>7.25</v>
      </c>
      <c r="M33" s="155">
        <v>11.93</v>
      </c>
      <c r="N33" s="155">
        <v>13.52</v>
      </c>
      <c r="O33" s="155">
        <v>173.63740000000001</v>
      </c>
    </row>
    <row r="34" spans="1:20" s="98" customFormat="1" ht="14.25" customHeight="1" x14ac:dyDescent="0.2">
      <c r="A34" s="149" t="s">
        <v>48</v>
      </c>
      <c r="B34" s="149"/>
      <c r="C34" s="149"/>
      <c r="D34" s="150">
        <v>2.7984</v>
      </c>
      <c r="E34" s="151">
        <v>33156.456400000003</v>
      </c>
      <c r="F34" s="152">
        <v>110.05110000000001</v>
      </c>
      <c r="G34" s="153">
        <v>17183.887200000001</v>
      </c>
      <c r="H34" s="153">
        <v>24380.788400000001</v>
      </c>
      <c r="I34" s="153">
        <v>39232.933900000004</v>
      </c>
      <c r="J34" s="153">
        <v>46751.056799999998</v>
      </c>
      <c r="K34" s="154">
        <v>33337.914400000001</v>
      </c>
      <c r="L34" s="155">
        <v>7.25</v>
      </c>
      <c r="M34" s="155">
        <v>12</v>
      </c>
      <c r="N34" s="155">
        <v>13.49</v>
      </c>
      <c r="O34" s="155">
        <v>173.4033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Ústecký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Ústecký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20443.408599999999</v>
      </c>
      <c r="S40" s="166">
        <f>G28</f>
        <v>17288.5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27779.000700000001</v>
      </c>
      <c r="S41" s="178">
        <f>H28</f>
        <v>23228.645700000001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35156.582699999999</v>
      </c>
      <c r="S42" s="180">
        <f>E28</f>
        <v>30066.7592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42559.4611</v>
      </c>
      <c r="S43" s="178">
        <f>I28</f>
        <v>36142.7336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51693.4326</v>
      </c>
      <c r="S44" s="166">
        <f>J28</f>
        <v>42264.824399999998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2.5627</v>
      </c>
      <c r="E47" s="151">
        <v>16366.8333</v>
      </c>
      <c r="F47" s="152">
        <v>113.0642</v>
      </c>
      <c r="G47" s="153">
        <v>12352.988499999999</v>
      </c>
      <c r="H47" s="153">
        <v>13604.2894</v>
      </c>
      <c r="I47" s="153">
        <v>20511.002400000001</v>
      </c>
      <c r="J47" s="153">
        <v>26168.615699999998</v>
      </c>
      <c r="K47" s="154">
        <v>18018.9025</v>
      </c>
      <c r="L47" s="155">
        <v>5.73</v>
      </c>
      <c r="M47" s="155">
        <v>10.62</v>
      </c>
      <c r="N47" s="155">
        <v>10.54</v>
      </c>
      <c r="O47" s="155">
        <v>173.90029999999999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7.9268999999999998</v>
      </c>
      <c r="E48" s="151">
        <v>21304.381099999999</v>
      </c>
      <c r="F48" s="152">
        <v>114.1444</v>
      </c>
      <c r="G48" s="153">
        <v>15275.6504</v>
      </c>
      <c r="H48" s="153">
        <v>17388.25</v>
      </c>
      <c r="I48" s="153">
        <v>26820.833299999998</v>
      </c>
      <c r="J48" s="153">
        <v>32491.1302</v>
      </c>
      <c r="K48" s="154">
        <v>22701.095099999999</v>
      </c>
      <c r="L48" s="155">
        <v>6.76</v>
      </c>
      <c r="M48" s="155">
        <v>13.26</v>
      </c>
      <c r="N48" s="155">
        <v>10.27</v>
      </c>
      <c r="O48" s="155">
        <v>173.8544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18.731300000000001</v>
      </c>
      <c r="E49" s="151">
        <v>31355.107100000001</v>
      </c>
      <c r="F49" s="152">
        <v>110.29859999999999</v>
      </c>
      <c r="G49" s="153">
        <v>22027.249800000001</v>
      </c>
      <c r="H49" s="153">
        <v>26596.905900000002</v>
      </c>
      <c r="I49" s="153">
        <v>37351.265299999999</v>
      </c>
      <c r="J49" s="153">
        <v>43696.243000000002</v>
      </c>
      <c r="K49" s="154">
        <v>32328.502400000001</v>
      </c>
      <c r="L49" s="155">
        <v>6.68</v>
      </c>
      <c r="M49" s="155">
        <v>13.27</v>
      </c>
      <c r="N49" s="155">
        <v>12.16</v>
      </c>
      <c r="O49" s="155">
        <v>172.90539999999999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4.6980000000000004</v>
      </c>
      <c r="E50" s="151">
        <v>34558.807200000003</v>
      </c>
      <c r="F50" s="152">
        <v>110.64660000000001</v>
      </c>
      <c r="G50" s="153">
        <v>25470.182499999999</v>
      </c>
      <c r="H50" s="153">
        <v>29169.630300000001</v>
      </c>
      <c r="I50" s="153">
        <v>42559.4611</v>
      </c>
      <c r="J50" s="153">
        <v>50353.777999999998</v>
      </c>
      <c r="K50" s="154">
        <v>36680.661399999997</v>
      </c>
      <c r="L50" s="155">
        <v>6.92</v>
      </c>
      <c r="M50" s="155">
        <v>14.06</v>
      </c>
      <c r="N50" s="155">
        <v>12.87</v>
      </c>
      <c r="O50" s="155">
        <v>173.1061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10.272</v>
      </c>
      <c r="E51" s="151">
        <v>37934.022900000004</v>
      </c>
      <c r="F51" s="152">
        <v>110.91</v>
      </c>
      <c r="G51" s="153">
        <v>30524.386999999999</v>
      </c>
      <c r="H51" s="153">
        <v>33915.788</v>
      </c>
      <c r="I51" s="153">
        <v>44893.8079</v>
      </c>
      <c r="J51" s="153">
        <v>58456.74</v>
      </c>
      <c r="K51" s="154">
        <v>41769.689700000003</v>
      </c>
      <c r="L51" s="155">
        <v>7.96</v>
      </c>
      <c r="M51" s="155">
        <v>14.1</v>
      </c>
      <c r="N51" s="155">
        <v>15.05</v>
      </c>
      <c r="O51" s="155">
        <v>174.01820000000001</v>
      </c>
    </row>
    <row r="52" spans="1:15" ht="14.25" customHeight="1" thickBot="1" x14ac:dyDescent="0.25">
      <c r="A52" s="188" t="s">
        <v>68</v>
      </c>
      <c r="B52" s="188"/>
      <c r="C52" s="188"/>
      <c r="D52" s="189">
        <v>1.9487000000000001</v>
      </c>
      <c r="E52" s="190">
        <v>31087.265899999999</v>
      </c>
      <c r="F52" s="191">
        <v>110.60290000000001</v>
      </c>
      <c r="G52" s="192">
        <v>20578.2997</v>
      </c>
      <c r="H52" s="192">
        <v>26169.8799</v>
      </c>
      <c r="I52" s="192">
        <v>35357.351499999997</v>
      </c>
      <c r="J52" s="192">
        <v>39957.590499999998</v>
      </c>
      <c r="K52" s="193">
        <v>30961.153900000001</v>
      </c>
      <c r="L52" s="194">
        <v>6.83</v>
      </c>
      <c r="M52" s="194">
        <v>10.93</v>
      </c>
      <c r="N52" s="194">
        <v>14.43</v>
      </c>
      <c r="O52" s="194">
        <v>173.8398</v>
      </c>
    </row>
    <row r="53" spans="1:15" ht="14.25" customHeight="1" thickTop="1" x14ac:dyDescent="0.2">
      <c r="A53" s="195" t="s">
        <v>42</v>
      </c>
      <c r="B53" s="195"/>
      <c r="C53" s="195"/>
      <c r="D53" s="196">
        <v>46.139699999999998</v>
      </c>
      <c r="E53" s="197">
        <v>31458.419300000001</v>
      </c>
      <c r="F53" s="198">
        <v>111.1759</v>
      </c>
      <c r="G53" s="199">
        <v>17837</v>
      </c>
      <c r="H53" s="199">
        <v>24488.402699999999</v>
      </c>
      <c r="I53" s="199">
        <v>38111.5841</v>
      </c>
      <c r="J53" s="199">
        <v>45952.638200000001</v>
      </c>
      <c r="K53" s="200">
        <v>32366.942599999998</v>
      </c>
      <c r="L53" s="201">
        <v>7.06</v>
      </c>
      <c r="M53" s="201">
        <v>13.42</v>
      </c>
      <c r="N53" s="201">
        <v>12.88</v>
      </c>
      <c r="O53" s="201">
        <v>173.43129999999999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4D34C-2E5E-498D-BB84-C26D4B2F4C01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G38" sqref="G38:O38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Ústecký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Ústecký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11.5875</v>
      </c>
      <c r="D12" s="230">
        <v>20008.071</v>
      </c>
      <c r="E12" s="231">
        <v>14012.0833</v>
      </c>
      <c r="F12" s="231">
        <v>16257.9166</v>
      </c>
      <c r="G12" s="231">
        <v>25871.1842</v>
      </c>
      <c r="H12" s="231">
        <v>33983.336600000002</v>
      </c>
      <c r="I12" s="231">
        <v>22198.662799999998</v>
      </c>
      <c r="J12" s="232">
        <v>6.58</v>
      </c>
      <c r="K12" s="232">
        <v>13.9</v>
      </c>
      <c r="L12" s="232">
        <v>10.64</v>
      </c>
      <c r="M12" s="232">
        <v>173.28149999999999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34.552100000000003</v>
      </c>
      <c r="D13" s="230">
        <v>33967.931799999998</v>
      </c>
      <c r="E13" s="231">
        <v>24560.7264</v>
      </c>
      <c r="F13" s="231">
        <v>28966.543699999998</v>
      </c>
      <c r="G13" s="231">
        <v>40023.924899999998</v>
      </c>
      <c r="H13" s="231">
        <v>48192.976199999997</v>
      </c>
      <c r="I13" s="231">
        <v>35777.0622</v>
      </c>
      <c r="J13" s="232">
        <v>7.16</v>
      </c>
      <c r="K13" s="232">
        <v>13.32</v>
      </c>
      <c r="L13" s="232">
        <v>13.35</v>
      </c>
      <c r="M13" s="232">
        <v>173.48159999999999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0.96309999999999996</v>
      </c>
      <c r="D15" s="243" t="s">
        <v>50</v>
      </c>
      <c r="E15" s="244" t="s">
        <v>50</v>
      </c>
      <c r="F15" s="244" t="s">
        <v>50</v>
      </c>
      <c r="G15" s="244" t="s">
        <v>50</v>
      </c>
      <c r="H15" s="244" t="s">
        <v>50</v>
      </c>
      <c r="I15" s="244" t="s">
        <v>50</v>
      </c>
      <c r="J15" s="245" t="s">
        <v>50</v>
      </c>
      <c r="K15" s="245" t="s">
        <v>50</v>
      </c>
      <c r="L15" s="245" t="s">
        <v>50</v>
      </c>
      <c r="M15" s="245" t="s">
        <v>50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0.1409</v>
      </c>
      <c r="D16" s="230" t="s">
        <v>50</v>
      </c>
      <c r="E16" s="231" t="s">
        <v>50</v>
      </c>
      <c r="F16" s="231" t="s">
        <v>50</v>
      </c>
      <c r="G16" s="231" t="s">
        <v>50</v>
      </c>
      <c r="H16" s="231" t="s">
        <v>50</v>
      </c>
      <c r="I16" s="231" t="s">
        <v>50</v>
      </c>
      <c r="J16" s="232" t="s">
        <v>50</v>
      </c>
      <c r="K16" s="232" t="s">
        <v>50</v>
      </c>
      <c r="L16" s="232" t="s">
        <v>50</v>
      </c>
      <c r="M16" s="232" t="s">
        <v>50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0.50249999999999995</v>
      </c>
      <c r="D17" s="230" t="s">
        <v>50</v>
      </c>
      <c r="E17" s="231" t="s">
        <v>50</v>
      </c>
      <c r="F17" s="231" t="s">
        <v>50</v>
      </c>
      <c r="G17" s="231" t="s">
        <v>50</v>
      </c>
      <c r="H17" s="231" t="s">
        <v>50</v>
      </c>
      <c r="I17" s="231" t="s">
        <v>50</v>
      </c>
      <c r="J17" s="232" t="s">
        <v>50</v>
      </c>
      <c r="K17" s="232" t="s">
        <v>50</v>
      </c>
      <c r="L17" s="232" t="s">
        <v>50</v>
      </c>
      <c r="M17" s="232" t="s">
        <v>50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0.3196</v>
      </c>
      <c r="D18" s="230" t="s">
        <v>50</v>
      </c>
      <c r="E18" s="231" t="s">
        <v>50</v>
      </c>
      <c r="F18" s="231" t="s">
        <v>50</v>
      </c>
      <c r="G18" s="231" t="s">
        <v>50</v>
      </c>
      <c r="H18" s="231" t="s">
        <v>50</v>
      </c>
      <c r="I18" s="231" t="s">
        <v>50</v>
      </c>
      <c r="J18" s="232" t="s">
        <v>50</v>
      </c>
      <c r="K18" s="232" t="s">
        <v>50</v>
      </c>
      <c r="L18" s="232" t="s">
        <v>50</v>
      </c>
      <c r="M18" s="232" t="s">
        <v>50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1.8160000000000001</v>
      </c>
      <c r="D19" s="243">
        <v>52422.358500000002</v>
      </c>
      <c r="E19" s="244">
        <v>37871.833100000003</v>
      </c>
      <c r="F19" s="244">
        <v>44187.866999999998</v>
      </c>
      <c r="G19" s="244">
        <v>64453.819600000003</v>
      </c>
      <c r="H19" s="244">
        <v>79213.859599999996</v>
      </c>
      <c r="I19" s="244">
        <v>55992.548199999997</v>
      </c>
      <c r="J19" s="245">
        <v>12.38</v>
      </c>
      <c r="K19" s="245">
        <v>25.05</v>
      </c>
      <c r="L19" s="245">
        <v>13.67</v>
      </c>
      <c r="M19" s="245">
        <v>174.12860000000001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0.17680000000000001</v>
      </c>
      <c r="D20" s="230">
        <v>60069.010600000001</v>
      </c>
      <c r="E20" s="231">
        <v>41896.477599999998</v>
      </c>
      <c r="F20" s="231">
        <v>51763.363899999997</v>
      </c>
      <c r="G20" s="231">
        <v>78918.491500000004</v>
      </c>
      <c r="H20" s="231">
        <v>94185.283100000001</v>
      </c>
      <c r="I20" s="231">
        <v>66333.536699999997</v>
      </c>
      <c r="J20" s="232">
        <v>13.95</v>
      </c>
      <c r="K20" s="232">
        <v>31.37</v>
      </c>
      <c r="L20" s="232">
        <v>11.16</v>
      </c>
      <c r="M20" s="232">
        <v>174.48660000000001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0.27329999999999999</v>
      </c>
      <c r="D21" s="230">
        <v>49663.565699999999</v>
      </c>
      <c r="E21" s="231">
        <v>35335.567999999999</v>
      </c>
      <c r="F21" s="231">
        <v>40504.349199999997</v>
      </c>
      <c r="G21" s="231">
        <v>64377.5308</v>
      </c>
      <c r="H21" s="231">
        <v>81401.289699999994</v>
      </c>
      <c r="I21" s="231">
        <v>54990.355799999998</v>
      </c>
      <c r="J21" s="232">
        <v>16.79</v>
      </c>
      <c r="K21" s="232">
        <v>25.57</v>
      </c>
      <c r="L21" s="232">
        <v>10.43</v>
      </c>
      <c r="M21" s="232">
        <v>175.75190000000001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1.2843</v>
      </c>
      <c r="D22" s="230">
        <v>52178.2137</v>
      </c>
      <c r="E22" s="231">
        <v>39694.093099999998</v>
      </c>
      <c r="F22" s="231">
        <v>44771.898099999999</v>
      </c>
      <c r="G22" s="231">
        <v>63172.469100000002</v>
      </c>
      <c r="H22" s="231">
        <v>76370.262000000002</v>
      </c>
      <c r="I22" s="231">
        <v>55590.397100000002</v>
      </c>
      <c r="J22" s="232">
        <v>11.27</v>
      </c>
      <c r="K22" s="232">
        <v>23.93</v>
      </c>
      <c r="L22" s="232">
        <v>14.94</v>
      </c>
      <c r="M22" s="232">
        <v>173.68979999999999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7.8399999999999997E-2</v>
      </c>
      <c r="D23" s="230">
        <v>41652.673900000002</v>
      </c>
      <c r="E23" s="231">
        <v>25899.198199999999</v>
      </c>
      <c r="F23" s="231">
        <v>29867.6731</v>
      </c>
      <c r="G23" s="231">
        <v>55162.114500000003</v>
      </c>
      <c r="H23" s="231">
        <v>63580.712800000001</v>
      </c>
      <c r="I23" s="231">
        <v>43071.717799999999</v>
      </c>
      <c r="J23" s="232">
        <v>10.96</v>
      </c>
      <c r="K23" s="232">
        <v>24.33</v>
      </c>
      <c r="L23" s="232">
        <v>10.28</v>
      </c>
      <c r="M23" s="232">
        <v>174.7655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13.103199999999999</v>
      </c>
      <c r="D24" s="243">
        <v>34492.628599999996</v>
      </c>
      <c r="E24" s="244">
        <v>28137.881700000002</v>
      </c>
      <c r="F24" s="244">
        <v>30877.742999999999</v>
      </c>
      <c r="G24" s="244">
        <v>38399.6175</v>
      </c>
      <c r="H24" s="244">
        <v>42956.358899999999</v>
      </c>
      <c r="I24" s="244">
        <v>35555.729599999999</v>
      </c>
      <c r="J24" s="245">
        <v>6.84</v>
      </c>
      <c r="K24" s="245">
        <v>9.01</v>
      </c>
      <c r="L24" s="245">
        <v>16.149999999999999</v>
      </c>
      <c r="M24" s="245">
        <v>174.4873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0.40670000000000001</v>
      </c>
      <c r="D25" s="230">
        <v>33834.4303</v>
      </c>
      <c r="E25" s="231">
        <v>24527.213100000001</v>
      </c>
      <c r="F25" s="231">
        <v>28857.920699999999</v>
      </c>
      <c r="G25" s="231">
        <v>38362.1103</v>
      </c>
      <c r="H25" s="231">
        <v>44695.7258</v>
      </c>
      <c r="I25" s="231">
        <v>34448.769899999999</v>
      </c>
      <c r="J25" s="232">
        <v>7.98</v>
      </c>
      <c r="K25" s="232">
        <v>13.78</v>
      </c>
      <c r="L25" s="232">
        <v>10.93</v>
      </c>
      <c r="M25" s="232">
        <v>174.37459999999999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0.49390000000000001</v>
      </c>
      <c r="D26" s="230">
        <v>43752.706700000002</v>
      </c>
      <c r="E26" s="231">
        <v>31012.745800000001</v>
      </c>
      <c r="F26" s="231">
        <v>38283.959300000002</v>
      </c>
      <c r="G26" s="231">
        <v>51871.607100000001</v>
      </c>
      <c r="H26" s="231">
        <v>83127.591400000005</v>
      </c>
      <c r="I26" s="231">
        <v>51206.145900000003</v>
      </c>
      <c r="J26" s="232">
        <v>5.93</v>
      </c>
      <c r="K26" s="232">
        <v>22.15</v>
      </c>
      <c r="L26" s="232">
        <v>10.93</v>
      </c>
      <c r="M26" s="232">
        <v>174.27520000000001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10.2113</v>
      </c>
      <c r="D27" s="230">
        <v>34358.6276</v>
      </c>
      <c r="E27" s="231">
        <v>28631.035599999999</v>
      </c>
      <c r="F27" s="231">
        <v>31063.9692</v>
      </c>
      <c r="G27" s="231">
        <v>37901.475700000003</v>
      </c>
      <c r="H27" s="231">
        <v>41206.735800000002</v>
      </c>
      <c r="I27" s="231">
        <v>34804.0409</v>
      </c>
      <c r="J27" s="232">
        <v>6.37</v>
      </c>
      <c r="K27" s="232">
        <v>6.64</v>
      </c>
      <c r="L27" s="232">
        <v>17.760000000000002</v>
      </c>
      <c r="M27" s="232">
        <v>174.45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1.0313000000000001</v>
      </c>
      <c r="D28" s="230">
        <v>34629.910199999998</v>
      </c>
      <c r="E28" s="231">
        <v>25939.9166</v>
      </c>
      <c r="F28" s="231">
        <v>29629.522099999998</v>
      </c>
      <c r="G28" s="231">
        <v>41852.0118</v>
      </c>
      <c r="H28" s="231">
        <v>52397.061399999999</v>
      </c>
      <c r="I28" s="231">
        <v>37097.4781</v>
      </c>
      <c r="J28" s="232">
        <v>10.19</v>
      </c>
      <c r="K28" s="232">
        <v>17.36</v>
      </c>
      <c r="L28" s="232">
        <v>11.1</v>
      </c>
      <c r="M28" s="232">
        <v>175.46549999999999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0.1348</v>
      </c>
      <c r="D29" s="230">
        <v>36258.304900000003</v>
      </c>
      <c r="E29" s="231">
        <v>27917.687300000001</v>
      </c>
      <c r="F29" s="231">
        <v>32038.056100000002</v>
      </c>
      <c r="G29" s="231">
        <v>42819.674800000001</v>
      </c>
      <c r="H29" s="231">
        <v>48596.267099999997</v>
      </c>
      <c r="I29" s="231">
        <v>37516.2546</v>
      </c>
      <c r="J29" s="232">
        <v>10.07</v>
      </c>
      <c r="K29" s="232">
        <v>16.27</v>
      </c>
      <c r="L29" s="232">
        <v>10.75</v>
      </c>
      <c r="M29" s="232">
        <v>175.5658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0.82499999999999996</v>
      </c>
      <c r="D30" s="230">
        <v>33044.759700000002</v>
      </c>
      <c r="E30" s="231">
        <v>25544.9166</v>
      </c>
      <c r="F30" s="231">
        <v>28968.776699999999</v>
      </c>
      <c r="G30" s="231">
        <v>37364.189100000003</v>
      </c>
      <c r="H30" s="231">
        <v>42546.055699999997</v>
      </c>
      <c r="I30" s="231">
        <v>33787.607300000003</v>
      </c>
      <c r="J30" s="232">
        <v>7.99</v>
      </c>
      <c r="K30" s="232">
        <v>12.08</v>
      </c>
      <c r="L30" s="232">
        <v>10.94</v>
      </c>
      <c r="M30" s="232">
        <v>173.7328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12.3323</v>
      </c>
      <c r="D31" s="243">
        <v>34387.9787</v>
      </c>
      <c r="E31" s="244">
        <v>25029.6001</v>
      </c>
      <c r="F31" s="244">
        <v>28962.721799999999</v>
      </c>
      <c r="G31" s="244">
        <v>42060.551200000002</v>
      </c>
      <c r="H31" s="244">
        <v>49509.117400000003</v>
      </c>
      <c r="I31" s="244">
        <v>36259.485000000001</v>
      </c>
      <c r="J31" s="245">
        <v>6.87</v>
      </c>
      <c r="K31" s="245">
        <v>15.01</v>
      </c>
      <c r="L31" s="245">
        <v>11.84</v>
      </c>
      <c r="M31" s="245">
        <v>172.4007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0.73440000000000005</v>
      </c>
      <c r="D32" s="230">
        <v>30982.332299999998</v>
      </c>
      <c r="E32" s="231">
        <v>24146.767899999999</v>
      </c>
      <c r="F32" s="231">
        <v>27127.010900000001</v>
      </c>
      <c r="G32" s="231">
        <v>35647.087699999996</v>
      </c>
      <c r="H32" s="231">
        <v>40374.334799999997</v>
      </c>
      <c r="I32" s="231">
        <v>31893.269499999999</v>
      </c>
      <c r="J32" s="232">
        <v>9.56</v>
      </c>
      <c r="K32" s="232">
        <v>12.83</v>
      </c>
      <c r="L32" s="232">
        <v>10.56</v>
      </c>
      <c r="M32" s="232">
        <v>174.59700000000001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1.2527999999999999</v>
      </c>
      <c r="D33" s="230">
        <v>38050.767200000002</v>
      </c>
      <c r="E33" s="231">
        <v>28036.579900000001</v>
      </c>
      <c r="F33" s="231">
        <v>32398.011900000001</v>
      </c>
      <c r="G33" s="231">
        <v>42882.412300000004</v>
      </c>
      <c r="H33" s="231">
        <v>49589.7399</v>
      </c>
      <c r="I33" s="231">
        <v>38481.648699999998</v>
      </c>
      <c r="J33" s="232">
        <v>4.6500000000000004</v>
      </c>
      <c r="K33" s="232">
        <v>16.809999999999999</v>
      </c>
      <c r="L33" s="232">
        <v>11.12</v>
      </c>
      <c r="M33" s="232">
        <v>171.05969999999999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8.9609000000000005</v>
      </c>
      <c r="D34" s="230">
        <v>35381.484400000001</v>
      </c>
      <c r="E34" s="231">
        <v>25608.6806</v>
      </c>
      <c r="F34" s="231">
        <v>29539.332600000002</v>
      </c>
      <c r="G34" s="231">
        <v>43539.064700000003</v>
      </c>
      <c r="H34" s="231">
        <v>50880.308499999999</v>
      </c>
      <c r="I34" s="231">
        <v>37322.189299999998</v>
      </c>
      <c r="J34" s="232">
        <v>6.95</v>
      </c>
      <c r="K34" s="232">
        <v>15</v>
      </c>
      <c r="L34" s="232">
        <v>12.12</v>
      </c>
      <c r="M34" s="232">
        <v>172.17570000000001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1.1805000000000001</v>
      </c>
      <c r="D35" s="230">
        <v>28889.387900000002</v>
      </c>
      <c r="E35" s="231">
        <v>21045.000400000001</v>
      </c>
      <c r="F35" s="231">
        <v>24853.276699999999</v>
      </c>
      <c r="G35" s="231">
        <v>33585.6849</v>
      </c>
      <c r="H35" s="231">
        <v>37625.593399999998</v>
      </c>
      <c r="I35" s="231">
        <v>29269.8904</v>
      </c>
      <c r="J35" s="232">
        <v>7.33</v>
      </c>
      <c r="K35" s="232">
        <v>13.94</v>
      </c>
      <c r="L35" s="232">
        <v>11.22</v>
      </c>
      <c r="M35" s="232">
        <v>173.93819999999999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0.20250000000000001</v>
      </c>
      <c r="D36" s="230">
        <v>32050.8505</v>
      </c>
      <c r="E36" s="231">
        <v>24787.886900000001</v>
      </c>
      <c r="F36" s="231">
        <v>27936.567599999998</v>
      </c>
      <c r="G36" s="231">
        <v>35575.0504</v>
      </c>
      <c r="H36" s="231">
        <v>39362.938699999999</v>
      </c>
      <c r="I36" s="231">
        <v>32124.4931</v>
      </c>
      <c r="J36" s="232">
        <v>7.17</v>
      </c>
      <c r="K36" s="232">
        <v>15.78</v>
      </c>
      <c r="L36" s="232">
        <v>10.49</v>
      </c>
      <c r="M36" s="232">
        <v>173.7149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2.6570999999999998</v>
      </c>
      <c r="D37" s="243">
        <v>28017.159500000002</v>
      </c>
      <c r="E37" s="244">
        <v>20649.324400000001</v>
      </c>
      <c r="F37" s="244">
        <v>24001.829099999999</v>
      </c>
      <c r="G37" s="244">
        <v>33059.262799999997</v>
      </c>
      <c r="H37" s="244">
        <v>37727.156300000002</v>
      </c>
      <c r="I37" s="244">
        <v>28908.610100000002</v>
      </c>
      <c r="J37" s="245">
        <v>8.23</v>
      </c>
      <c r="K37" s="245">
        <v>12.46</v>
      </c>
      <c r="L37" s="245">
        <v>10.94</v>
      </c>
      <c r="M37" s="245">
        <v>174.73429999999999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0.85129999999999995</v>
      </c>
      <c r="D38" s="230">
        <v>25580.220600000001</v>
      </c>
      <c r="E38" s="231">
        <v>19182.251</v>
      </c>
      <c r="F38" s="231">
        <v>21856.751199999999</v>
      </c>
      <c r="G38" s="231">
        <v>29704.830699999999</v>
      </c>
      <c r="H38" s="231">
        <v>35182.0432</v>
      </c>
      <c r="I38" s="231">
        <v>26448.9234</v>
      </c>
      <c r="J38" s="232">
        <v>9.7100000000000009</v>
      </c>
      <c r="K38" s="232">
        <v>10.24</v>
      </c>
      <c r="L38" s="232">
        <v>10.47</v>
      </c>
      <c r="M38" s="232">
        <v>174.2586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0.18870000000000001</v>
      </c>
      <c r="D39" s="230">
        <v>25386.053599999999</v>
      </c>
      <c r="E39" s="231">
        <v>18895.6584</v>
      </c>
      <c r="F39" s="231">
        <v>21205.920900000001</v>
      </c>
      <c r="G39" s="231">
        <v>29328.232499999998</v>
      </c>
      <c r="H39" s="231">
        <v>33525.835400000004</v>
      </c>
      <c r="I39" s="231">
        <v>25794.8891</v>
      </c>
      <c r="J39" s="232">
        <v>7.65</v>
      </c>
      <c r="K39" s="232">
        <v>13.67</v>
      </c>
      <c r="L39" s="232">
        <v>11.11</v>
      </c>
      <c r="M39" s="232">
        <v>173.94460000000001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0.39789999999999998</v>
      </c>
      <c r="D40" s="230">
        <v>30118.6911</v>
      </c>
      <c r="E40" s="231">
        <v>23343.75</v>
      </c>
      <c r="F40" s="231">
        <v>26324.583299999998</v>
      </c>
      <c r="G40" s="231">
        <v>34420.111700000001</v>
      </c>
      <c r="H40" s="231">
        <v>39196.160000000003</v>
      </c>
      <c r="I40" s="231">
        <v>30917.724999999999</v>
      </c>
      <c r="J40" s="232">
        <v>8.91</v>
      </c>
      <c r="K40" s="232">
        <v>13.05</v>
      </c>
      <c r="L40" s="232">
        <v>10.71</v>
      </c>
      <c r="M40" s="232">
        <v>175.25380000000001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1.2190000000000001</v>
      </c>
      <c r="D41" s="230">
        <v>29928.458699999999</v>
      </c>
      <c r="E41" s="231">
        <v>22260.183700000001</v>
      </c>
      <c r="F41" s="231">
        <v>25580.175500000001</v>
      </c>
      <c r="G41" s="231">
        <v>34426.248099999997</v>
      </c>
      <c r="H41" s="231">
        <v>38706.095699999998</v>
      </c>
      <c r="I41" s="231">
        <v>30452.736400000002</v>
      </c>
      <c r="J41" s="232">
        <v>7.18</v>
      </c>
      <c r="K41" s="232">
        <v>13.45</v>
      </c>
      <c r="L41" s="232">
        <v>11.28</v>
      </c>
      <c r="M41" s="232">
        <v>175.01920000000001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9.4392999999999994</v>
      </c>
      <c r="D42" s="243">
        <v>24859.258000000002</v>
      </c>
      <c r="E42" s="244">
        <v>17656.172299999998</v>
      </c>
      <c r="F42" s="244">
        <v>20590.2225</v>
      </c>
      <c r="G42" s="244">
        <v>32060.97</v>
      </c>
      <c r="H42" s="244">
        <v>40205.321199999998</v>
      </c>
      <c r="I42" s="244">
        <v>27274.197400000001</v>
      </c>
      <c r="J42" s="245">
        <v>5.94</v>
      </c>
      <c r="K42" s="245">
        <v>16.420000000000002</v>
      </c>
      <c r="L42" s="245">
        <v>11.88</v>
      </c>
      <c r="M42" s="245">
        <v>171.23400000000001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2.9910000000000001</v>
      </c>
      <c r="D43" s="230">
        <v>20571.435099999999</v>
      </c>
      <c r="E43" s="231">
        <v>16532.6741</v>
      </c>
      <c r="F43" s="231">
        <v>18076.833299999998</v>
      </c>
      <c r="G43" s="231">
        <v>24154.225399999999</v>
      </c>
      <c r="H43" s="231">
        <v>28380.1669</v>
      </c>
      <c r="I43" s="231">
        <v>21710.199100000002</v>
      </c>
      <c r="J43" s="232">
        <v>7.72</v>
      </c>
      <c r="K43" s="232">
        <v>9.93</v>
      </c>
      <c r="L43" s="232">
        <v>10.199999999999999</v>
      </c>
      <c r="M43" s="232">
        <v>174.63550000000001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0.12690000000000001</v>
      </c>
      <c r="D44" s="230">
        <v>22137.033100000001</v>
      </c>
      <c r="E44" s="231">
        <v>16931.2664</v>
      </c>
      <c r="F44" s="231">
        <v>19201.4166</v>
      </c>
      <c r="G44" s="231">
        <v>26188.489799999999</v>
      </c>
      <c r="H44" s="231">
        <v>29196.214800000002</v>
      </c>
      <c r="I44" s="231">
        <v>22854.377199999999</v>
      </c>
      <c r="J44" s="232">
        <v>7.28</v>
      </c>
      <c r="K44" s="232">
        <v>13.65</v>
      </c>
      <c r="L44" s="232">
        <v>10.1</v>
      </c>
      <c r="M44" s="232">
        <v>174.5016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3.6960000000000002</v>
      </c>
      <c r="D45" s="230">
        <v>25027.000700000001</v>
      </c>
      <c r="E45" s="231">
        <v>20133.780699999999</v>
      </c>
      <c r="F45" s="231">
        <v>22197.097300000001</v>
      </c>
      <c r="G45" s="231">
        <v>28658.917300000001</v>
      </c>
      <c r="H45" s="231">
        <v>33373.216999999997</v>
      </c>
      <c r="I45" s="231">
        <v>25914.381099999999</v>
      </c>
      <c r="J45" s="232">
        <v>5.54</v>
      </c>
      <c r="K45" s="232">
        <v>15.12</v>
      </c>
      <c r="L45" s="232">
        <v>13.05</v>
      </c>
      <c r="M45" s="232">
        <v>169.852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2.6253000000000002</v>
      </c>
      <c r="D46" s="230">
        <v>36408.900399999999</v>
      </c>
      <c r="E46" s="231">
        <v>19208.333299999998</v>
      </c>
      <c r="F46" s="231">
        <v>28847.3334</v>
      </c>
      <c r="G46" s="231">
        <v>42272.436500000003</v>
      </c>
      <c r="H46" s="231">
        <v>49589.510900000001</v>
      </c>
      <c r="I46" s="231">
        <v>35741.503599999996</v>
      </c>
      <c r="J46" s="232">
        <v>5.07</v>
      </c>
      <c r="K46" s="232">
        <v>22.33</v>
      </c>
      <c r="L46" s="232">
        <v>11.89</v>
      </c>
      <c r="M46" s="232">
        <v>169.1463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9.2999999999999999E-2</v>
      </c>
      <c r="D47" s="243">
        <v>19809.713800000001</v>
      </c>
      <c r="E47" s="244">
        <v>12551.9336</v>
      </c>
      <c r="F47" s="244">
        <v>15944.6666</v>
      </c>
      <c r="G47" s="244">
        <v>24977.707699999999</v>
      </c>
      <c r="H47" s="244">
        <v>28498.009099999999</v>
      </c>
      <c r="I47" s="244">
        <v>20872.8514</v>
      </c>
      <c r="J47" s="245">
        <v>6.86</v>
      </c>
      <c r="K47" s="245">
        <v>10.38</v>
      </c>
      <c r="L47" s="245">
        <v>10.61</v>
      </c>
      <c r="M47" s="245">
        <v>175.64070000000001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8.43E-2</v>
      </c>
      <c r="D48" s="230">
        <v>19670.270799999998</v>
      </c>
      <c r="E48" s="231">
        <v>12551.9336</v>
      </c>
      <c r="F48" s="231">
        <v>15674.780500000001</v>
      </c>
      <c r="G48" s="231">
        <v>24592.385999999999</v>
      </c>
      <c r="H48" s="231">
        <v>27907.3662</v>
      </c>
      <c r="I48" s="231">
        <v>20058.881300000001</v>
      </c>
      <c r="J48" s="232">
        <v>7</v>
      </c>
      <c r="K48" s="232">
        <v>9.19</v>
      </c>
      <c r="L48" s="232">
        <v>10.67</v>
      </c>
      <c r="M48" s="232">
        <v>175.8809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8.6999999999999994E-3</v>
      </c>
      <c r="D49" s="230" t="s">
        <v>50</v>
      </c>
      <c r="E49" s="231" t="s">
        <v>50</v>
      </c>
      <c r="F49" s="231" t="s">
        <v>50</v>
      </c>
      <c r="G49" s="231" t="s">
        <v>50</v>
      </c>
      <c r="H49" s="231" t="s">
        <v>50</v>
      </c>
      <c r="I49" s="231" t="s">
        <v>50</v>
      </c>
      <c r="J49" s="232" t="s">
        <v>50</v>
      </c>
      <c r="K49" s="232" t="s">
        <v>50</v>
      </c>
      <c r="L49" s="232" t="s">
        <v>50</v>
      </c>
      <c r="M49" s="232" t="s">
        <v>50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0.44269999999999998</v>
      </c>
      <c r="D51" s="243">
        <v>24593.587200000002</v>
      </c>
      <c r="E51" s="244">
        <v>19105.686300000001</v>
      </c>
      <c r="F51" s="244">
        <v>22187.1698</v>
      </c>
      <c r="G51" s="244">
        <v>27595.468000000001</v>
      </c>
      <c r="H51" s="244">
        <v>31785.077099999999</v>
      </c>
      <c r="I51" s="244">
        <v>25034.002799999998</v>
      </c>
      <c r="J51" s="245">
        <v>6.69</v>
      </c>
      <c r="K51" s="245">
        <v>14.15</v>
      </c>
      <c r="L51" s="245">
        <v>10.35</v>
      </c>
      <c r="M51" s="245">
        <v>175.613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0.1164</v>
      </c>
      <c r="D52" s="230">
        <v>23703.445800000001</v>
      </c>
      <c r="E52" s="231">
        <v>17454.75</v>
      </c>
      <c r="F52" s="231">
        <v>20683.6636</v>
      </c>
      <c r="G52" s="231">
        <v>25827.4251</v>
      </c>
      <c r="H52" s="231">
        <v>28885.621599999999</v>
      </c>
      <c r="I52" s="231">
        <v>23533.924299999999</v>
      </c>
      <c r="J52" s="232">
        <v>6.41</v>
      </c>
      <c r="K52" s="232">
        <v>11.1</v>
      </c>
      <c r="L52" s="232">
        <v>10.039999999999999</v>
      </c>
      <c r="M52" s="232">
        <v>174.85290000000001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0.21199999999999999</v>
      </c>
      <c r="D53" s="230">
        <v>25281.477900000002</v>
      </c>
      <c r="E53" s="231">
        <v>19659.4231</v>
      </c>
      <c r="F53" s="231">
        <v>22528.682000000001</v>
      </c>
      <c r="G53" s="231">
        <v>28710.102599999998</v>
      </c>
      <c r="H53" s="231">
        <v>32391.2876</v>
      </c>
      <c r="I53" s="231">
        <v>25752.5759</v>
      </c>
      <c r="J53" s="232">
        <v>6.92</v>
      </c>
      <c r="K53" s="232">
        <v>16.02</v>
      </c>
      <c r="L53" s="232">
        <v>10.4</v>
      </c>
      <c r="M53" s="232">
        <v>176.1747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4.8999999999999998E-3</v>
      </c>
      <c r="D54" s="230" t="s">
        <v>50</v>
      </c>
      <c r="E54" s="231" t="s">
        <v>50</v>
      </c>
      <c r="F54" s="231" t="s">
        <v>50</v>
      </c>
      <c r="G54" s="231" t="s">
        <v>50</v>
      </c>
      <c r="H54" s="231" t="s">
        <v>50</v>
      </c>
      <c r="I54" s="231" t="s">
        <v>50</v>
      </c>
      <c r="J54" s="232" t="s">
        <v>50</v>
      </c>
      <c r="K54" s="232" t="s">
        <v>50</v>
      </c>
      <c r="L54" s="232" t="s">
        <v>50</v>
      </c>
      <c r="M54" s="232" t="s">
        <v>50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7.46E-2</v>
      </c>
      <c r="D55" s="230">
        <v>25745.4964</v>
      </c>
      <c r="E55" s="231">
        <v>22396.085299999999</v>
      </c>
      <c r="F55" s="231">
        <v>24124.479200000002</v>
      </c>
      <c r="G55" s="231">
        <v>27688.6345</v>
      </c>
      <c r="H55" s="231">
        <v>33983.336600000002</v>
      </c>
      <c r="I55" s="231">
        <v>26622.006000000001</v>
      </c>
      <c r="J55" s="232">
        <v>5.75</v>
      </c>
      <c r="K55" s="232">
        <v>14.93</v>
      </c>
      <c r="L55" s="232">
        <v>10.38</v>
      </c>
      <c r="M55" s="232">
        <v>176.0958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3.4500000000000003E-2</v>
      </c>
      <c r="D56" s="230">
        <v>22151.166000000001</v>
      </c>
      <c r="E56" s="231">
        <v>16327.689700000001</v>
      </c>
      <c r="F56" s="231">
        <v>19739.365399999999</v>
      </c>
      <c r="G56" s="231">
        <v>24906.875</v>
      </c>
      <c r="H56" s="231">
        <v>28826.027999999998</v>
      </c>
      <c r="I56" s="231">
        <v>22402.643</v>
      </c>
      <c r="J56" s="232">
        <v>8.93</v>
      </c>
      <c r="K56" s="232">
        <v>10.65</v>
      </c>
      <c r="L56" s="232">
        <v>10.82</v>
      </c>
      <c r="M56" s="232">
        <v>173.9177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0.81569999999999998</v>
      </c>
      <c r="D57" s="243">
        <v>28980.7785</v>
      </c>
      <c r="E57" s="244">
        <v>19398.9166</v>
      </c>
      <c r="F57" s="244">
        <v>23401.595000000001</v>
      </c>
      <c r="G57" s="244">
        <v>35456.774599999997</v>
      </c>
      <c r="H57" s="244">
        <v>38252.587500000001</v>
      </c>
      <c r="I57" s="244">
        <v>29252.213800000001</v>
      </c>
      <c r="J57" s="245">
        <v>7.98</v>
      </c>
      <c r="K57" s="245">
        <v>22.74</v>
      </c>
      <c r="L57" s="245">
        <v>10.06</v>
      </c>
      <c r="M57" s="245">
        <v>179.52520000000001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0.125</v>
      </c>
      <c r="D58" s="230">
        <v>20226.641</v>
      </c>
      <c r="E58" s="231">
        <v>17216.702399999998</v>
      </c>
      <c r="F58" s="231">
        <v>18289.333299999998</v>
      </c>
      <c r="G58" s="231">
        <v>25233.281900000002</v>
      </c>
      <c r="H58" s="231">
        <v>28381.173999999999</v>
      </c>
      <c r="I58" s="231">
        <v>22009.957699999999</v>
      </c>
      <c r="J58" s="232">
        <v>6.59</v>
      </c>
      <c r="K58" s="232">
        <v>16.89</v>
      </c>
      <c r="L58" s="232">
        <v>11.03</v>
      </c>
      <c r="M58" s="232">
        <v>173.43559999999999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>
        <v>1.1999999999999999E-3</v>
      </c>
      <c r="D59" s="230" t="s">
        <v>50</v>
      </c>
      <c r="E59" s="231" t="s">
        <v>50</v>
      </c>
      <c r="F59" s="231" t="s">
        <v>50</v>
      </c>
      <c r="G59" s="231" t="s">
        <v>50</v>
      </c>
      <c r="H59" s="231" t="s">
        <v>50</v>
      </c>
      <c r="I59" s="231" t="s">
        <v>50</v>
      </c>
      <c r="J59" s="232" t="s">
        <v>50</v>
      </c>
      <c r="K59" s="232" t="s">
        <v>50</v>
      </c>
      <c r="L59" s="232" t="s">
        <v>50</v>
      </c>
      <c r="M59" s="232" t="s">
        <v>50</v>
      </c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0.68940000000000001</v>
      </c>
      <c r="D60" s="230">
        <v>31014.510999999999</v>
      </c>
      <c r="E60" s="231">
        <v>21588.785199999998</v>
      </c>
      <c r="F60" s="231">
        <v>24664.153399999999</v>
      </c>
      <c r="G60" s="231">
        <v>36095.285900000003</v>
      </c>
      <c r="H60" s="231">
        <v>38602.722600000001</v>
      </c>
      <c r="I60" s="231">
        <v>30569.138599999998</v>
      </c>
      <c r="J60" s="232">
        <v>8.16</v>
      </c>
      <c r="K60" s="232">
        <v>23.53</v>
      </c>
      <c r="L60" s="232">
        <v>9.94</v>
      </c>
      <c r="M60" s="232">
        <v>180.6249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4.4768999999999997</v>
      </c>
      <c r="D61" s="243">
        <v>15883.8333</v>
      </c>
      <c r="E61" s="244">
        <v>12488.517</v>
      </c>
      <c r="F61" s="244">
        <v>14096.238600000001</v>
      </c>
      <c r="G61" s="244">
        <v>18012.75</v>
      </c>
      <c r="H61" s="244">
        <v>20868.9139</v>
      </c>
      <c r="I61" s="244">
        <v>16525.936099999999</v>
      </c>
      <c r="J61" s="245">
        <v>6.6</v>
      </c>
      <c r="K61" s="245">
        <v>7.2</v>
      </c>
      <c r="L61" s="245">
        <v>10.24</v>
      </c>
      <c r="M61" s="245">
        <v>174.8047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2.5015999999999998</v>
      </c>
      <c r="D62" s="230">
        <v>16312.353499999999</v>
      </c>
      <c r="E62" s="231">
        <v>14351.4198</v>
      </c>
      <c r="F62" s="231">
        <v>15269.4166</v>
      </c>
      <c r="G62" s="231">
        <v>17928.029699999999</v>
      </c>
      <c r="H62" s="231">
        <v>19803.018599999999</v>
      </c>
      <c r="I62" s="231">
        <v>16810.961500000001</v>
      </c>
      <c r="J62" s="232">
        <v>7.19</v>
      </c>
      <c r="K62" s="232">
        <v>6.5</v>
      </c>
      <c r="L62" s="232">
        <v>10.47</v>
      </c>
      <c r="M62" s="232">
        <v>174.36429999999999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6.9599999999999995E-2</v>
      </c>
      <c r="D63" s="230">
        <v>14132.5833</v>
      </c>
      <c r="E63" s="231">
        <v>11496.897499999999</v>
      </c>
      <c r="F63" s="231">
        <v>12256.7952</v>
      </c>
      <c r="G63" s="231">
        <v>18962.454600000001</v>
      </c>
      <c r="H63" s="231">
        <v>21515.995599999998</v>
      </c>
      <c r="I63" s="231">
        <v>15554.0566</v>
      </c>
      <c r="J63" s="232">
        <v>4.8099999999999996</v>
      </c>
      <c r="K63" s="232">
        <v>8.1300000000000008</v>
      </c>
      <c r="L63" s="232">
        <v>10.88</v>
      </c>
      <c r="M63" s="232">
        <v>175.34270000000001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8.6900000000000005E-2</v>
      </c>
      <c r="D64" s="230">
        <v>19355.9166</v>
      </c>
      <c r="E64" s="231">
        <v>12385.1476</v>
      </c>
      <c r="F64" s="231">
        <v>15693.1666</v>
      </c>
      <c r="G64" s="231">
        <v>22443.640100000001</v>
      </c>
      <c r="H64" s="231">
        <v>25254.855</v>
      </c>
      <c r="I64" s="231">
        <v>19073.382600000001</v>
      </c>
      <c r="J64" s="232">
        <v>6.46</v>
      </c>
      <c r="K64" s="232">
        <v>10.64</v>
      </c>
      <c r="L64" s="232">
        <v>10.42</v>
      </c>
      <c r="M64" s="232">
        <v>173.82599999999999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7.4200000000000002E-2</v>
      </c>
      <c r="D65" s="230">
        <v>17332.583299999998</v>
      </c>
      <c r="E65" s="231">
        <v>14498.3333</v>
      </c>
      <c r="F65" s="231">
        <v>15997.2222</v>
      </c>
      <c r="G65" s="231">
        <v>19385.833299999998</v>
      </c>
      <c r="H65" s="231">
        <v>22070.990699999998</v>
      </c>
      <c r="I65" s="231">
        <v>17894.537400000001</v>
      </c>
      <c r="J65" s="232">
        <v>7.15</v>
      </c>
      <c r="K65" s="232">
        <v>5.78</v>
      </c>
      <c r="L65" s="232">
        <v>10.71</v>
      </c>
      <c r="M65" s="232">
        <v>174.31039999999999</v>
      </c>
    </row>
    <row r="66" spans="1:13" ht="18.75" customHeight="1" x14ac:dyDescent="0.2">
      <c r="A66" s="227" t="s">
        <v>179</v>
      </c>
      <c r="B66" s="228" t="s">
        <v>180</v>
      </c>
      <c r="C66" s="229">
        <v>2.8999999999999998E-3</v>
      </c>
      <c r="D66" s="230" t="s">
        <v>50</v>
      </c>
      <c r="E66" s="231" t="s">
        <v>50</v>
      </c>
      <c r="F66" s="231" t="s">
        <v>50</v>
      </c>
      <c r="G66" s="231" t="s">
        <v>50</v>
      </c>
      <c r="H66" s="231" t="s">
        <v>50</v>
      </c>
      <c r="I66" s="231" t="s">
        <v>50</v>
      </c>
      <c r="J66" s="232" t="s">
        <v>50</v>
      </c>
      <c r="K66" s="232" t="s">
        <v>50</v>
      </c>
      <c r="L66" s="232" t="s">
        <v>50</v>
      </c>
      <c r="M66" s="232" t="s">
        <v>50</v>
      </c>
    </row>
    <row r="67" spans="1:13" ht="18.75" customHeight="1" x14ac:dyDescent="0.2">
      <c r="A67" s="227" t="s">
        <v>181</v>
      </c>
      <c r="B67" s="228" t="s">
        <v>182</v>
      </c>
      <c r="C67" s="229">
        <v>1.7415</v>
      </c>
      <c r="D67" s="230">
        <v>14137.709500000001</v>
      </c>
      <c r="E67" s="231">
        <v>12253.640600000001</v>
      </c>
      <c r="F67" s="231">
        <v>12633.8529</v>
      </c>
      <c r="G67" s="231">
        <v>17909.301599999999</v>
      </c>
      <c r="H67" s="231">
        <v>22116.920999999998</v>
      </c>
      <c r="I67" s="231">
        <v>15965.2742</v>
      </c>
      <c r="J67" s="232">
        <v>5.75</v>
      </c>
      <c r="K67" s="232">
        <v>8.1</v>
      </c>
      <c r="L67" s="232">
        <v>9.84</v>
      </c>
      <c r="M67" s="232">
        <v>175.48689999999999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46.139699999999998</v>
      </c>
      <c r="D70" s="250">
        <v>31458.419300000001</v>
      </c>
      <c r="E70" s="251">
        <v>17837</v>
      </c>
      <c r="F70" s="251">
        <v>24488.402699999999</v>
      </c>
      <c r="G70" s="251">
        <v>38111.5841</v>
      </c>
      <c r="H70" s="251">
        <v>45952.638200000001</v>
      </c>
      <c r="I70" s="251">
        <v>32366.942599999998</v>
      </c>
      <c r="J70" s="252">
        <v>7.06</v>
      </c>
      <c r="K70" s="252">
        <v>13.42</v>
      </c>
      <c r="L70" s="252">
        <v>12.88</v>
      </c>
      <c r="M70" s="252">
        <v>173.43129999999999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6D0A5-0CAA-4EE3-BF35-78BBFDA35551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G38" sqref="G38:O38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296" customWidth="1"/>
    <col min="8" max="8" width="12.33203125" style="297" customWidth="1"/>
    <col min="9" max="11" width="10" style="297" customWidth="1"/>
    <col min="12" max="12" width="9.33203125" style="297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Ústecký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Ústecký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0.1057</v>
      </c>
      <c r="C12" s="276">
        <v>59461.137600000002</v>
      </c>
      <c r="D12" s="277">
        <v>44566.621099999997</v>
      </c>
      <c r="E12" s="277">
        <v>51530.669399999999</v>
      </c>
      <c r="F12" s="277">
        <v>71828.174799999993</v>
      </c>
      <c r="G12" s="277">
        <v>88106.584000000003</v>
      </c>
      <c r="H12" s="277">
        <v>63653.289299999997</v>
      </c>
      <c r="I12" s="278">
        <v>11.05</v>
      </c>
      <c r="J12" s="278">
        <v>31.96</v>
      </c>
      <c r="K12" s="278">
        <v>11.46</v>
      </c>
      <c r="L12" s="278">
        <v>174.96870000000001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5.8200000000000002E-2</v>
      </c>
      <c r="C13" s="281">
        <v>66203.359100000001</v>
      </c>
      <c r="D13" s="282">
        <v>45621.537499999999</v>
      </c>
      <c r="E13" s="282">
        <v>51925.561300000001</v>
      </c>
      <c r="F13" s="282">
        <v>92047.440400000007</v>
      </c>
      <c r="G13" s="282">
        <v>107462.12519999999</v>
      </c>
      <c r="H13" s="282">
        <v>71537.372000000003</v>
      </c>
      <c r="I13" s="283">
        <v>17.559999999999999</v>
      </c>
      <c r="J13" s="283">
        <v>30.67</v>
      </c>
      <c r="K13" s="283">
        <v>10.93</v>
      </c>
      <c r="L13" s="283">
        <v>173.84960000000001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6.8199999999999997E-2</v>
      </c>
      <c r="C14" s="276">
        <v>47637.6633</v>
      </c>
      <c r="D14" s="277">
        <v>34111.873599999999</v>
      </c>
      <c r="E14" s="277">
        <v>38255.6852</v>
      </c>
      <c r="F14" s="277">
        <v>62551.285000000003</v>
      </c>
      <c r="G14" s="277">
        <v>85531.571800000005</v>
      </c>
      <c r="H14" s="277">
        <v>55077.363499999999</v>
      </c>
      <c r="I14" s="278">
        <v>20.07</v>
      </c>
      <c r="J14" s="278">
        <v>24.16</v>
      </c>
      <c r="K14" s="278">
        <v>10.27</v>
      </c>
      <c r="L14" s="278">
        <v>174.44040000000001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5.33E-2</v>
      </c>
      <c r="C15" s="281">
        <v>42261.138700000003</v>
      </c>
      <c r="D15" s="282">
        <v>38922.791599999997</v>
      </c>
      <c r="E15" s="282">
        <v>40190.155100000004</v>
      </c>
      <c r="F15" s="282">
        <v>51078.393300000003</v>
      </c>
      <c r="G15" s="282">
        <v>66831.593500000003</v>
      </c>
      <c r="H15" s="282">
        <v>47703.439299999998</v>
      </c>
      <c r="I15" s="283">
        <v>13.15</v>
      </c>
      <c r="J15" s="283">
        <v>21.35</v>
      </c>
      <c r="K15" s="283">
        <v>10.68</v>
      </c>
      <c r="L15" s="283">
        <v>178.39060000000001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0.1076</v>
      </c>
      <c r="C16" s="276">
        <v>52014.397599999997</v>
      </c>
      <c r="D16" s="277">
        <v>35305.959799999997</v>
      </c>
      <c r="E16" s="277">
        <v>43723.302900000002</v>
      </c>
      <c r="F16" s="277">
        <v>61392.415200000003</v>
      </c>
      <c r="G16" s="277">
        <v>75296.028900000005</v>
      </c>
      <c r="H16" s="277">
        <v>54979.537499999999</v>
      </c>
      <c r="I16" s="278">
        <v>16.36</v>
      </c>
      <c r="J16" s="278">
        <v>25.96</v>
      </c>
      <c r="K16" s="278">
        <v>10.55</v>
      </c>
      <c r="L16" s="278">
        <v>174.9085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0.27489999999999998</v>
      </c>
      <c r="C17" s="281">
        <v>44417.305800000002</v>
      </c>
      <c r="D17" s="282">
        <v>36194.752699999997</v>
      </c>
      <c r="E17" s="282">
        <v>40213.916400000002</v>
      </c>
      <c r="F17" s="282">
        <v>47638.583200000001</v>
      </c>
      <c r="G17" s="282">
        <v>51600.4974</v>
      </c>
      <c r="H17" s="282">
        <v>44124.452599999997</v>
      </c>
      <c r="I17" s="283">
        <v>9.9600000000000009</v>
      </c>
      <c r="J17" s="283">
        <v>19.14</v>
      </c>
      <c r="K17" s="283">
        <v>16.18</v>
      </c>
      <c r="L17" s="283">
        <v>174.04910000000001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4.0899999999999999E-2</v>
      </c>
      <c r="C18" s="276">
        <v>44072.249600000003</v>
      </c>
      <c r="D18" s="277">
        <v>36679.3033</v>
      </c>
      <c r="E18" s="277">
        <v>40793.525699999998</v>
      </c>
      <c r="F18" s="277">
        <v>49875.634700000002</v>
      </c>
      <c r="G18" s="277">
        <v>60080.849300000002</v>
      </c>
      <c r="H18" s="277">
        <v>45775.0026</v>
      </c>
      <c r="I18" s="278">
        <v>10.99</v>
      </c>
      <c r="J18" s="278">
        <v>21.75</v>
      </c>
      <c r="K18" s="278">
        <v>11.07</v>
      </c>
      <c r="L18" s="278">
        <v>174.95070000000001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7.6600000000000001E-2</v>
      </c>
      <c r="C19" s="281">
        <v>55859.703800000003</v>
      </c>
      <c r="D19" s="282">
        <v>40057.895199999999</v>
      </c>
      <c r="E19" s="282">
        <v>44730.145900000003</v>
      </c>
      <c r="F19" s="282">
        <v>65687.489600000001</v>
      </c>
      <c r="G19" s="282">
        <v>77135.783200000005</v>
      </c>
      <c r="H19" s="282">
        <v>55903.983500000002</v>
      </c>
      <c r="I19" s="283">
        <v>11.71</v>
      </c>
      <c r="J19" s="283">
        <v>26.22</v>
      </c>
      <c r="K19" s="283">
        <v>11.54</v>
      </c>
      <c r="L19" s="283">
        <v>175.69229999999999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0.61670000000000003</v>
      </c>
      <c r="C20" s="276">
        <v>56327.056199999999</v>
      </c>
      <c r="D20" s="277">
        <v>43907.124600000003</v>
      </c>
      <c r="E20" s="277">
        <v>48840.047899999998</v>
      </c>
      <c r="F20" s="277">
        <v>64495.571900000003</v>
      </c>
      <c r="G20" s="277">
        <v>73970.762199999997</v>
      </c>
      <c r="H20" s="277">
        <v>57572.609400000001</v>
      </c>
      <c r="I20" s="278">
        <v>10.54</v>
      </c>
      <c r="J20" s="278">
        <v>24.06</v>
      </c>
      <c r="K20" s="278">
        <v>16.88</v>
      </c>
      <c r="L20" s="278">
        <v>173.98159999999999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0.1777</v>
      </c>
      <c r="C21" s="281">
        <v>64786.161</v>
      </c>
      <c r="D21" s="282">
        <v>41649.746099999997</v>
      </c>
      <c r="E21" s="282">
        <v>48249.73</v>
      </c>
      <c r="F21" s="282">
        <v>83332.9522</v>
      </c>
      <c r="G21" s="282">
        <v>95656.184399999998</v>
      </c>
      <c r="H21" s="282">
        <v>67047.385599999994</v>
      </c>
      <c r="I21" s="283">
        <v>11.83</v>
      </c>
      <c r="J21" s="283">
        <v>27.04</v>
      </c>
      <c r="K21" s="283">
        <v>11.72</v>
      </c>
      <c r="L21" s="283">
        <v>170.39089999999999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6.8000000000000005E-2</v>
      </c>
      <c r="C22" s="276">
        <v>35740.981200000002</v>
      </c>
      <c r="D22" s="277">
        <v>27270.804599999999</v>
      </c>
      <c r="E22" s="277">
        <v>30869.817599999998</v>
      </c>
      <c r="F22" s="277">
        <v>40251.369299999998</v>
      </c>
      <c r="G22" s="277">
        <v>42474.089699999997</v>
      </c>
      <c r="H22" s="277">
        <v>35489.216999999997</v>
      </c>
      <c r="I22" s="278">
        <v>10.82</v>
      </c>
      <c r="J22" s="278">
        <v>10.65</v>
      </c>
      <c r="K22" s="278">
        <v>10.55</v>
      </c>
      <c r="L22" s="278">
        <v>174.12620000000001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9.8400000000000001E-2</v>
      </c>
      <c r="C23" s="281">
        <v>32957.281799999997</v>
      </c>
      <c r="D23" s="282">
        <v>24385.75</v>
      </c>
      <c r="E23" s="282">
        <v>28857.920699999999</v>
      </c>
      <c r="F23" s="282">
        <v>36444.521999999997</v>
      </c>
      <c r="G23" s="282">
        <v>38028.178699999997</v>
      </c>
      <c r="H23" s="282">
        <v>32592.154200000001</v>
      </c>
      <c r="I23" s="283">
        <v>6.42</v>
      </c>
      <c r="J23" s="283">
        <v>10.17</v>
      </c>
      <c r="K23" s="283">
        <v>10.97</v>
      </c>
      <c r="L23" s="283">
        <v>174.3262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3.8100000000000002E-2</v>
      </c>
      <c r="C24" s="276">
        <v>61086.824099999998</v>
      </c>
      <c r="D24" s="277">
        <v>40926.341</v>
      </c>
      <c r="E24" s="277">
        <v>47504.492200000001</v>
      </c>
      <c r="F24" s="277">
        <v>70370.8851</v>
      </c>
      <c r="G24" s="277">
        <v>79082.278099999996</v>
      </c>
      <c r="H24" s="277">
        <v>60168.9211</v>
      </c>
      <c r="I24" s="278">
        <v>3.43</v>
      </c>
      <c r="J24" s="278">
        <v>20.309999999999999</v>
      </c>
      <c r="K24" s="278">
        <v>12.66</v>
      </c>
      <c r="L24" s="278">
        <v>182.66079999999999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7.5700000000000003E-2</v>
      </c>
      <c r="C25" s="281">
        <v>96893.451300000001</v>
      </c>
      <c r="D25" s="282">
        <v>60936.955399999999</v>
      </c>
      <c r="E25" s="282">
        <v>71224.041700000002</v>
      </c>
      <c r="F25" s="282">
        <v>118017.4261</v>
      </c>
      <c r="G25" s="282">
        <v>143296.7752</v>
      </c>
      <c r="H25" s="282">
        <v>98447.314799999993</v>
      </c>
      <c r="I25" s="283">
        <v>9.2899999999999991</v>
      </c>
      <c r="J25" s="283">
        <v>29.71</v>
      </c>
      <c r="K25" s="283">
        <v>9.43</v>
      </c>
      <c r="L25" s="283">
        <v>183.8032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0.2611</v>
      </c>
      <c r="C26" s="276">
        <v>41764.681199999999</v>
      </c>
      <c r="D26" s="277">
        <v>31775.077000000001</v>
      </c>
      <c r="E26" s="277">
        <v>37518.300000000003</v>
      </c>
      <c r="F26" s="277">
        <v>45214.824800000002</v>
      </c>
      <c r="G26" s="277">
        <v>47780.453500000003</v>
      </c>
      <c r="H26" s="277">
        <v>40814.032800000001</v>
      </c>
      <c r="I26" s="278">
        <v>3.49</v>
      </c>
      <c r="J26" s="278">
        <v>20.56</v>
      </c>
      <c r="K26" s="278">
        <v>11.22</v>
      </c>
      <c r="L26" s="278">
        <v>169.9821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0.94330000000000003</v>
      </c>
      <c r="C27" s="281">
        <v>34036.561300000001</v>
      </c>
      <c r="D27" s="282">
        <v>29152.800200000001</v>
      </c>
      <c r="E27" s="282">
        <v>31052.636600000002</v>
      </c>
      <c r="F27" s="282">
        <v>37435.472999999998</v>
      </c>
      <c r="G27" s="282">
        <v>41020.191599999998</v>
      </c>
      <c r="H27" s="282">
        <v>34729.569499999998</v>
      </c>
      <c r="I27" s="283">
        <v>4.62</v>
      </c>
      <c r="J27" s="283">
        <v>6.56</v>
      </c>
      <c r="K27" s="283">
        <v>18.14</v>
      </c>
      <c r="L27" s="283">
        <v>174.62690000000001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3.2616000000000001</v>
      </c>
      <c r="C28" s="276">
        <v>35952.835200000001</v>
      </c>
      <c r="D28" s="277">
        <v>30649.316599999998</v>
      </c>
      <c r="E28" s="277">
        <v>32951.721599999997</v>
      </c>
      <c r="F28" s="277">
        <v>38974.204299999998</v>
      </c>
      <c r="G28" s="277">
        <v>41929.896399999998</v>
      </c>
      <c r="H28" s="277">
        <v>36382.1607</v>
      </c>
      <c r="I28" s="278">
        <v>6.18</v>
      </c>
      <c r="J28" s="278">
        <v>7.22</v>
      </c>
      <c r="K28" s="278">
        <v>18.100000000000001</v>
      </c>
      <c r="L28" s="278">
        <v>174.45140000000001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1.9981</v>
      </c>
      <c r="C29" s="281">
        <v>36456.294699999999</v>
      </c>
      <c r="D29" s="282">
        <v>31117.1158</v>
      </c>
      <c r="E29" s="282">
        <v>33607.245499999997</v>
      </c>
      <c r="F29" s="282">
        <v>38897.948199999999</v>
      </c>
      <c r="G29" s="282">
        <v>41296.7431</v>
      </c>
      <c r="H29" s="282">
        <v>36465.984400000001</v>
      </c>
      <c r="I29" s="283">
        <v>6.69</v>
      </c>
      <c r="J29" s="283">
        <v>5.79</v>
      </c>
      <c r="K29" s="283">
        <v>18.059999999999999</v>
      </c>
      <c r="L29" s="283">
        <v>174.64850000000001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1.7045999999999999</v>
      </c>
      <c r="C30" s="276">
        <v>30582.983</v>
      </c>
      <c r="D30" s="277">
        <v>26872.266</v>
      </c>
      <c r="E30" s="277">
        <v>28529.194599999999</v>
      </c>
      <c r="F30" s="277">
        <v>32532.165499999999</v>
      </c>
      <c r="G30" s="277">
        <v>35172.922500000001</v>
      </c>
      <c r="H30" s="277">
        <v>30933.914499999999</v>
      </c>
      <c r="I30" s="278">
        <v>7.95</v>
      </c>
      <c r="J30" s="278">
        <v>3.48</v>
      </c>
      <c r="K30" s="278">
        <v>16.649999999999999</v>
      </c>
      <c r="L30" s="278">
        <v>174.2353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0.1552</v>
      </c>
      <c r="C31" s="281">
        <v>33642.563099999999</v>
      </c>
      <c r="D31" s="282">
        <v>29283.785</v>
      </c>
      <c r="E31" s="282">
        <v>30738.2268</v>
      </c>
      <c r="F31" s="282">
        <v>36585.938900000001</v>
      </c>
      <c r="G31" s="282">
        <v>39462.215300000003</v>
      </c>
      <c r="H31" s="282">
        <v>34084.285300000003</v>
      </c>
      <c r="I31" s="283">
        <v>4.95</v>
      </c>
      <c r="J31" s="283">
        <v>3.31</v>
      </c>
      <c r="K31" s="283">
        <v>18.23</v>
      </c>
      <c r="L31" s="283">
        <v>175.05709999999999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0.12770000000000001</v>
      </c>
      <c r="C32" s="276">
        <v>33828.323299999996</v>
      </c>
      <c r="D32" s="277">
        <v>29601.836299999999</v>
      </c>
      <c r="E32" s="277">
        <v>30953.78</v>
      </c>
      <c r="F32" s="277">
        <v>35739.661800000002</v>
      </c>
      <c r="G32" s="277">
        <v>37009.936099999999</v>
      </c>
      <c r="H32" s="277">
        <v>33595.715100000001</v>
      </c>
      <c r="I32" s="278">
        <v>4.32</v>
      </c>
      <c r="J32" s="278">
        <v>3.44</v>
      </c>
      <c r="K32" s="278">
        <v>17.55</v>
      </c>
      <c r="L32" s="278">
        <v>175.10900000000001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0.94110000000000005</v>
      </c>
      <c r="C33" s="281">
        <v>30639.5972</v>
      </c>
      <c r="D33" s="282">
        <v>25895.424999999999</v>
      </c>
      <c r="E33" s="282">
        <v>28020.9012</v>
      </c>
      <c r="F33" s="282">
        <v>33838.724600000001</v>
      </c>
      <c r="G33" s="282">
        <v>39379.114600000001</v>
      </c>
      <c r="H33" s="282">
        <v>31687.721000000001</v>
      </c>
      <c r="I33" s="283">
        <v>5.54</v>
      </c>
      <c r="J33" s="283">
        <v>6.7</v>
      </c>
      <c r="K33" s="283">
        <v>17.71</v>
      </c>
      <c r="L33" s="283">
        <v>174.6653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0.2545</v>
      </c>
      <c r="C34" s="276">
        <v>35029.111700000001</v>
      </c>
      <c r="D34" s="277">
        <v>26947.481899999999</v>
      </c>
      <c r="E34" s="277">
        <v>30063.5245</v>
      </c>
      <c r="F34" s="277">
        <v>39464.3338</v>
      </c>
      <c r="G34" s="277">
        <v>44719.560899999997</v>
      </c>
      <c r="H34" s="277">
        <v>35616.055399999997</v>
      </c>
      <c r="I34" s="278">
        <v>9.9700000000000006</v>
      </c>
      <c r="J34" s="278">
        <v>15.85</v>
      </c>
      <c r="K34" s="278">
        <v>10.71</v>
      </c>
      <c r="L34" s="278">
        <v>174.47370000000001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0.62229999999999996</v>
      </c>
      <c r="C35" s="281">
        <v>35332.228600000002</v>
      </c>
      <c r="D35" s="282">
        <v>26103.4836</v>
      </c>
      <c r="E35" s="282">
        <v>29931.0926</v>
      </c>
      <c r="F35" s="282">
        <v>46870.906799999997</v>
      </c>
      <c r="G35" s="282">
        <v>54756.527800000003</v>
      </c>
      <c r="H35" s="282">
        <v>38618.622000000003</v>
      </c>
      <c r="I35" s="283">
        <v>10.5</v>
      </c>
      <c r="J35" s="283">
        <v>18.28</v>
      </c>
      <c r="K35" s="283">
        <v>11.32</v>
      </c>
      <c r="L35" s="283">
        <v>175.76589999999999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7.1499999999999994E-2</v>
      </c>
      <c r="C36" s="276">
        <v>34057.167200000004</v>
      </c>
      <c r="D36" s="277">
        <v>27458.797200000001</v>
      </c>
      <c r="E36" s="277">
        <v>31132.825099999998</v>
      </c>
      <c r="F36" s="277">
        <v>40846.287900000003</v>
      </c>
      <c r="G36" s="277">
        <v>47477.8079</v>
      </c>
      <c r="H36" s="277">
        <v>35659.945699999997</v>
      </c>
      <c r="I36" s="278">
        <v>8.8800000000000008</v>
      </c>
      <c r="J36" s="278">
        <v>14.08</v>
      </c>
      <c r="K36" s="278">
        <v>10.59</v>
      </c>
      <c r="L36" s="278">
        <v>175.3723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0.10730000000000001</v>
      </c>
      <c r="C37" s="281">
        <v>33620.463199999998</v>
      </c>
      <c r="D37" s="282">
        <v>28810.8763</v>
      </c>
      <c r="E37" s="282">
        <v>31024.757300000001</v>
      </c>
      <c r="F37" s="282">
        <v>35980.033000000003</v>
      </c>
      <c r="G37" s="282">
        <v>38153.280700000003</v>
      </c>
      <c r="H37" s="282">
        <v>33632.310299999997</v>
      </c>
      <c r="I37" s="283">
        <v>11.56</v>
      </c>
      <c r="J37" s="283">
        <v>6.88</v>
      </c>
      <c r="K37" s="283">
        <v>10.050000000000001</v>
      </c>
      <c r="L37" s="283">
        <v>174.31639999999999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4.8899999999999999E-2</v>
      </c>
      <c r="C38" s="276">
        <v>41364.081400000003</v>
      </c>
      <c r="D38" s="277">
        <v>27582.093799999999</v>
      </c>
      <c r="E38" s="277">
        <v>34343.228900000002</v>
      </c>
      <c r="F38" s="277">
        <v>46714.055</v>
      </c>
      <c r="G38" s="277">
        <v>53292.372100000001</v>
      </c>
      <c r="H38" s="277">
        <v>42008.238799999999</v>
      </c>
      <c r="I38" s="278">
        <v>9.84</v>
      </c>
      <c r="J38" s="278">
        <v>17.440000000000001</v>
      </c>
      <c r="K38" s="278">
        <v>11.65</v>
      </c>
      <c r="L38" s="278">
        <v>174.39689999999999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0.13819999999999999</v>
      </c>
      <c r="C39" s="281">
        <v>31186.8184</v>
      </c>
      <c r="D39" s="282">
        <v>25021.606500000002</v>
      </c>
      <c r="E39" s="282">
        <v>28583.130399999998</v>
      </c>
      <c r="F39" s="282">
        <v>35850.0818</v>
      </c>
      <c r="G39" s="282">
        <v>40015.215700000001</v>
      </c>
      <c r="H39" s="282">
        <v>32210.497800000001</v>
      </c>
      <c r="I39" s="283">
        <v>7.85</v>
      </c>
      <c r="J39" s="283">
        <v>11.1</v>
      </c>
      <c r="K39" s="283">
        <v>10.67</v>
      </c>
      <c r="L39" s="283">
        <v>175.30549999999999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6.7299999999999999E-2</v>
      </c>
      <c r="C40" s="276">
        <v>36333.216099999998</v>
      </c>
      <c r="D40" s="277">
        <v>29751.237000000001</v>
      </c>
      <c r="E40" s="277">
        <v>31835.246200000001</v>
      </c>
      <c r="F40" s="277">
        <v>40603.068299999999</v>
      </c>
      <c r="G40" s="277">
        <v>45304.832199999997</v>
      </c>
      <c r="H40" s="277">
        <v>37109.8243</v>
      </c>
      <c r="I40" s="278">
        <v>4.45</v>
      </c>
      <c r="J40" s="278">
        <v>12.31</v>
      </c>
      <c r="K40" s="278">
        <v>17.36</v>
      </c>
      <c r="L40" s="278">
        <v>174.81870000000001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0.32419999999999999</v>
      </c>
      <c r="C41" s="281">
        <v>33081.449000000001</v>
      </c>
      <c r="D41" s="282">
        <v>24336.642599999999</v>
      </c>
      <c r="E41" s="282">
        <v>28806.296999999999</v>
      </c>
      <c r="F41" s="282">
        <v>37278.4836</v>
      </c>
      <c r="G41" s="282">
        <v>40700.151400000002</v>
      </c>
      <c r="H41" s="282">
        <v>33282.608399999997</v>
      </c>
      <c r="I41" s="283">
        <v>7.82</v>
      </c>
      <c r="J41" s="283">
        <v>14.72</v>
      </c>
      <c r="K41" s="283">
        <v>11.36</v>
      </c>
      <c r="L41" s="283">
        <v>174.45500000000001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0.16569999999999999</v>
      </c>
      <c r="C42" s="276">
        <v>34114.949000000001</v>
      </c>
      <c r="D42" s="277">
        <v>25998.089599999999</v>
      </c>
      <c r="E42" s="277">
        <v>29592.9205</v>
      </c>
      <c r="F42" s="277">
        <v>37959.039100000002</v>
      </c>
      <c r="G42" s="277">
        <v>42002.247199999998</v>
      </c>
      <c r="H42" s="277">
        <v>34641.580499999996</v>
      </c>
      <c r="I42" s="278">
        <v>8.84</v>
      </c>
      <c r="J42" s="278">
        <v>16.36</v>
      </c>
      <c r="K42" s="278">
        <v>11.04</v>
      </c>
      <c r="L42" s="278">
        <v>174.31829999999999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0.2334</v>
      </c>
      <c r="C43" s="281">
        <v>28418.5965</v>
      </c>
      <c r="D43" s="282">
        <v>23683.1806</v>
      </c>
      <c r="E43" s="282">
        <v>25534.316599999998</v>
      </c>
      <c r="F43" s="282">
        <v>31497.766100000001</v>
      </c>
      <c r="G43" s="282">
        <v>35193.521000000001</v>
      </c>
      <c r="H43" s="282">
        <v>28886.733100000001</v>
      </c>
      <c r="I43" s="283">
        <v>11.2</v>
      </c>
      <c r="J43" s="283">
        <v>4.84</v>
      </c>
      <c r="K43" s="283">
        <v>10.14</v>
      </c>
      <c r="L43" s="283">
        <v>174.02189999999999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0.1138</v>
      </c>
      <c r="C44" s="276">
        <v>33491.852299999999</v>
      </c>
      <c r="D44" s="277">
        <v>24146.767899999999</v>
      </c>
      <c r="E44" s="277">
        <v>27512.655999999999</v>
      </c>
      <c r="F44" s="277">
        <v>38378.116399999999</v>
      </c>
      <c r="G44" s="277">
        <v>41626.873</v>
      </c>
      <c r="H44" s="277">
        <v>33896.350400000003</v>
      </c>
      <c r="I44" s="278">
        <v>9.59</v>
      </c>
      <c r="J44" s="278">
        <v>18.22</v>
      </c>
      <c r="K44" s="278">
        <v>10.98</v>
      </c>
      <c r="L44" s="278">
        <v>174.1686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0.52229999999999999</v>
      </c>
      <c r="C45" s="281">
        <v>39149.053899999999</v>
      </c>
      <c r="D45" s="282">
        <v>31570.572100000001</v>
      </c>
      <c r="E45" s="282">
        <v>35609.301500000001</v>
      </c>
      <c r="F45" s="282">
        <v>41823.487099999998</v>
      </c>
      <c r="G45" s="282">
        <v>44332.568500000001</v>
      </c>
      <c r="H45" s="282">
        <v>38798.328099999999</v>
      </c>
      <c r="I45" s="283">
        <v>4.7699999999999996</v>
      </c>
      <c r="J45" s="283">
        <v>15.94</v>
      </c>
      <c r="K45" s="283">
        <v>11.32</v>
      </c>
      <c r="L45" s="283">
        <v>168.3252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5.2600000000000001E-2</v>
      </c>
      <c r="C46" s="276">
        <v>33695.197500000002</v>
      </c>
      <c r="D46" s="277">
        <v>24161.5154</v>
      </c>
      <c r="E46" s="277">
        <v>27415.5753</v>
      </c>
      <c r="F46" s="277">
        <v>37327.389000000003</v>
      </c>
      <c r="G46" s="277">
        <v>39798.153700000003</v>
      </c>
      <c r="H46" s="277">
        <v>32970.346700000002</v>
      </c>
      <c r="I46" s="278">
        <v>3.9</v>
      </c>
      <c r="J46" s="278">
        <v>20.65</v>
      </c>
      <c r="K46" s="278">
        <v>10.68</v>
      </c>
      <c r="L46" s="278">
        <v>171.358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0.10979999999999999</v>
      </c>
      <c r="C47" s="281">
        <v>33610.599199999997</v>
      </c>
      <c r="D47" s="282">
        <v>27418.8773</v>
      </c>
      <c r="E47" s="282">
        <v>31743.739699999998</v>
      </c>
      <c r="F47" s="282">
        <v>34856.215199999999</v>
      </c>
      <c r="G47" s="282">
        <v>36302.710500000001</v>
      </c>
      <c r="H47" s="282">
        <v>32471.870200000001</v>
      </c>
      <c r="I47" s="283">
        <v>7.1</v>
      </c>
      <c r="J47" s="283">
        <v>13.7</v>
      </c>
      <c r="K47" s="283">
        <v>11.61</v>
      </c>
      <c r="L47" s="283">
        <v>174.21940000000001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1.0505</v>
      </c>
      <c r="C48" s="276">
        <v>32633.0373</v>
      </c>
      <c r="D48" s="277">
        <v>25602.141199999998</v>
      </c>
      <c r="E48" s="277">
        <v>28865.304800000002</v>
      </c>
      <c r="F48" s="277">
        <v>37153.585200000001</v>
      </c>
      <c r="G48" s="277">
        <v>43038.018900000003</v>
      </c>
      <c r="H48" s="277">
        <v>33733.976699999999</v>
      </c>
      <c r="I48" s="278">
        <v>10.42</v>
      </c>
      <c r="J48" s="278">
        <v>14</v>
      </c>
      <c r="K48" s="278">
        <v>10.55</v>
      </c>
      <c r="L48" s="278">
        <v>174.7518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0.28289999999999998</v>
      </c>
      <c r="C49" s="281">
        <v>29980.395100000002</v>
      </c>
      <c r="D49" s="282">
        <v>24496.3341</v>
      </c>
      <c r="E49" s="282">
        <v>27442.022799999999</v>
      </c>
      <c r="F49" s="282">
        <v>31782.4869</v>
      </c>
      <c r="G49" s="282">
        <v>33416.888700000003</v>
      </c>
      <c r="H49" s="282">
        <v>29581.180199999999</v>
      </c>
      <c r="I49" s="283">
        <v>8.31</v>
      </c>
      <c r="J49" s="283">
        <v>9.4499999999999993</v>
      </c>
      <c r="K49" s="283">
        <v>10.130000000000001</v>
      </c>
      <c r="L49" s="283">
        <v>178.88329999999999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6.25E-2</v>
      </c>
      <c r="C50" s="276">
        <v>30169.784100000001</v>
      </c>
      <c r="D50" s="277">
        <v>20388.1927</v>
      </c>
      <c r="E50" s="277">
        <v>24402.934000000001</v>
      </c>
      <c r="F50" s="277">
        <v>34232.535100000001</v>
      </c>
      <c r="G50" s="277">
        <v>37249.832699999999</v>
      </c>
      <c r="H50" s="277">
        <v>29670.360100000002</v>
      </c>
      <c r="I50" s="278">
        <v>7.36</v>
      </c>
      <c r="J50" s="278">
        <v>16.27</v>
      </c>
      <c r="K50" s="278">
        <v>10.53</v>
      </c>
      <c r="L50" s="278">
        <v>176.0076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0.3165</v>
      </c>
      <c r="C51" s="281">
        <v>46127.697099999998</v>
      </c>
      <c r="D51" s="282">
        <v>30437.348399999999</v>
      </c>
      <c r="E51" s="282">
        <v>38475.652800000003</v>
      </c>
      <c r="F51" s="282">
        <v>57654.748800000001</v>
      </c>
      <c r="G51" s="282">
        <v>70448.428599999999</v>
      </c>
      <c r="H51" s="282">
        <v>49737.152999999998</v>
      </c>
      <c r="I51" s="283">
        <v>14.37</v>
      </c>
      <c r="J51" s="283">
        <v>24.44</v>
      </c>
      <c r="K51" s="283">
        <v>11.29</v>
      </c>
      <c r="L51" s="283">
        <v>174.68870000000001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0.2833</v>
      </c>
      <c r="C52" s="276">
        <v>30233.9166</v>
      </c>
      <c r="D52" s="277">
        <v>24410.460800000001</v>
      </c>
      <c r="E52" s="277">
        <v>26946.248200000002</v>
      </c>
      <c r="F52" s="277">
        <v>36026.998800000001</v>
      </c>
      <c r="G52" s="277">
        <v>39571.964099999997</v>
      </c>
      <c r="H52" s="277">
        <v>31631.633000000002</v>
      </c>
      <c r="I52" s="278">
        <v>12.78</v>
      </c>
      <c r="J52" s="278">
        <v>8.8800000000000008</v>
      </c>
      <c r="K52" s="278">
        <v>11.26</v>
      </c>
      <c r="L52" s="278">
        <v>174.30799999999999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1.9302999999999999</v>
      </c>
      <c r="C53" s="281">
        <v>31455.491399999999</v>
      </c>
      <c r="D53" s="282">
        <v>24251.426800000001</v>
      </c>
      <c r="E53" s="282">
        <v>27014.8753</v>
      </c>
      <c r="F53" s="282">
        <v>36717.525699999998</v>
      </c>
      <c r="G53" s="282">
        <v>45254.642200000002</v>
      </c>
      <c r="H53" s="282">
        <v>33037.859900000003</v>
      </c>
      <c r="I53" s="283">
        <v>8.7799999999999994</v>
      </c>
      <c r="J53" s="283">
        <v>14.48</v>
      </c>
      <c r="K53" s="283">
        <v>11.41</v>
      </c>
      <c r="L53" s="283">
        <v>173.70840000000001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0.70930000000000004</v>
      </c>
      <c r="C54" s="276">
        <v>33711.423999999999</v>
      </c>
      <c r="D54" s="277">
        <v>27075.6983</v>
      </c>
      <c r="E54" s="277">
        <v>30133.769199999999</v>
      </c>
      <c r="F54" s="277">
        <v>37846.667399999998</v>
      </c>
      <c r="G54" s="277">
        <v>42744.101499999997</v>
      </c>
      <c r="H54" s="277">
        <v>34319.229599999999</v>
      </c>
      <c r="I54" s="278">
        <v>4.95</v>
      </c>
      <c r="J54" s="278">
        <v>18.809999999999999</v>
      </c>
      <c r="K54" s="278">
        <v>12.54</v>
      </c>
      <c r="L54" s="278">
        <v>174.00899999999999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0.69630000000000003</v>
      </c>
      <c r="C55" s="281">
        <v>27844.5488</v>
      </c>
      <c r="D55" s="282">
        <v>22996.493699999999</v>
      </c>
      <c r="E55" s="282">
        <v>25326.816299999999</v>
      </c>
      <c r="F55" s="282">
        <v>30337.593199999999</v>
      </c>
      <c r="G55" s="282">
        <v>34376.4683</v>
      </c>
      <c r="H55" s="282">
        <v>28484.536100000001</v>
      </c>
      <c r="I55" s="283">
        <v>7.38</v>
      </c>
      <c r="J55" s="283">
        <v>8.7100000000000009</v>
      </c>
      <c r="K55" s="283">
        <v>10.09</v>
      </c>
      <c r="L55" s="283">
        <v>176.96789999999999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9.8500000000000004E-2</v>
      </c>
      <c r="C56" s="276">
        <v>31491.812600000001</v>
      </c>
      <c r="D56" s="277">
        <v>24870.415000000001</v>
      </c>
      <c r="E56" s="277">
        <v>28060.341700000001</v>
      </c>
      <c r="F56" s="277">
        <v>35455.974399999999</v>
      </c>
      <c r="G56" s="277">
        <v>37754.3681</v>
      </c>
      <c r="H56" s="277">
        <v>31513.285100000001</v>
      </c>
      <c r="I56" s="278">
        <v>6.08</v>
      </c>
      <c r="J56" s="278">
        <v>13.21</v>
      </c>
      <c r="K56" s="278">
        <v>11.03</v>
      </c>
      <c r="L56" s="278">
        <v>174.2961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0.1535</v>
      </c>
      <c r="C57" s="281">
        <v>31604.939600000002</v>
      </c>
      <c r="D57" s="282">
        <v>26485.861799999999</v>
      </c>
      <c r="E57" s="282">
        <v>29009.567500000001</v>
      </c>
      <c r="F57" s="282">
        <v>34308.675900000002</v>
      </c>
      <c r="G57" s="282">
        <v>39568.477500000001</v>
      </c>
      <c r="H57" s="282">
        <v>32373.9202</v>
      </c>
      <c r="I57" s="283">
        <v>9.9</v>
      </c>
      <c r="J57" s="283">
        <v>11.1</v>
      </c>
      <c r="K57" s="283">
        <v>10.91</v>
      </c>
      <c r="L57" s="283">
        <v>177.12790000000001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6.4199999999999993E-2</v>
      </c>
      <c r="C58" s="276">
        <v>28669.759999999998</v>
      </c>
      <c r="D58" s="277">
        <v>24006.8429</v>
      </c>
      <c r="E58" s="277">
        <v>26011.13</v>
      </c>
      <c r="F58" s="277">
        <v>33204.8845</v>
      </c>
      <c r="G58" s="277">
        <v>36165.124900000003</v>
      </c>
      <c r="H58" s="277">
        <v>29780.490699999998</v>
      </c>
      <c r="I58" s="278">
        <v>8.83</v>
      </c>
      <c r="J58" s="278">
        <v>11.75</v>
      </c>
      <c r="K58" s="278">
        <v>11.25</v>
      </c>
      <c r="L58" s="278">
        <v>174.36750000000001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0.98370000000000002</v>
      </c>
      <c r="C59" s="281">
        <v>28982.650399999999</v>
      </c>
      <c r="D59" s="282">
        <v>20993.179400000001</v>
      </c>
      <c r="E59" s="282">
        <v>24866.713299999999</v>
      </c>
      <c r="F59" s="282">
        <v>33852.6708</v>
      </c>
      <c r="G59" s="282">
        <v>37953.3629</v>
      </c>
      <c r="H59" s="282">
        <v>29347.789000000001</v>
      </c>
      <c r="I59" s="283">
        <v>7.14</v>
      </c>
      <c r="J59" s="283">
        <v>14.26</v>
      </c>
      <c r="K59" s="283">
        <v>11.27</v>
      </c>
      <c r="L59" s="283">
        <v>173.77379999999999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6.8500000000000005E-2</v>
      </c>
      <c r="C60" s="276">
        <v>30841.3688</v>
      </c>
      <c r="D60" s="277">
        <v>24677.814200000001</v>
      </c>
      <c r="E60" s="277">
        <v>27016.877199999999</v>
      </c>
      <c r="F60" s="277">
        <v>34762.672899999998</v>
      </c>
      <c r="G60" s="277">
        <v>37808.487999999998</v>
      </c>
      <c r="H60" s="277">
        <v>31464.480100000001</v>
      </c>
      <c r="I60" s="278">
        <v>6.3</v>
      </c>
      <c r="J60" s="278">
        <v>14.89</v>
      </c>
      <c r="K60" s="278">
        <v>10.28</v>
      </c>
      <c r="L60" s="278">
        <v>173.8836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6.0699999999999997E-2</v>
      </c>
      <c r="C61" s="281">
        <v>32162.419000000002</v>
      </c>
      <c r="D61" s="282">
        <v>26595.833299999998</v>
      </c>
      <c r="E61" s="282">
        <v>28997.3518</v>
      </c>
      <c r="F61" s="282">
        <v>36282.664900000003</v>
      </c>
      <c r="G61" s="282">
        <v>41395.022499999999</v>
      </c>
      <c r="H61" s="282">
        <v>33161.149599999997</v>
      </c>
      <c r="I61" s="283">
        <v>8.3000000000000007</v>
      </c>
      <c r="J61" s="283">
        <v>13.53</v>
      </c>
      <c r="K61" s="283">
        <v>10.61</v>
      </c>
      <c r="L61" s="283">
        <v>176.46690000000001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0.45910000000000001</v>
      </c>
      <c r="C62" s="276">
        <v>26490.896199999999</v>
      </c>
      <c r="D62" s="277">
        <v>19050.018400000001</v>
      </c>
      <c r="E62" s="277">
        <v>22616.429599999999</v>
      </c>
      <c r="F62" s="277">
        <v>30618.933700000001</v>
      </c>
      <c r="G62" s="277">
        <v>36980.129500000003</v>
      </c>
      <c r="H62" s="277">
        <v>27198.733199999999</v>
      </c>
      <c r="I62" s="278">
        <v>9</v>
      </c>
      <c r="J62" s="278">
        <v>10.77</v>
      </c>
      <c r="K62" s="278">
        <v>10.44</v>
      </c>
      <c r="L62" s="278">
        <v>174.26820000000001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0.16539999999999999</v>
      </c>
      <c r="C63" s="281">
        <v>27671.9656</v>
      </c>
      <c r="D63" s="282">
        <v>20958.188099999999</v>
      </c>
      <c r="E63" s="282">
        <v>23998.971399999999</v>
      </c>
      <c r="F63" s="282">
        <v>32176.2592</v>
      </c>
      <c r="G63" s="282">
        <v>35182.0432</v>
      </c>
      <c r="H63" s="282">
        <v>28002.909100000001</v>
      </c>
      <c r="I63" s="283">
        <v>8.99</v>
      </c>
      <c r="J63" s="283">
        <v>13</v>
      </c>
      <c r="K63" s="283">
        <v>10.67</v>
      </c>
      <c r="L63" s="283">
        <v>174.78270000000001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0.21970000000000001</v>
      </c>
      <c r="C64" s="276">
        <v>22731.975600000002</v>
      </c>
      <c r="D64" s="277">
        <v>18720.7382</v>
      </c>
      <c r="E64" s="277">
        <v>20842.670099999999</v>
      </c>
      <c r="F64" s="277">
        <v>25580.220600000001</v>
      </c>
      <c r="G64" s="277">
        <v>27912.9882</v>
      </c>
      <c r="H64" s="277">
        <v>23650.0098</v>
      </c>
      <c r="I64" s="278">
        <v>12.01</v>
      </c>
      <c r="J64" s="278">
        <v>6.54</v>
      </c>
      <c r="K64" s="278">
        <v>10.34</v>
      </c>
      <c r="L64" s="278">
        <v>173.8442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4.1599999999999998E-2</v>
      </c>
      <c r="C65" s="281">
        <v>28347.1839</v>
      </c>
      <c r="D65" s="282">
        <v>22537.736799999999</v>
      </c>
      <c r="E65" s="282">
        <v>24953.645100000002</v>
      </c>
      <c r="F65" s="282">
        <v>31315.533500000001</v>
      </c>
      <c r="G65" s="282">
        <v>34165.638400000003</v>
      </c>
      <c r="H65" s="282">
        <v>28177.265100000001</v>
      </c>
      <c r="I65" s="283">
        <v>8.52</v>
      </c>
      <c r="J65" s="283">
        <v>13.6</v>
      </c>
      <c r="K65" s="283">
        <v>10.84</v>
      </c>
      <c r="L65" s="283">
        <v>176.53380000000001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4.6800000000000001E-2</v>
      </c>
      <c r="C66" s="276">
        <v>20549.745299999999</v>
      </c>
      <c r="D66" s="277">
        <v>17848.5</v>
      </c>
      <c r="E66" s="277">
        <v>18895.6584</v>
      </c>
      <c r="F66" s="277">
        <v>24092.7739</v>
      </c>
      <c r="G66" s="277">
        <v>26819.5906</v>
      </c>
      <c r="H66" s="277">
        <v>21564.401900000001</v>
      </c>
      <c r="I66" s="278">
        <v>3.64</v>
      </c>
      <c r="J66" s="278">
        <v>17.079999999999998</v>
      </c>
      <c r="K66" s="278">
        <v>12.89</v>
      </c>
      <c r="L66" s="278">
        <v>171.74520000000001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3.9100000000000003E-2</v>
      </c>
      <c r="C67" s="281">
        <v>27341.694</v>
      </c>
      <c r="D67" s="282">
        <v>20183.9287</v>
      </c>
      <c r="E67" s="282">
        <v>23722.476900000001</v>
      </c>
      <c r="F67" s="282">
        <v>31929.227599999998</v>
      </c>
      <c r="G67" s="282">
        <v>33616.302600000003</v>
      </c>
      <c r="H67" s="282">
        <v>27618.8596</v>
      </c>
      <c r="I67" s="283">
        <v>9.8699999999999992</v>
      </c>
      <c r="J67" s="283">
        <v>11.25</v>
      </c>
      <c r="K67" s="283">
        <v>10.81</v>
      </c>
      <c r="L67" s="283">
        <v>174.44649999999999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0.20449999999999999</v>
      </c>
      <c r="C68" s="276">
        <v>31106.584800000001</v>
      </c>
      <c r="D68" s="277">
        <v>24411.313999999998</v>
      </c>
      <c r="E68" s="277">
        <v>27603.6571</v>
      </c>
      <c r="F68" s="277">
        <v>35411.963799999998</v>
      </c>
      <c r="G68" s="277">
        <v>41034.249499999998</v>
      </c>
      <c r="H68" s="277">
        <v>32325.4398</v>
      </c>
      <c r="I68" s="278">
        <v>9.1300000000000008</v>
      </c>
      <c r="J68" s="278">
        <v>13.75</v>
      </c>
      <c r="K68" s="278">
        <v>10.57</v>
      </c>
      <c r="L68" s="278">
        <v>175.25069999999999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6.4500000000000002E-2</v>
      </c>
      <c r="C69" s="281">
        <v>26993.616000000002</v>
      </c>
      <c r="D69" s="282">
        <v>22640.078600000001</v>
      </c>
      <c r="E69" s="282">
        <v>25102.578799999999</v>
      </c>
      <c r="F69" s="282">
        <v>29397.5537</v>
      </c>
      <c r="G69" s="282">
        <v>33686.115299999998</v>
      </c>
      <c r="H69" s="282">
        <v>27680.270499999999</v>
      </c>
      <c r="I69" s="283">
        <v>6.56</v>
      </c>
      <c r="J69" s="283">
        <v>10.130000000000001</v>
      </c>
      <c r="K69" s="283">
        <v>10.76</v>
      </c>
      <c r="L69" s="283">
        <v>175.3552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3.7199999999999997E-2</v>
      </c>
      <c r="C70" s="276">
        <v>25949.423599999998</v>
      </c>
      <c r="D70" s="277">
        <v>19191.970600000001</v>
      </c>
      <c r="E70" s="277">
        <v>20800.541300000001</v>
      </c>
      <c r="F70" s="277">
        <v>30057.781999999999</v>
      </c>
      <c r="G70" s="277">
        <v>33007.725299999998</v>
      </c>
      <c r="H70" s="277">
        <v>25687.681700000001</v>
      </c>
      <c r="I70" s="278">
        <v>10.58</v>
      </c>
      <c r="J70" s="278">
        <v>10.35</v>
      </c>
      <c r="K70" s="278">
        <v>11.07</v>
      </c>
      <c r="L70" s="278">
        <v>174.45429999999999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6.4299999999999996E-2</v>
      </c>
      <c r="C71" s="281">
        <v>32744.8184</v>
      </c>
      <c r="D71" s="282">
        <v>25574.3069</v>
      </c>
      <c r="E71" s="282">
        <v>28698.331699999999</v>
      </c>
      <c r="F71" s="282">
        <v>36118.793899999997</v>
      </c>
      <c r="G71" s="282">
        <v>38229.021800000002</v>
      </c>
      <c r="H71" s="282">
        <v>32096.736000000001</v>
      </c>
      <c r="I71" s="283">
        <v>9.31</v>
      </c>
      <c r="J71" s="283">
        <v>14.25</v>
      </c>
      <c r="K71" s="283">
        <v>11.03</v>
      </c>
      <c r="L71" s="283">
        <v>175.5087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0.29980000000000001</v>
      </c>
      <c r="C72" s="276">
        <v>26360.738000000001</v>
      </c>
      <c r="D72" s="277">
        <v>20811.2019</v>
      </c>
      <c r="E72" s="277">
        <v>23341.252700000001</v>
      </c>
      <c r="F72" s="277">
        <v>30161.270199999999</v>
      </c>
      <c r="G72" s="277">
        <v>34328.761100000003</v>
      </c>
      <c r="H72" s="277">
        <v>27128.053400000001</v>
      </c>
      <c r="I72" s="278">
        <v>4.74</v>
      </c>
      <c r="J72" s="278">
        <v>11.55</v>
      </c>
      <c r="K72" s="278">
        <v>11.04</v>
      </c>
      <c r="L72" s="278">
        <v>174.35990000000001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9.8799999999999999E-2</v>
      </c>
      <c r="C73" s="281">
        <v>26677.883300000001</v>
      </c>
      <c r="D73" s="282">
        <v>20359.802199999998</v>
      </c>
      <c r="E73" s="282">
        <v>23868.2988</v>
      </c>
      <c r="F73" s="282">
        <v>30582.337500000001</v>
      </c>
      <c r="G73" s="282">
        <v>35148.332499999997</v>
      </c>
      <c r="H73" s="282">
        <v>27953.283299999999</v>
      </c>
      <c r="I73" s="283">
        <v>9.98</v>
      </c>
      <c r="J73" s="283">
        <v>9.3699999999999992</v>
      </c>
      <c r="K73" s="283">
        <v>10.84</v>
      </c>
      <c r="L73" s="283">
        <v>174.70760000000001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5.4600000000000003E-2</v>
      </c>
      <c r="C74" s="276">
        <v>29928.458699999999</v>
      </c>
      <c r="D74" s="277">
        <v>22302.219300000001</v>
      </c>
      <c r="E74" s="277">
        <v>25825.496800000001</v>
      </c>
      <c r="F74" s="277">
        <v>37188.698700000001</v>
      </c>
      <c r="G74" s="277">
        <v>42031.999900000003</v>
      </c>
      <c r="H74" s="277">
        <v>31825.0412</v>
      </c>
      <c r="I74" s="278">
        <v>9.93</v>
      </c>
      <c r="J74" s="278">
        <v>13.5</v>
      </c>
      <c r="K74" s="278">
        <v>11.25</v>
      </c>
      <c r="L74" s="278">
        <v>175.31530000000001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0.75129999999999997</v>
      </c>
      <c r="C75" s="281">
        <v>31956.0929</v>
      </c>
      <c r="D75" s="282">
        <v>23981.7304</v>
      </c>
      <c r="E75" s="282">
        <v>27706.625700000001</v>
      </c>
      <c r="F75" s="282">
        <v>35738.714500000002</v>
      </c>
      <c r="G75" s="282">
        <v>39715.089200000002</v>
      </c>
      <c r="H75" s="282">
        <v>32181.289499999999</v>
      </c>
      <c r="I75" s="283">
        <v>7.48</v>
      </c>
      <c r="J75" s="283">
        <v>14.6</v>
      </c>
      <c r="K75" s="283">
        <v>11.42</v>
      </c>
      <c r="L75" s="283">
        <v>175.28809999999999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1.6909000000000001</v>
      </c>
      <c r="C76" s="276">
        <v>19430.386500000001</v>
      </c>
      <c r="D76" s="277">
        <v>16300.5833</v>
      </c>
      <c r="E76" s="277">
        <v>17624.9166</v>
      </c>
      <c r="F76" s="277">
        <v>22105.961599999999</v>
      </c>
      <c r="G76" s="277">
        <v>25312.578399999999</v>
      </c>
      <c r="H76" s="277">
        <v>20294.234</v>
      </c>
      <c r="I76" s="278">
        <v>7.37</v>
      </c>
      <c r="J76" s="278">
        <v>7.92</v>
      </c>
      <c r="K76" s="278">
        <v>10.28</v>
      </c>
      <c r="L76" s="278">
        <v>174.2758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0.35549999999999998</v>
      </c>
      <c r="C77" s="281">
        <v>26771.3616</v>
      </c>
      <c r="D77" s="282">
        <v>19030.638200000001</v>
      </c>
      <c r="E77" s="282">
        <v>23420.219400000002</v>
      </c>
      <c r="F77" s="282">
        <v>30175.7785</v>
      </c>
      <c r="G77" s="282">
        <v>34267.610099999998</v>
      </c>
      <c r="H77" s="282">
        <v>27158.618200000001</v>
      </c>
      <c r="I77" s="283">
        <v>8.32</v>
      </c>
      <c r="J77" s="283">
        <v>14.05</v>
      </c>
      <c r="K77" s="283">
        <v>10.16</v>
      </c>
      <c r="L77" s="283">
        <v>174.4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0.74050000000000005</v>
      </c>
      <c r="C78" s="276">
        <v>20915.194</v>
      </c>
      <c r="D78" s="277">
        <v>16747.700799999999</v>
      </c>
      <c r="E78" s="277">
        <v>18319.979599999999</v>
      </c>
      <c r="F78" s="277">
        <v>23992.091400000001</v>
      </c>
      <c r="G78" s="277">
        <v>28312.8174</v>
      </c>
      <c r="H78" s="277">
        <v>21807.500400000001</v>
      </c>
      <c r="I78" s="278">
        <v>8.56</v>
      </c>
      <c r="J78" s="278">
        <v>9.6199999999999992</v>
      </c>
      <c r="K78" s="278">
        <v>10.029999999999999</v>
      </c>
      <c r="L78" s="278">
        <v>175.05439999999999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8.0799999999999997E-2</v>
      </c>
      <c r="C79" s="281">
        <v>23781.709200000001</v>
      </c>
      <c r="D79" s="282">
        <v>16886.6666</v>
      </c>
      <c r="E79" s="282">
        <v>21241.186699999998</v>
      </c>
      <c r="F79" s="282">
        <v>26690.255099999998</v>
      </c>
      <c r="G79" s="282">
        <v>29893.965400000001</v>
      </c>
      <c r="H79" s="282">
        <v>24096.382000000001</v>
      </c>
      <c r="I79" s="283">
        <v>4.43</v>
      </c>
      <c r="J79" s="283">
        <v>19.03</v>
      </c>
      <c r="K79" s="283">
        <v>10.8</v>
      </c>
      <c r="L79" s="283">
        <v>174.58750000000001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9.6299999999999997E-2</v>
      </c>
      <c r="C80" s="276">
        <v>23542.441800000001</v>
      </c>
      <c r="D80" s="277">
        <v>18192.6312</v>
      </c>
      <c r="E80" s="277">
        <v>20454.320800000001</v>
      </c>
      <c r="F80" s="277">
        <v>26641.357499999998</v>
      </c>
      <c r="G80" s="277">
        <v>30029.504000000001</v>
      </c>
      <c r="H80" s="277">
        <v>24045.8</v>
      </c>
      <c r="I80" s="278">
        <v>7.32</v>
      </c>
      <c r="J80" s="278">
        <v>15.07</v>
      </c>
      <c r="K80" s="278">
        <v>10.25</v>
      </c>
      <c r="L80" s="278">
        <v>174.73570000000001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1.1213</v>
      </c>
      <c r="C81" s="281">
        <v>22630.801800000001</v>
      </c>
      <c r="D81" s="282">
        <v>18690.75</v>
      </c>
      <c r="E81" s="282">
        <v>20908.034500000002</v>
      </c>
      <c r="F81" s="282">
        <v>24589.061600000001</v>
      </c>
      <c r="G81" s="282">
        <v>27101.527600000001</v>
      </c>
      <c r="H81" s="282">
        <v>22869.625400000001</v>
      </c>
      <c r="I81" s="283">
        <v>5.92</v>
      </c>
      <c r="J81" s="283">
        <v>4.58</v>
      </c>
      <c r="K81" s="283">
        <v>17.18</v>
      </c>
      <c r="L81" s="283">
        <v>174.5787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1.9259999999999999</v>
      </c>
      <c r="C82" s="276">
        <v>26674.9902</v>
      </c>
      <c r="D82" s="277">
        <v>21086.680400000001</v>
      </c>
      <c r="E82" s="277">
        <v>23504.289000000001</v>
      </c>
      <c r="F82" s="277">
        <v>29392.768100000001</v>
      </c>
      <c r="G82" s="277">
        <v>33025.096899999997</v>
      </c>
      <c r="H82" s="277">
        <v>26837.577700000002</v>
      </c>
      <c r="I82" s="278">
        <v>6.1</v>
      </c>
      <c r="J82" s="278">
        <v>18.600000000000001</v>
      </c>
      <c r="K82" s="278">
        <v>11.65</v>
      </c>
      <c r="L82" s="278">
        <v>166.45490000000001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0.1104</v>
      </c>
      <c r="C83" s="281">
        <v>23654.440299999998</v>
      </c>
      <c r="D83" s="282">
        <v>19342.833299999998</v>
      </c>
      <c r="E83" s="282">
        <v>21426.570500000002</v>
      </c>
      <c r="F83" s="282">
        <v>26405.3534</v>
      </c>
      <c r="G83" s="282">
        <v>27473.745999999999</v>
      </c>
      <c r="H83" s="282">
        <v>24055.9136</v>
      </c>
      <c r="I83" s="283">
        <v>5.65</v>
      </c>
      <c r="J83" s="283">
        <v>10.63</v>
      </c>
      <c r="K83" s="283">
        <v>11.23</v>
      </c>
      <c r="L83" s="283">
        <v>175.4085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0.50129999999999997</v>
      </c>
      <c r="C84" s="276">
        <v>28355.324700000001</v>
      </c>
      <c r="D84" s="277">
        <v>20647.95</v>
      </c>
      <c r="E84" s="277">
        <v>24247.907299999999</v>
      </c>
      <c r="F84" s="277">
        <v>36413.277800000003</v>
      </c>
      <c r="G84" s="277">
        <v>39877.537499999999</v>
      </c>
      <c r="H84" s="277">
        <v>29977.591499999999</v>
      </c>
      <c r="I84" s="278">
        <v>3.01</v>
      </c>
      <c r="J84" s="278">
        <v>22.11</v>
      </c>
      <c r="K84" s="278">
        <v>11.31</v>
      </c>
      <c r="L84" s="278">
        <v>170.70359999999999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0.62350000000000005</v>
      </c>
      <c r="C85" s="281">
        <v>41482.367700000003</v>
      </c>
      <c r="D85" s="282">
        <v>33471.213199999998</v>
      </c>
      <c r="E85" s="282">
        <v>36532.985999999997</v>
      </c>
      <c r="F85" s="282">
        <v>48963.5095</v>
      </c>
      <c r="G85" s="282">
        <v>56539.276299999998</v>
      </c>
      <c r="H85" s="282">
        <v>43366.567799999997</v>
      </c>
      <c r="I85" s="283">
        <v>6.61</v>
      </c>
      <c r="J85" s="283">
        <v>21.5</v>
      </c>
      <c r="K85" s="283">
        <v>11.91</v>
      </c>
      <c r="L85" s="283">
        <v>164.76900000000001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0.80300000000000005</v>
      </c>
      <c r="C86" s="276">
        <v>36441.5628</v>
      </c>
      <c r="D86" s="277">
        <v>26183.4218</v>
      </c>
      <c r="E86" s="277">
        <v>31667.205000000002</v>
      </c>
      <c r="F86" s="277">
        <v>40517.208899999998</v>
      </c>
      <c r="G86" s="277">
        <v>44781.936099999999</v>
      </c>
      <c r="H86" s="277">
        <v>35922.854500000001</v>
      </c>
      <c r="I86" s="278">
        <v>6.36</v>
      </c>
      <c r="J86" s="278">
        <v>32.58</v>
      </c>
      <c r="K86" s="278">
        <v>10.55</v>
      </c>
      <c r="L86" s="278">
        <v>171.4607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0.33029999999999998</v>
      </c>
      <c r="C87" s="281">
        <v>19053.216</v>
      </c>
      <c r="D87" s="282">
        <v>14164.069600000001</v>
      </c>
      <c r="E87" s="282">
        <v>15734.6666</v>
      </c>
      <c r="F87" s="282">
        <v>20889.027099999999</v>
      </c>
      <c r="G87" s="282">
        <v>24878.461299999999</v>
      </c>
      <c r="H87" s="282">
        <v>19301.176299999999</v>
      </c>
      <c r="I87" s="283">
        <v>4.32</v>
      </c>
      <c r="J87" s="283">
        <v>16.66</v>
      </c>
      <c r="K87" s="283">
        <v>9.9700000000000006</v>
      </c>
      <c r="L87" s="283">
        <v>171.53579999999999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6.9500000000000006E-2</v>
      </c>
      <c r="C88" s="276">
        <v>19295.3112</v>
      </c>
      <c r="D88" s="277">
        <v>12175.2202</v>
      </c>
      <c r="E88" s="277">
        <v>14653.25</v>
      </c>
      <c r="F88" s="277">
        <v>23613.7565</v>
      </c>
      <c r="G88" s="277">
        <v>25681.4355</v>
      </c>
      <c r="H88" s="277">
        <v>19220.091899999999</v>
      </c>
      <c r="I88" s="278">
        <v>4.54</v>
      </c>
      <c r="J88" s="278">
        <v>8.99</v>
      </c>
      <c r="K88" s="278">
        <v>11.21</v>
      </c>
      <c r="L88" s="278">
        <v>175.7038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4.3700000000000003E-2</v>
      </c>
      <c r="C89" s="281">
        <v>22992.024700000002</v>
      </c>
      <c r="D89" s="282">
        <v>18822.25</v>
      </c>
      <c r="E89" s="282">
        <v>20953.848399999999</v>
      </c>
      <c r="F89" s="282">
        <v>25057.246200000001</v>
      </c>
      <c r="G89" s="282">
        <v>28345.841199999999</v>
      </c>
      <c r="H89" s="282">
        <v>23261.766299999999</v>
      </c>
      <c r="I89" s="283">
        <v>6.01</v>
      </c>
      <c r="J89" s="283">
        <v>10.58</v>
      </c>
      <c r="K89" s="283">
        <v>10.42</v>
      </c>
      <c r="L89" s="283">
        <v>175.36060000000001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3.6400000000000002E-2</v>
      </c>
      <c r="C90" s="276">
        <v>23601.2513</v>
      </c>
      <c r="D90" s="277">
        <v>17588.115000000002</v>
      </c>
      <c r="E90" s="277">
        <v>20380.4166</v>
      </c>
      <c r="F90" s="277">
        <v>25738.7179</v>
      </c>
      <c r="G90" s="277">
        <v>28479.196899999999</v>
      </c>
      <c r="H90" s="277">
        <v>23393.2179</v>
      </c>
      <c r="I90" s="278">
        <v>8.2899999999999991</v>
      </c>
      <c r="J90" s="278">
        <v>11.33</v>
      </c>
      <c r="K90" s="278">
        <v>9.8000000000000007</v>
      </c>
      <c r="L90" s="278">
        <v>174.23830000000001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0.1318</v>
      </c>
      <c r="C91" s="281">
        <v>24300.028699999999</v>
      </c>
      <c r="D91" s="282">
        <v>19105.686300000001</v>
      </c>
      <c r="E91" s="282">
        <v>21699.2346</v>
      </c>
      <c r="F91" s="282">
        <v>28109.734700000001</v>
      </c>
      <c r="G91" s="282">
        <v>32391.2876</v>
      </c>
      <c r="H91" s="282">
        <v>25205.8197</v>
      </c>
      <c r="I91" s="283">
        <v>6.31</v>
      </c>
      <c r="J91" s="283">
        <v>16.29</v>
      </c>
      <c r="K91" s="283">
        <v>10.4</v>
      </c>
      <c r="L91" s="283">
        <v>176.82849999999999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74" t="s">
        <v>266</v>
      </c>
      <c r="B92" s="275">
        <v>6.1899999999999997E-2</v>
      </c>
      <c r="C92" s="276">
        <v>26304.2153</v>
      </c>
      <c r="D92" s="277">
        <v>21427.761299999998</v>
      </c>
      <c r="E92" s="277">
        <v>24536.5252</v>
      </c>
      <c r="F92" s="277">
        <v>29059.3887</v>
      </c>
      <c r="G92" s="277">
        <v>32596.386600000002</v>
      </c>
      <c r="H92" s="277">
        <v>26734.371299999999</v>
      </c>
      <c r="I92" s="278">
        <v>7.47</v>
      </c>
      <c r="J92" s="278">
        <v>16.82</v>
      </c>
      <c r="K92" s="278">
        <v>10.35</v>
      </c>
      <c r="L92" s="278">
        <v>175.363</v>
      </c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 t="s">
        <v>267</v>
      </c>
      <c r="B93" s="280">
        <v>3.8699999999999998E-2</v>
      </c>
      <c r="C93" s="281">
        <v>26385.3328</v>
      </c>
      <c r="D93" s="282">
        <v>23454.174200000001</v>
      </c>
      <c r="E93" s="282">
        <v>24411.984400000001</v>
      </c>
      <c r="F93" s="282">
        <v>31842.237799999999</v>
      </c>
      <c r="G93" s="282">
        <v>36484.748500000002</v>
      </c>
      <c r="H93" s="282">
        <v>27991.672600000002</v>
      </c>
      <c r="I93" s="283">
        <v>6.93</v>
      </c>
      <c r="J93" s="283">
        <v>18.11</v>
      </c>
      <c r="K93" s="283">
        <v>10.53</v>
      </c>
      <c r="L93" s="283">
        <v>173.90289999999999</v>
      </c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74" t="s">
        <v>268</v>
      </c>
      <c r="B94" s="275">
        <v>3.2800000000000003E-2</v>
      </c>
      <c r="C94" s="276">
        <v>25118.712599999999</v>
      </c>
      <c r="D94" s="277">
        <v>21517.077300000001</v>
      </c>
      <c r="E94" s="277">
        <v>23338.629199999999</v>
      </c>
      <c r="F94" s="277">
        <v>26206.0998</v>
      </c>
      <c r="G94" s="277">
        <v>28898.129199999999</v>
      </c>
      <c r="H94" s="277">
        <v>25076.086500000001</v>
      </c>
      <c r="I94" s="278">
        <v>4.34</v>
      </c>
      <c r="J94" s="278">
        <v>11.21</v>
      </c>
      <c r="K94" s="278">
        <v>10.09</v>
      </c>
      <c r="L94" s="278">
        <v>178.309</v>
      </c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 t="s">
        <v>269</v>
      </c>
      <c r="B95" s="280">
        <v>6.9099999999999995E-2</v>
      </c>
      <c r="C95" s="281">
        <v>18532.25</v>
      </c>
      <c r="D95" s="282">
        <v>16976.031999999999</v>
      </c>
      <c r="E95" s="282">
        <v>17682.6666</v>
      </c>
      <c r="F95" s="282">
        <v>19805.112799999999</v>
      </c>
      <c r="G95" s="282">
        <v>22187.897300000001</v>
      </c>
      <c r="H95" s="282">
        <v>18981.013800000001</v>
      </c>
      <c r="I95" s="283">
        <v>7.97</v>
      </c>
      <c r="J95" s="283">
        <v>12.94</v>
      </c>
      <c r="K95" s="283">
        <v>11.09</v>
      </c>
      <c r="L95" s="283">
        <v>173.8707</v>
      </c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74" t="s">
        <v>270</v>
      </c>
      <c r="B96" s="275">
        <v>3.4099999999999998E-2</v>
      </c>
      <c r="C96" s="276">
        <v>26218.140100000001</v>
      </c>
      <c r="D96" s="277">
        <v>20494.936399999999</v>
      </c>
      <c r="E96" s="277">
        <v>24126.634999999998</v>
      </c>
      <c r="F96" s="277">
        <v>28381.173999999999</v>
      </c>
      <c r="G96" s="277">
        <v>29988.102599999998</v>
      </c>
      <c r="H96" s="277">
        <v>26191.036100000001</v>
      </c>
      <c r="I96" s="278">
        <v>6.01</v>
      </c>
      <c r="J96" s="278">
        <v>20.440000000000001</v>
      </c>
      <c r="K96" s="278">
        <v>12.43</v>
      </c>
      <c r="L96" s="278">
        <v>170.50299999999999</v>
      </c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 t="s">
        <v>271</v>
      </c>
      <c r="B97" s="280">
        <v>0.13780000000000001</v>
      </c>
      <c r="C97" s="281">
        <v>24767.324100000002</v>
      </c>
      <c r="D97" s="282">
        <v>20181.000400000001</v>
      </c>
      <c r="E97" s="282">
        <v>21936.828000000001</v>
      </c>
      <c r="F97" s="282">
        <v>28540.471799999999</v>
      </c>
      <c r="G97" s="282">
        <v>31723.732499999998</v>
      </c>
      <c r="H97" s="282">
        <v>25513.883399999999</v>
      </c>
      <c r="I97" s="283">
        <v>7.25</v>
      </c>
      <c r="J97" s="283">
        <v>15.1</v>
      </c>
      <c r="K97" s="283">
        <v>9.89</v>
      </c>
      <c r="L97" s="283">
        <v>180.36590000000001</v>
      </c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74" t="s">
        <v>272</v>
      </c>
      <c r="B98" s="275">
        <v>0.48</v>
      </c>
      <c r="C98" s="276">
        <v>34261.571600000003</v>
      </c>
      <c r="D98" s="277">
        <v>23799.889800000001</v>
      </c>
      <c r="E98" s="277">
        <v>29041.120299999999</v>
      </c>
      <c r="F98" s="277">
        <v>37322.566800000001</v>
      </c>
      <c r="G98" s="277">
        <v>39409.346100000002</v>
      </c>
      <c r="H98" s="277">
        <v>32965.5141</v>
      </c>
      <c r="I98" s="278">
        <v>8.6</v>
      </c>
      <c r="J98" s="278">
        <v>26.11</v>
      </c>
      <c r="K98" s="278">
        <v>9.83</v>
      </c>
      <c r="L98" s="278">
        <v>181.3518</v>
      </c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 t="s">
        <v>273</v>
      </c>
      <c r="B99" s="280">
        <v>2.4005000000000001</v>
      </c>
      <c r="C99" s="281">
        <v>16274.5</v>
      </c>
      <c r="D99" s="282">
        <v>14338.373100000001</v>
      </c>
      <c r="E99" s="282">
        <v>15240.4444</v>
      </c>
      <c r="F99" s="282">
        <v>17840.4951</v>
      </c>
      <c r="G99" s="282">
        <v>19726.507000000001</v>
      </c>
      <c r="H99" s="282">
        <v>16761.286599999999</v>
      </c>
      <c r="I99" s="283">
        <v>7.23</v>
      </c>
      <c r="J99" s="283">
        <v>6.31</v>
      </c>
      <c r="K99" s="283">
        <v>10.45</v>
      </c>
      <c r="L99" s="283">
        <v>174.3767</v>
      </c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74" t="s">
        <v>274</v>
      </c>
      <c r="B100" s="275">
        <v>9.4399999999999998E-2</v>
      </c>
      <c r="C100" s="276">
        <v>17706.9166</v>
      </c>
      <c r="D100" s="277">
        <v>15448.803</v>
      </c>
      <c r="E100" s="277">
        <v>16355.6806</v>
      </c>
      <c r="F100" s="277">
        <v>19096.083299999998</v>
      </c>
      <c r="G100" s="277">
        <v>21686.007699999998</v>
      </c>
      <c r="H100" s="277">
        <v>18005.703699999998</v>
      </c>
      <c r="I100" s="278">
        <v>6.1</v>
      </c>
      <c r="J100" s="278">
        <v>10.97</v>
      </c>
      <c r="K100" s="278">
        <v>11.04</v>
      </c>
      <c r="L100" s="278">
        <v>174.06309999999999</v>
      </c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 t="s">
        <v>275</v>
      </c>
      <c r="B101" s="280">
        <v>4.7300000000000002E-2</v>
      </c>
      <c r="C101" s="281">
        <v>15853.3333</v>
      </c>
      <c r="D101" s="282">
        <v>12265.6772</v>
      </c>
      <c r="E101" s="282">
        <v>13912</v>
      </c>
      <c r="F101" s="282">
        <v>20154.4254</v>
      </c>
      <c r="G101" s="282">
        <v>23832.229599999999</v>
      </c>
      <c r="H101" s="282">
        <v>17511.1898</v>
      </c>
      <c r="I101" s="283">
        <v>3.46</v>
      </c>
      <c r="J101" s="283">
        <v>10.73</v>
      </c>
      <c r="K101" s="283">
        <v>10.39</v>
      </c>
      <c r="L101" s="283">
        <v>173.2345</v>
      </c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74" t="s">
        <v>276</v>
      </c>
      <c r="B102" s="275">
        <v>7.1099999999999997E-2</v>
      </c>
      <c r="C102" s="276">
        <v>17236.833299999998</v>
      </c>
      <c r="D102" s="277">
        <v>14430.085999999999</v>
      </c>
      <c r="E102" s="277">
        <v>15980.8809</v>
      </c>
      <c r="F102" s="277">
        <v>19214.393599999999</v>
      </c>
      <c r="G102" s="277">
        <v>21980.4202</v>
      </c>
      <c r="H102" s="277">
        <v>17690.178199999998</v>
      </c>
      <c r="I102" s="278">
        <v>7.36</v>
      </c>
      <c r="J102" s="278">
        <v>5.03</v>
      </c>
      <c r="K102" s="278">
        <v>10.65</v>
      </c>
      <c r="L102" s="278">
        <v>174.22300000000001</v>
      </c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 t="s">
        <v>277</v>
      </c>
      <c r="B103" s="280">
        <v>1.4144000000000001</v>
      </c>
      <c r="C103" s="281">
        <v>13839.042600000001</v>
      </c>
      <c r="D103" s="282">
        <v>12243.0083</v>
      </c>
      <c r="E103" s="282">
        <v>12588.5578</v>
      </c>
      <c r="F103" s="282">
        <v>16832.061000000002</v>
      </c>
      <c r="G103" s="282">
        <v>21196.0726</v>
      </c>
      <c r="H103" s="282">
        <v>15524.8001</v>
      </c>
      <c r="I103" s="283">
        <v>5.73</v>
      </c>
      <c r="J103" s="283">
        <v>7.67</v>
      </c>
      <c r="K103" s="283">
        <v>9.9</v>
      </c>
      <c r="L103" s="283">
        <v>175.7253</v>
      </c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74" t="s">
        <v>278</v>
      </c>
      <c r="B104" s="275">
        <v>0.10680000000000001</v>
      </c>
      <c r="C104" s="276">
        <v>19642.1584</v>
      </c>
      <c r="D104" s="277">
        <v>12356.25</v>
      </c>
      <c r="E104" s="277">
        <v>13732.229799999999</v>
      </c>
      <c r="F104" s="277">
        <v>24523.6096</v>
      </c>
      <c r="G104" s="277">
        <v>28426.103200000001</v>
      </c>
      <c r="H104" s="277">
        <v>20196.6142</v>
      </c>
      <c r="I104" s="278">
        <v>6.57</v>
      </c>
      <c r="J104" s="278">
        <v>11.46</v>
      </c>
      <c r="K104" s="278">
        <v>9.24</v>
      </c>
      <c r="L104" s="278">
        <v>175.54759999999999</v>
      </c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79"/>
      <c r="B127" s="280"/>
      <c r="C127" s="281"/>
      <c r="D127" s="282"/>
      <c r="E127" s="282"/>
      <c r="F127" s="282"/>
      <c r="G127" s="282"/>
      <c r="H127" s="282"/>
      <c r="I127" s="283"/>
      <c r="J127" s="283"/>
      <c r="K127" s="283"/>
      <c r="L127" s="283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84"/>
      <c r="B128" s="285"/>
      <c r="C128" s="286"/>
      <c r="D128" s="287"/>
      <c r="E128" s="287"/>
      <c r="F128" s="287"/>
      <c r="G128" s="287"/>
      <c r="H128" s="287"/>
      <c r="I128" s="288"/>
      <c r="J128" s="288"/>
      <c r="K128" s="288"/>
      <c r="L128" s="288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79"/>
      <c r="B129" s="280"/>
      <c r="C129" s="281"/>
      <c r="D129" s="282"/>
      <c r="E129" s="282"/>
      <c r="F129" s="282"/>
      <c r="G129" s="282"/>
      <c r="H129" s="282"/>
      <c r="I129" s="283"/>
      <c r="J129" s="283"/>
      <c r="K129" s="283"/>
      <c r="L129" s="283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84"/>
      <c r="B130" s="285"/>
      <c r="C130" s="286"/>
      <c r="D130" s="287"/>
      <c r="E130" s="287"/>
      <c r="F130" s="287"/>
      <c r="G130" s="287"/>
      <c r="H130" s="287"/>
      <c r="I130" s="288"/>
      <c r="J130" s="288"/>
      <c r="K130" s="288"/>
      <c r="L130" s="288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79"/>
      <c r="B131" s="280"/>
      <c r="C131" s="281"/>
      <c r="D131" s="282"/>
      <c r="E131" s="282"/>
      <c r="F131" s="282"/>
      <c r="G131" s="282"/>
      <c r="H131" s="282"/>
      <c r="I131" s="283"/>
      <c r="J131" s="283"/>
      <c r="K131" s="283"/>
      <c r="L131" s="283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295"/>
      <c r="T134" s="295"/>
      <c r="U134" s="295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FFBC6-9C08-4204-B576-20DE1157E949}">
  <sheetPr codeName="List37">
    <tabColor theme="1" tint="0.34998626667073579"/>
  </sheetPr>
  <dimension ref="A1:S38"/>
  <sheetViews>
    <sheetView showGridLines="0" topLeftCell="A19" zoomScale="75" zoomScaleNormal="75" zoomScaleSheetLayoutView="100" workbookViewId="0">
      <selection activeCell="G38" sqref="G38:O38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3"/>
      <c r="F1" s="3" t="s">
        <v>279</v>
      </c>
      <c r="N1" s="298"/>
      <c r="P1" s="5" t="s">
        <v>1</v>
      </c>
      <c r="Q1" s="65" t="s">
        <v>2</v>
      </c>
      <c r="R1" s="299"/>
      <c r="S1" s="298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280</v>
      </c>
      <c r="B4" s="14"/>
      <c r="C4" s="14"/>
      <c r="D4" s="14"/>
      <c r="E4" s="14"/>
      <c r="F4" s="15"/>
    </row>
    <row r="5" spans="1:19" s="17" customFormat="1" ht="15.75" customHeight="1" x14ac:dyDescent="0.3">
      <c r="A5" s="300"/>
      <c r="B5" s="300"/>
      <c r="C5" s="18"/>
      <c r="D5" s="19" t="str">
        <f>VLOOKUP($P$1,[1]System!$N$2:$O$16,2,0)</f>
        <v>Ústecký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281</v>
      </c>
      <c r="C7" s="27"/>
      <c r="D7" s="49">
        <v>139.39940000000001</v>
      </c>
      <c r="E7" s="28" t="s">
        <v>25</v>
      </c>
      <c r="G7" s="301"/>
    </row>
    <row r="8" spans="1:19" s="22" customFormat="1" ht="20.45" customHeight="1" x14ac:dyDescent="0.25">
      <c r="B8" s="31" t="s">
        <v>282</v>
      </c>
      <c r="C8" s="31"/>
      <c r="D8" s="32">
        <v>1.0667</v>
      </c>
      <c r="E8" s="33" t="s">
        <v>25</v>
      </c>
      <c r="F8" s="30"/>
      <c r="G8" s="302"/>
    </row>
    <row r="9" spans="1:19" s="22" customFormat="1" ht="5.65" customHeight="1" x14ac:dyDescent="0.25">
      <c r="B9" s="57"/>
      <c r="C9" s="57"/>
      <c r="D9" s="303"/>
      <c r="E9" s="304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283</v>
      </c>
      <c r="D11" s="48">
        <v>123.70829999999999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284</v>
      </c>
      <c r="D12" s="48">
        <v>133.25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285</v>
      </c>
      <c r="D13" s="48">
        <v>142.58330000000001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286</v>
      </c>
      <c r="D14" s="48">
        <v>149.33330000000001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287</v>
      </c>
      <c r="D15" s="48">
        <v>152.98949999999999</v>
      </c>
      <c r="E15" s="39" t="s">
        <v>25</v>
      </c>
    </row>
    <row r="16" spans="1:19" s="22" customFormat="1" ht="36.6" customHeight="1" x14ac:dyDescent="0.25">
      <c r="B16" s="42"/>
      <c r="C16" s="43"/>
      <c r="D16" s="305"/>
      <c r="E16" s="306"/>
    </row>
    <row r="17" spans="2:10" s="22" customFormat="1" ht="21" customHeight="1" x14ac:dyDescent="0.25">
      <c r="B17" s="26" t="s">
        <v>288</v>
      </c>
      <c r="C17" s="27"/>
      <c r="D17" s="49">
        <v>34.002099999999999</v>
      </c>
      <c r="E17" s="28" t="s">
        <v>25</v>
      </c>
    </row>
    <row r="18" spans="2:10" s="30" customFormat="1" ht="20.45" customHeight="1" x14ac:dyDescent="0.2">
      <c r="B18" s="47" t="s">
        <v>289</v>
      </c>
      <c r="C18" s="37"/>
      <c r="D18" s="307">
        <v>19.070499999999999</v>
      </c>
      <c r="E18" s="39" t="s">
        <v>25</v>
      </c>
    </row>
    <row r="19" spans="2:10" s="30" customFormat="1" ht="20.45" customHeight="1" x14ac:dyDescent="0.2">
      <c r="B19" s="47" t="s">
        <v>290</v>
      </c>
      <c r="C19" s="37"/>
      <c r="D19" s="307">
        <v>5.4824999999999999</v>
      </c>
      <c r="E19" s="39" t="s">
        <v>25</v>
      </c>
    </row>
    <row r="20" spans="2:10" s="30" customFormat="1" ht="20.100000000000001" customHeight="1" x14ac:dyDescent="0.2">
      <c r="B20" s="23"/>
      <c r="C20" s="23"/>
      <c r="D20" s="308"/>
      <c r="E20" s="309"/>
    </row>
    <row r="21" spans="2:10" s="30" customFormat="1" ht="20.100000000000001" customHeight="1" x14ac:dyDescent="0.2">
      <c r="B21" s="310"/>
      <c r="C21" s="57"/>
      <c r="D21" s="311"/>
      <c r="E21" s="312"/>
    </row>
    <row r="22" spans="2:10" s="30" customFormat="1" ht="23.85" customHeight="1" x14ac:dyDescent="0.2">
      <c r="B22" s="310"/>
      <c r="C22" s="57"/>
      <c r="D22" s="311"/>
      <c r="E22" s="312"/>
    </row>
    <row r="23" spans="2:10" s="30" customFormat="1" ht="23.85" customHeight="1" x14ac:dyDescent="0.25">
      <c r="B23" s="310"/>
      <c r="C23" s="57"/>
      <c r="D23" s="313"/>
      <c r="E23" s="59"/>
      <c r="H23" s="30" t="s">
        <v>291</v>
      </c>
      <c r="I23" s="301">
        <f>D7-D8</f>
        <v>138.33270000000002</v>
      </c>
      <c r="J23" s="314" t="str">
        <f>H23&amp;" "&amp;TEXT(I23/($I$23+$I$25+$I$26+$I$27)*100,0)&amp;" %"</f>
        <v>Průměrná měsíční odpracovaná doba bez přesčasu 80 %</v>
      </c>
    </row>
    <row r="24" spans="2:10" s="30" customFormat="1" ht="23.85" customHeight="1" x14ac:dyDescent="0.2">
      <c r="B24" s="310"/>
      <c r="C24" s="57"/>
      <c r="D24" s="313"/>
      <c r="E24" s="59"/>
      <c r="H24" s="30" t="s">
        <v>292</v>
      </c>
      <c r="I24" s="41">
        <f>D17</f>
        <v>34.002099999999999</v>
      </c>
      <c r="J24" s="314" t="str">
        <f>H24&amp;" "&amp;TEXT((I25/($I$23+$I$25+$I$26+$I$27)*100)+(I26/($I$23+$I$25+$I$26+$I$27)*100)+(I27/($I$23+$I$25+$I$26+$I$27)*100),0)&amp;" %"</f>
        <v>Průměrná měsíční neodpracovaná doba 20 %</v>
      </c>
    </row>
    <row r="25" spans="2:10" s="30" customFormat="1" ht="23.85" customHeight="1" x14ac:dyDescent="0.2">
      <c r="B25" s="310"/>
      <c r="C25" s="57"/>
      <c r="D25" s="313"/>
      <c r="E25" s="59"/>
      <c r="H25" s="30" t="s">
        <v>293</v>
      </c>
      <c r="I25" s="41">
        <f>D18</f>
        <v>19.070499999999999</v>
      </c>
      <c r="J25" s="314" t="str">
        <f>H25&amp;" "&amp;TEXT(I25/($I$23+$I$25+$I$26+$I$27)*100,0)&amp;" %"</f>
        <v>Dovolená 11 %</v>
      </c>
    </row>
    <row r="26" spans="2:10" s="30" customFormat="1" ht="23.85" customHeight="1" x14ac:dyDescent="0.2">
      <c r="B26" s="310"/>
      <c r="C26" s="57"/>
      <c r="D26" s="313"/>
      <c r="E26" s="59"/>
      <c r="H26" s="30" t="s">
        <v>294</v>
      </c>
      <c r="I26" s="41">
        <f>D19</f>
        <v>5.4824999999999999</v>
      </c>
      <c r="J26" s="314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0"/>
      <c r="C27" s="57"/>
      <c r="D27" s="313"/>
      <c r="E27" s="59"/>
      <c r="H27" s="30" t="s">
        <v>295</v>
      </c>
      <c r="I27" s="41">
        <f>(I23+D17)-(I23+D18+D19)</f>
        <v>9.4491000000000156</v>
      </c>
      <c r="J27" s="314" t="str">
        <f>H27&amp;" "&amp;TEXT(ROUND(I24/(I23+I24)*100,0)-(ROUND(I25/($I$23+$I$25+$I$26+$I$27)*100,0))-(ROUND(I26/($I$23+$I$25+$I$26+$I$27)*100,0)),0)&amp;" %"</f>
        <v>Jiné 6 %</v>
      </c>
    </row>
    <row r="28" spans="2:10" s="30" customFormat="1" ht="23.85" customHeight="1" x14ac:dyDescent="0.2">
      <c r="B28" s="310"/>
      <c r="C28" s="57"/>
      <c r="D28" s="313"/>
      <c r="E28" s="59"/>
    </row>
    <row r="29" spans="2:10" s="30" customFormat="1" ht="23.85" customHeight="1" x14ac:dyDescent="0.2">
      <c r="B29" s="310"/>
      <c r="C29" s="57"/>
      <c r="D29" s="313"/>
      <c r="E29" s="59"/>
    </row>
    <row r="30" spans="2:10" s="30" customFormat="1" ht="23.85" customHeight="1" x14ac:dyDescent="0.2">
      <c r="B30" s="310"/>
      <c r="C30" s="57"/>
      <c r="D30" s="313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5092C-581F-43D9-871F-F2C8B7DACFD8}">
  <sheetPr codeName="List41">
    <tabColor theme="0" tint="-0.249977111117893"/>
  </sheetPr>
  <dimension ref="A1:Q126"/>
  <sheetViews>
    <sheetView showGridLines="0" zoomScaleNormal="100" zoomScaleSheetLayoutView="85" workbookViewId="0">
      <selection activeCell="K38" sqref="K38"/>
    </sheetView>
  </sheetViews>
  <sheetFormatPr defaultColWidth="9.33203125" defaultRowHeight="12.75" x14ac:dyDescent="0.2"/>
  <cols>
    <col min="1" max="1" width="49.5" style="318" customWidth="1"/>
    <col min="2" max="2" width="12.5" style="318" customWidth="1"/>
    <col min="3" max="7" width="8" style="318" customWidth="1"/>
    <col min="8" max="16384" width="9.33203125" style="318"/>
  </cols>
  <sheetData>
    <row r="1" spans="1:17" s="315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/>
      <c r="D1" s="1"/>
      <c r="E1" s="2"/>
      <c r="F1" s="3"/>
      <c r="G1" s="3" t="s">
        <v>296</v>
      </c>
      <c r="O1" s="316"/>
      <c r="P1" s="5" t="s">
        <v>1</v>
      </c>
      <c r="Q1" s="317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18" t="s">
        <v>297</v>
      </c>
    </row>
    <row r="3" spans="1:17" ht="14.25" customHeight="1" x14ac:dyDescent="0.2">
      <c r="A3" s="72" t="s">
        <v>298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299</v>
      </c>
      <c r="B4" s="72"/>
      <c r="C4" s="72"/>
      <c r="D4" s="72"/>
      <c r="E4" s="72"/>
      <c r="F4" s="72"/>
      <c r="G4" s="72"/>
    </row>
    <row r="5" spans="1:17" ht="7.5" customHeight="1" x14ac:dyDescent="0.2">
      <c r="A5" s="319"/>
      <c r="B5" s="319"/>
      <c r="C5" s="319"/>
      <c r="D5" s="319"/>
      <c r="E5" s="319"/>
      <c r="F5" s="319"/>
      <c r="G5" s="319"/>
    </row>
    <row r="6" spans="1:17" ht="15.75" customHeight="1" x14ac:dyDescent="0.2">
      <c r="A6" s="319"/>
      <c r="B6" s="319"/>
      <c r="C6" s="319"/>
      <c r="D6" s="18"/>
      <c r="E6" s="19" t="str">
        <f>VLOOKUP($P$1,[1]System!$N$2:$O$16,2,0)</f>
        <v>Ústecký kraj</v>
      </c>
      <c r="F6" s="19"/>
      <c r="G6" s="20"/>
    </row>
    <row r="7" spans="1:17" ht="5.25" customHeight="1" x14ac:dyDescent="0.2">
      <c r="A7" s="320"/>
      <c r="B7" s="320"/>
      <c r="C7" s="320"/>
      <c r="D7" s="320"/>
      <c r="E7" s="320"/>
    </row>
    <row r="8" spans="1:17" ht="17.25" customHeight="1" x14ac:dyDescent="0.2">
      <c r="A8" s="321" t="s">
        <v>300</v>
      </c>
      <c r="B8" s="261" t="s">
        <v>301</v>
      </c>
      <c r="C8" s="209" t="s">
        <v>302</v>
      </c>
      <c r="D8" s="209"/>
      <c r="E8" s="209" t="s">
        <v>303</v>
      </c>
      <c r="F8" s="209"/>
      <c r="G8" s="209"/>
    </row>
    <row r="9" spans="1:17" ht="17.25" customHeight="1" x14ac:dyDescent="0.2">
      <c r="A9" s="322"/>
      <c r="B9" s="323"/>
      <c r="C9" s="218" t="s">
        <v>304</v>
      </c>
      <c r="D9" s="218"/>
      <c r="E9" s="218" t="s">
        <v>304</v>
      </c>
      <c r="F9" s="218"/>
      <c r="G9" s="218"/>
    </row>
    <row r="10" spans="1:17" ht="17.25" customHeight="1" x14ac:dyDescent="0.2">
      <c r="A10" s="322"/>
      <c r="B10" s="323"/>
      <c r="C10" s="258" t="s">
        <v>305</v>
      </c>
      <c r="D10" s="258" t="s">
        <v>306</v>
      </c>
      <c r="E10" s="258" t="s">
        <v>305</v>
      </c>
      <c r="F10" s="266" t="s">
        <v>38</v>
      </c>
      <c r="G10" s="268"/>
    </row>
    <row r="11" spans="1:17" ht="17.25" customHeight="1" x14ac:dyDescent="0.2">
      <c r="A11" s="322"/>
      <c r="B11" s="323"/>
      <c r="C11" s="209"/>
      <c r="D11" s="209" t="s">
        <v>307</v>
      </c>
      <c r="E11" s="209"/>
      <c r="F11" s="258" t="s">
        <v>308</v>
      </c>
      <c r="G11" s="258" t="s">
        <v>309</v>
      </c>
    </row>
    <row r="12" spans="1:17" ht="17.25" customHeight="1" x14ac:dyDescent="0.2">
      <c r="A12" s="324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25"/>
      <c r="B13" s="326"/>
      <c r="C13" s="326"/>
      <c r="D13" s="326"/>
      <c r="E13" s="326"/>
    </row>
    <row r="14" spans="1:17" ht="13.15" customHeight="1" x14ac:dyDescent="0.2">
      <c r="A14" s="327" t="s">
        <v>186</v>
      </c>
      <c r="B14" s="328">
        <v>0.10829999999999999</v>
      </c>
      <c r="C14" s="329">
        <v>143.88730000000001</v>
      </c>
      <c r="D14" s="330">
        <v>0.3054</v>
      </c>
      <c r="E14" s="330">
        <v>31.119299999999999</v>
      </c>
      <c r="F14" s="330">
        <v>16.779</v>
      </c>
      <c r="G14" s="330">
        <v>3.363</v>
      </c>
      <c r="I14" s="246"/>
      <c r="J14" s="246"/>
      <c r="K14" s="246"/>
    </row>
    <row r="15" spans="1:17" ht="13.15" customHeight="1" x14ac:dyDescent="0.2">
      <c r="A15" s="331" t="s">
        <v>187</v>
      </c>
      <c r="B15" s="332">
        <v>5.8799999999999998E-2</v>
      </c>
      <c r="C15" s="333">
        <v>147.08760000000001</v>
      </c>
      <c r="D15" s="334">
        <v>0</v>
      </c>
      <c r="E15" s="334">
        <v>26.747399999999999</v>
      </c>
      <c r="F15" s="334">
        <v>17.858499999999999</v>
      </c>
      <c r="G15" s="334">
        <v>1.7988999999999999</v>
      </c>
    </row>
    <row r="16" spans="1:17" ht="13.15" customHeight="1" x14ac:dyDescent="0.2">
      <c r="A16" s="327" t="s">
        <v>188</v>
      </c>
      <c r="B16" s="328">
        <v>7.0099999999999996E-2</v>
      </c>
      <c r="C16" s="329">
        <v>146.0752</v>
      </c>
      <c r="D16" s="330">
        <v>0.26929999999999998</v>
      </c>
      <c r="E16" s="330">
        <v>28.303799999999999</v>
      </c>
      <c r="F16" s="330">
        <v>15.8978</v>
      </c>
      <c r="G16" s="330">
        <v>3.8058999999999998</v>
      </c>
    </row>
    <row r="17" spans="1:7" ht="13.15" customHeight="1" x14ac:dyDescent="0.2">
      <c r="A17" s="331" t="s">
        <v>189</v>
      </c>
      <c r="B17" s="332">
        <v>5.6399999999999999E-2</v>
      </c>
      <c r="C17" s="333">
        <v>143.84690000000001</v>
      </c>
      <c r="D17" s="334">
        <v>0.67920000000000003</v>
      </c>
      <c r="E17" s="334">
        <v>34.528199999999998</v>
      </c>
      <c r="F17" s="334">
        <v>17.381499999999999</v>
      </c>
      <c r="G17" s="334">
        <v>6.0529000000000002</v>
      </c>
    </row>
    <row r="18" spans="1:7" ht="13.15" customHeight="1" x14ac:dyDescent="0.2">
      <c r="A18" s="327" t="s">
        <v>190</v>
      </c>
      <c r="B18" s="328">
        <v>0.1103</v>
      </c>
      <c r="C18" s="329">
        <v>145.17859999999999</v>
      </c>
      <c r="D18" s="330">
        <v>0.47770000000000001</v>
      </c>
      <c r="E18" s="330">
        <v>29.707699999999999</v>
      </c>
      <c r="F18" s="330">
        <v>16.317399999999999</v>
      </c>
      <c r="G18" s="330">
        <v>3.7985000000000002</v>
      </c>
    </row>
    <row r="19" spans="1:7" ht="13.15" customHeight="1" x14ac:dyDescent="0.2">
      <c r="A19" s="331" t="s">
        <v>191</v>
      </c>
      <c r="B19" s="332">
        <v>0.27800000000000002</v>
      </c>
      <c r="C19" s="333">
        <v>137.33789999999999</v>
      </c>
      <c r="D19" s="334">
        <v>1.41E-2</v>
      </c>
      <c r="E19" s="334">
        <v>36.706600000000002</v>
      </c>
      <c r="F19" s="334">
        <v>25.952200000000001</v>
      </c>
      <c r="G19" s="334">
        <v>1.8495999999999999</v>
      </c>
    </row>
    <row r="20" spans="1:7" ht="13.15" customHeight="1" x14ac:dyDescent="0.2">
      <c r="A20" s="327" t="s">
        <v>193</v>
      </c>
      <c r="B20" s="328">
        <v>7.8799999999999995E-2</v>
      </c>
      <c r="C20" s="329">
        <v>145.2097</v>
      </c>
      <c r="D20" s="330">
        <v>0.13730000000000001</v>
      </c>
      <c r="E20" s="330">
        <v>30.5502</v>
      </c>
      <c r="F20" s="330">
        <v>18.1463</v>
      </c>
      <c r="G20" s="330">
        <v>3.4647000000000001</v>
      </c>
    </row>
    <row r="21" spans="1:7" ht="13.15" customHeight="1" x14ac:dyDescent="0.2">
      <c r="A21" s="331" t="s">
        <v>194</v>
      </c>
      <c r="B21" s="332">
        <v>0.621</v>
      </c>
      <c r="C21" s="333">
        <v>136.45269999999999</v>
      </c>
      <c r="D21" s="334">
        <v>0.1173</v>
      </c>
      <c r="E21" s="334">
        <v>37.526600000000002</v>
      </c>
      <c r="F21" s="334">
        <v>25.737300000000001</v>
      </c>
      <c r="G21" s="334">
        <v>1.0249999999999999</v>
      </c>
    </row>
    <row r="22" spans="1:7" ht="13.15" customHeight="1" x14ac:dyDescent="0.2">
      <c r="A22" s="327" t="s">
        <v>195</v>
      </c>
      <c r="B22" s="328">
        <v>0.18149999999999999</v>
      </c>
      <c r="C22" s="329">
        <v>140.56440000000001</v>
      </c>
      <c r="D22" s="330">
        <v>1.5525</v>
      </c>
      <c r="E22" s="330">
        <v>29.843499999999999</v>
      </c>
      <c r="F22" s="330">
        <v>17.447500000000002</v>
      </c>
      <c r="G22" s="330">
        <v>3.4369000000000001</v>
      </c>
    </row>
    <row r="23" spans="1:7" ht="13.15" customHeight="1" x14ac:dyDescent="0.2">
      <c r="A23" s="331" t="s">
        <v>196</v>
      </c>
      <c r="B23" s="332">
        <v>6.9099999999999995E-2</v>
      </c>
      <c r="C23" s="333">
        <v>146.155</v>
      </c>
      <c r="D23" s="334">
        <v>0.1055</v>
      </c>
      <c r="E23" s="334">
        <v>27.915900000000001</v>
      </c>
      <c r="F23" s="334">
        <v>16.529800000000002</v>
      </c>
      <c r="G23" s="334">
        <v>2.0144000000000002</v>
      </c>
    </row>
    <row r="24" spans="1:7" ht="13.15" customHeight="1" x14ac:dyDescent="0.2">
      <c r="A24" s="327" t="s">
        <v>197</v>
      </c>
      <c r="B24" s="328">
        <v>0.1026</v>
      </c>
      <c r="C24" s="329">
        <v>141.5847</v>
      </c>
      <c r="D24" s="330">
        <v>6.2300000000000001E-2</v>
      </c>
      <c r="E24" s="330">
        <v>32.699800000000003</v>
      </c>
      <c r="F24" s="330">
        <v>16.425999999999998</v>
      </c>
      <c r="G24" s="330">
        <v>5.6586999999999996</v>
      </c>
    </row>
    <row r="25" spans="1:7" ht="13.15" customHeight="1" x14ac:dyDescent="0.2">
      <c r="A25" s="331" t="s">
        <v>199</v>
      </c>
      <c r="B25" s="332">
        <v>7.9000000000000001E-2</v>
      </c>
      <c r="C25" s="333">
        <v>153.92580000000001</v>
      </c>
      <c r="D25" s="334">
        <v>16.427499999999998</v>
      </c>
      <c r="E25" s="334">
        <v>29.441299999999998</v>
      </c>
      <c r="F25" s="334">
        <v>16.799800000000001</v>
      </c>
      <c r="G25" s="334">
        <v>5.1482000000000001</v>
      </c>
    </row>
    <row r="26" spans="1:7" ht="13.15" customHeight="1" x14ac:dyDescent="0.2">
      <c r="A26" s="327" t="s">
        <v>200</v>
      </c>
      <c r="B26" s="328">
        <v>0.27250000000000002</v>
      </c>
      <c r="C26" s="329">
        <v>141.00970000000001</v>
      </c>
      <c r="D26" s="330">
        <v>3.0358000000000001</v>
      </c>
      <c r="E26" s="330">
        <v>28.788499999999999</v>
      </c>
      <c r="F26" s="330">
        <v>17.4053</v>
      </c>
      <c r="G26" s="330">
        <v>6.4912999999999998</v>
      </c>
    </row>
    <row r="27" spans="1:7" ht="13.15" customHeight="1" x14ac:dyDescent="0.2">
      <c r="A27" s="331" t="s">
        <v>201</v>
      </c>
      <c r="B27" s="332">
        <v>0.96660000000000001</v>
      </c>
      <c r="C27" s="333">
        <v>132.36349999999999</v>
      </c>
      <c r="D27" s="334">
        <v>0.1653</v>
      </c>
      <c r="E27" s="334">
        <v>42.2669</v>
      </c>
      <c r="F27" s="334">
        <v>26.2851</v>
      </c>
      <c r="G27" s="334">
        <v>3.6991999999999998</v>
      </c>
    </row>
    <row r="28" spans="1:7" ht="13.15" customHeight="1" x14ac:dyDescent="0.2">
      <c r="A28" s="327" t="s">
        <v>202</v>
      </c>
      <c r="B28" s="328">
        <v>3.3487</v>
      </c>
      <c r="C28" s="329">
        <v>131.28360000000001</v>
      </c>
      <c r="D28" s="330">
        <v>0.14929999999999999</v>
      </c>
      <c r="E28" s="330">
        <v>43.148499999999999</v>
      </c>
      <c r="F28" s="330">
        <v>26.2898</v>
      </c>
      <c r="G28" s="330">
        <v>3.5975000000000001</v>
      </c>
    </row>
    <row r="29" spans="1:7" ht="13.15" customHeight="1" x14ac:dyDescent="0.2">
      <c r="A29" s="331" t="s">
        <v>203</v>
      </c>
      <c r="B29" s="332">
        <v>2.0529999999999999</v>
      </c>
      <c r="C29" s="333">
        <v>131.44280000000001</v>
      </c>
      <c r="D29" s="334">
        <v>0.16619999999999999</v>
      </c>
      <c r="E29" s="334">
        <v>43.17</v>
      </c>
      <c r="F29" s="334">
        <v>26.4757</v>
      </c>
      <c r="G29" s="334">
        <v>3.7970999999999999</v>
      </c>
    </row>
    <row r="30" spans="1:7" ht="13.15" customHeight="1" x14ac:dyDescent="0.2">
      <c r="A30" s="327" t="s">
        <v>204</v>
      </c>
      <c r="B30" s="328">
        <v>1.7616000000000001</v>
      </c>
      <c r="C30" s="329">
        <v>133.2518</v>
      </c>
      <c r="D30" s="330">
        <v>2.1299999999999999E-2</v>
      </c>
      <c r="E30" s="330">
        <v>40.958300000000001</v>
      </c>
      <c r="F30" s="330">
        <v>26.325199999999999</v>
      </c>
      <c r="G30" s="330">
        <v>4.8318000000000003</v>
      </c>
    </row>
    <row r="31" spans="1:7" ht="13.15" customHeight="1" x14ac:dyDescent="0.2">
      <c r="A31" s="331" t="s">
        <v>205</v>
      </c>
      <c r="B31" s="332">
        <v>0.15820000000000001</v>
      </c>
      <c r="C31" s="333">
        <v>133.2732</v>
      </c>
      <c r="D31" s="334">
        <v>0.4012</v>
      </c>
      <c r="E31" s="334">
        <v>41.684399999999997</v>
      </c>
      <c r="F31" s="334">
        <v>25.860700000000001</v>
      </c>
      <c r="G31" s="334">
        <v>2.0205000000000002</v>
      </c>
    </row>
    <row r="32" spans="1:7" ht="13.15" customHeight="1" x14ac:dyDescent="0.2">
      <c r="A32" s="327" t="s">
        <v>206</v>
      </c>
      <c r="B32" s="328">
        <v>0.12909999999999999</v>
      </c>
      <c r="C32" s="329">
        <v>134.65219999999999</v>
      </c>
      <c r="D32" s="330">
        <v>0.18440000000000001</v>
      </c>
      <c r="E32" s="330">
        <v>40.451099999999997</v>
      </c>
      <c r="F32" s="330">
        <v>26.453399999999998</v>
      </c>
      <c r="G32" s="330">
        <v>1.5660000000000001</v>
      </c>
    </row>
    <row r="33" spans="1:7" ht="13.15" customHeight="1" x14ac:dyDescent="0.2">
      <c r="A33" s="331" t="s">
        <v>207</v>
      </c>
      <c r="B33" s="332">
        <v>0.96430000000000005</v>
      </c>
      <c r="C33" s="333">
        <v>132.6823</v>
      </c>
      <c r="D33" s="334">
        <v>0.25230000000000002</v>
      </c>
      <c r="E33" s="334">
        <v>41.938400000000001</v>
      </c>
      <c r="F33" s="334">
        <v>25.911100000000001</v>
      </c>
      <c r="G33" s="334">
        <v>3.6086</v>
      </c>
    </row>
    <row r="34" spans="1:7" ht="13.15" customHeight="1" x14ac:dyDescent="0.2">
      <c r="A34" s="327" t="s">
        <v>208</v>
      </c>
      <c r="B34" s="328">
        <v>0.26129999999999998</v>
      </c>
      <c r="C34" s="329">
        <v>145.56209999999999</v>
      </c>
      <c r="D34" s="330">
        <v>0.22589999999999999</v>
      </c>
      <c r="E34" s="330">
        <v>28.8718</v>
      </c>
      <c r="F34" s="330">
        <v>16.3429</v>
      </c>
      <c r="G34" s="330">
        <v>3.7208999999999999</v>
      </c>
    </row>
    <row r="35" spans="1:7" ht="13.15" customHeight="1" x14ac:dyDescent="0.2">
      <c r="A35" s="331" t="s">
        <v>209</v>
      </c>
      <c r="B35" s="332">
        <v>0.64829999999999999</v>
      </c>
      <c r="C35" s="333">
        <v>142.50749999999999</v>
      </c>
      <c r="D35" s="334">
        <v>0.1095</v>
      </c>
      <c r="E35" s="334">
        <v>33.290799999999997</v>
      </c>
      <c r="F35" s="334">
        <v>16.573</v>
      </c>
      <c r="G35" s="334">
        <v>4.7103000000000002</v>
      </c>
    </row>
    <row r="36" spans="1:7" ht="13.15" customHeight="1" x14ac:dyDescent="0.2">
      <c r="A36" s="327" t="s">
        <v>210</v>
      </c>
      <c r="B36" s="328">
        <v>7.2800000000000004E-2</v>
      </c>
      <c r="C36" s="329">
        <v>146.87870000000001</v>
      </c>
      <c r="D36" s="330">
        <v>1.1356999999999999</v>
      </c>
      <c r="E36" s="330">
        <v>28.497299999999999</v>
      </c>
      <c r="F36" s="330">
        <v>16.770600000000002</v>
      </c>
      <c r="G36" s="330">
        <v>2.9230999999999998</v>
      </c>
    </row>
    <row r="37" spans="1:7" ht="13.15" customHeight="1" x14ac:dyDescent="0.2">
      <c r="A37" s="331" t="s">
        <v>211</v>
      </c>
      <c r="B37" s="332">
        <v>0.1096</v>
      </c>
      <c r="C37" s="333">
        <v>145.96379999999999</v>
      </c>
      <c r="D37" s="334">
        <v>3.2000000000000002E-3</v>
      </c>
      <c r="E37" s="334">
        <v>28.609200000000001</v>
      </c>
      <c r="F37" s="334">
        <v>16.344100000000001</v>
      </c>
      <c r="G37" s="334">
        <v>3.1570999999999998</v>
      </c>
    </row>
    <row r="38" spans="1:7" ht="13.15" customHeight="1" x14ac:dyDescent="0.2">
      <c r="A38" s="327" t="s">
        <v>213</v>
      </c>
      <c r="B38" s="328">
        <v>0.14330000000000001</v>
      </c>
      <c r="C38" s="329">
        <v>143.5548</v>
      </c>
      <c r="D38" s="330">
        <v>0.1086</v>
      </c>
      <c r="E38" s="330">
        <v>32.051499999999997</v>
      </c>
      <c r="F38" s="330">
        <v>16.534099999999999</v>
      </c>
      <c r="G38" s="330">
        <v>5.3924000000000003</v>
      </c>
    </row>
    <row r="39" spans="1:7" ht="13.15" customHeight="1" x14ac:dyDescent="0.2">
      <c r="A39" s="331" t="s">
        <v>214</v>
      </c>
      <c r="B39" s="332">
        <v>7.0599999999999996E-2</v>
      </c>
      <c r="C39" s="333">
        <v>129.6679</v>
      </c>
      <c r="D39" s="334">
        <v>0.53410000000000002</v>
      </c>
      <c r="E39" s="334">
        <v>45.135399999999997</v>
      </c>
      <c r="F39" s="334">
        <v>22.305800000000001</v>
      </c>
      <c r="G39" s="334">
        <v>6.3468999999999998</v>
      </c>
    </row>
    <row r="40" spans="1:7" ht="13.15" customHeight="1" x14ac:dyDescent="0.2">
      <c r="A40" s="327" t="s">
        <v>215</v>
      </c>
      <c r="B40" s="328">
        <v>0.3377</v>
      </c>
      <c r="C40" s="329">
        <v>141.78309999999999</v>
      </c>
      <c r="D40" s="330">
        <v>0.43590000000000001</v>
      </c>
      <c r="E40" s="330">
        <v>32.6402</v>
      </c>
      <c r="F40" s="330">
        <v>16.293199999999999</v>
      </c>
      <c r="G40" s="330">
        <v>5.3263999999999996</v>
      </c>
    </row>
    <row r="41" spans="1:7" ht="13.15" customHeight="1" x14ac:dyDescent="0.2">
      <c r="A41" s="331" t="s">
        <v>216</v>
      </c>
      <c r="B41" s="332">
        <v>0.16950000000000001</v>
      </c>
      <c r="C41" s="333">
        <v>144.5633</v>
      </c>
      <c r="D41" s="334">
        <v>0.12570000000000001</v>
      </c>
      <c r="E41" s="334">
        <v>29.7376</v>
      </c>
      <c r="F41" s="334">
        <v>16.6327</v>
      </c>
      <c r="G41" s="334">
        <v>3.0518999999999998</v>
      </c>
    </row>
    <row r="42" spans="1:7" ht="13.15" customHeight="1" x14ac:dyDescent="0.2">
      <c r="A42" s="327" t="s">
        <v>217</v>
      </c>
      <c r="B42" s="328">
        <v>0.2412</v>
      </c>
      <c r="C42" s="329">
        <v>143.267</v>
      </c>
      <c r="D42" s="330">
        <v>3.7600000000000001E-2</v>
      </c>
      <c r="E42" s="330">
        <v>30.730799999999999</v>
      </c>
      <c r="F42" s="330">
        <v>16.6646</v>
      </c>
      <c r="G42" s="330">
        <v>5.5664999999999996</v>
      </c>
    </row>
    <row r="43" spans="1:7" ht="13.15" customHeight="1" x14ac:dyDescent="0.2">
      <c r="A43" s="331" t="s">
        <v>218</v>
      </c>
      <c r="B43" s="332">
        <v>0.1168</v>
      </c>
      <c r="C43" s="333">
        <v>144.541</v>
      </c>
      <c r="D43" s="334">
        <v>0.50829999999999997</v>
      </c>
      <c r="E43" s="334">
        <v>29.616800000000001</v>
      </c>
      <c r="F43" s="334">
        <v>16.283000000000001</v>
      </c>
      <c r="G43" s="334">
        <v>3.5981999999999998</v>
      </c>
    </row>
    <row r="44" spans="1:7" ht="13.15" customHeight="1" x14ac:dyDescent="0.2">
      <c r="A44" s="327" t="s">
        <v>219</v>
      </c>
      <c r="B44" s="328">
        <v>0.53920000000000001</v>
      </c>
      <c r="C44" s="329">
        <v>141.15260000000001</v>
      </c>
      <c r="D44" s="330">
        <v>0.78949999999999998</v>
      </c>
      <c r="E44" s="330">
        <v>27.122800000000002</v>
      </c>
      <c r="F44" s="330">
        <v>16.940100000000001</v>
      </c>
      <c r="G44" s="330">
        <v>5.0235000000000003</v>
      </c>
    </row>
    <row r="45" spans="1:7" ht="13.15" customHeight="1" x14ac:dyDescent="0.2">
      <c r="A45" s="331" t="s">
        <v>220</v>
      </c>
      <c r="B45" s="332">
        <v>5.57E-2</v>
      </c>
      <c r="C45" s="333">
        <v>138.55359999999999</v>
      </c>
      <c r="D45" s="334">
        <v>2.9108999999999998</v>
      </c>
      <c r="E45" s="334">
        <v>32.641100000000002</v>
      </c>
      <c r="F45" s="334">
        <v>16.247399999999999</v>
      </c>
      <c r="G45" s="334">
        <v>8.6157000000000004</v>
      </c>
    </row>
    <row r="46" spans="1:7" ht="13.15" customHeight="1" x14ac:dyDescent="0.2">
      <c r="A46" s="327" t="s">
        <v>221</v>
      </c>
      <c r="B46" s="328">
        <v>0.1139</v>
      </c>
      <c r="C46" s="329">
        <v>141.0856</v>
      </c>
      <c r="D46" s="330">
        <v>3.8300000000000001E-2</v>
      </c>
      <c r="E46" s="330">
        <v>33.144199999999998</v>
      </c>
      <c r="F46" s="330">
        <v>16.4604</v>
      </c>
      <c r="G46" s="330">
        <v>5.5723000000000003</v>
      </c>
    </row>
    <row r="47" spans="1:7" ht="13.15" customHeight="1" x14ac:dyDescent="0.2">
      <c r="A47" s="331" t="s">
        <v>222</v>
      </c>
      <c r="B47" s="332">
        <v>1.0761000000000001</v>
      </c>
      <c r="C47" s="333">
        <v>145.8399</v>
      </c>
      <c r="D47" s="334">
        <v>0.33200000000000002</v>
      </c>
      <c r="E47" s="334">
        <v>28.9483</v>
      </c>
      <c r="F47" s="334">
        <v>16.325900000000001</v>
      </c>
      <c r="G47" s="334">
        <v>3.3431000000000002</v>
      </c>
    </row>
    <row r="48" spans="1:7" ht="13.15" customHeight="1" x14ac:dyDescent="0.2">
      <c r="A48" s="327" t="s">
        <v>223</v>
      </c>
      <c r="B48" s="328">
        <v>0.29980000000000001</v>
      </c>
      <c r="C48" s="329">
        <v>144.45609999999999</v>
      </c>
      <c r="D48" s="330">
        <v>0</v>
      </c>
      <c r="E48" s="330">
        <v>34.546300000000002</v>
      </c>
      <c r="F48" s="330">
        <v>16.904199999999999</v>
      </c>
      <c r="G48" s="330">
        <v>6.0301</v>
      </c>
    </row>
    <row r="49" spans="1:7" ht="13.15" customHeight="1" x14ac:dyDescent="0.2">
      <c r="A49" s="331" t="s">
        <v>224</v>
      </c>
      <c r="B49" s="332">
        <v>6.5699999999999995E-2</v>
      </c>
      <c r="C49" s="333">
        <v>142.59569999999999</v>
      </c>
      <c r="D49" s="334">
        <v>1.0565</v>
      </c>
      <c r="E49" s="334">
        <v>33.3583</v>
      </c>
      <c r="F49" s="334">
        <v>16.563400000000001</v>
      </c>
      <c r="G49" s="334">
        <v>6.0453999999999999</v>
      </c>
    </row>
    <row r="50" spans="1:7" ht="13.15" customHeight="1" x14ac:dyDescent="0.2">
      <c r="A50" s="327" t="s">
        <v>225</v>
      </c>
      <c r="B50" s="328">
        <v>0.32629999999999998</v>
      </c>
      <c r="C50" s="329">
        <v>143.10830000000001</v>
      </c>
      <c r="D50" s="330">
        <v>0.36280000000000001</v>
      </c>
      <c r="E50" s="330">
        <v>31.578099999999999</v>
      </c>
      <c r="F50" s="330">
        <v>16.748100000000001</v>
      </c>
      <c r="G50" s="330">
        <v>4.7438000000000002</v>
      </c>
    </row>
    <row r="51" spans="1:7" ht="13.15" customHeight="1" x14ac:dyDescent="0.2">
      <c r="A51" s="331" t="s">
        <v>226</v>
      </c>
      <c r="B51" s="332">
        <v>0.29480000000000001</v>
      </c>
      <c r="C51" s="333">
        <v>141.08850000000001</v>
      </c>
      <c r="D51" s="334">
        <v>0.23549999999999999</v>
      </c>
      <c r="E51" s="334">
        <v>33.231499999999997</v>
      </c>
      <c r="F51" s="334">
        <v>16.622399999999999</v>
      </c>
      <c r="G51" s="334">
        <v>6.7488999999999999</v>
      </c>
    </row>
    <row r="52" spans="1:7" ht="13.15" customHeight="1" x14ac:dyDescent="0.2">
      <c r="A52" s="327" t="s">
        <v>227</v>
      </c>
      <c r="B52" s="328">
        <v>1.9939</v>
      </c>
      <c r="C52" s="329">
        <v>142.17160000000001</v>
      </c>
      <c r="D52" s="330">
        <v>0.80010000000000003</v>
      </c>
      <c r="E52" s="330">
        <v>31.5001</v>
      </c>
      <c r="F52" s="330">
        <v>16.5976</v>
      </c>
      <c r="G52" s="330">
        <v>4.8449</v>
      </c>
    </row>
    <row r="53" spans="1:7" ht="13.15" customHeight="1" x14ac:dyDescent="0.2">
      <c r="A53" s="331" t="s">
        <v>228</v>
      </c>
      <c r="B53" s="332">
        <v>0.73619999999999997</v>
      </c>
      <c r="C53" s="333">
        <v>139.35929999999999</v>
      </c>
      <c r="D53" s="334">
        <v>1.5900000000000001E-2</v>
      </c>
      <c r="E53" s="334">
        <v>34.6511</v>
      </c>
      <c r="F53" s="334">
        <v>16.6374</v>
      </c>
      <c r="G53" s="334">
        <v>5.1898999999999997</v>
      </c>
    </row>
    <row r="54" spans="1:7" ht="13.15" customHeight="1" x14ac:dyDescent="0.2">
      <c r="A54" s="327" t="s">
        <v>229</v>
      </c>
      <c r="B54" s="328">
        <v>0.74509999999999998</v>
      </c>
      <c r="C54" s="329">
        <v>142.46889999999999</v>
      </c>
      <c r="D54" s="330">
        <v>0.26079999999999998</v>
      </c>
      <c r="E54" s="330">
        <v>34.501899999999999</v>
      </c>
      <c r="F54" s="330">
        <v>16.409400000000002</v>
      </c>
      <c r="G54" s="330">
        <v>8.2824000000000009</v>
      </c>
    </row>
    <row r="55" spans="1:7" ht="13.15" customHeight="1" x14ac:dyDescent="0.2">
      <c r="A55" s="331" t="s">
        <v>230</v>
      </c>
      <c r="B55" s="332">
        <v>0.1012</v>
      </c>
      <c r="C55" s="333">
        <v>143.9006</v>
      </c>
      <c r="D55" s="334">
        <v>0.2661</v>
      </c>
      <c r="E55" s="334">
        <v>30.394200000000001</v>
      </c>
      <c r="F55" s="334">
        <v>16.590499999999999</v>
      </c>
      <c r="G55" s="334">
        <v>4.0185000000000004</v>
      </c>
    </row>
    <row r="56" spans="1:7" ht="13.15" customHeight="1" x14ac:dyDescent="0.2">
      <c r="A56" s="327" t="s">
        <v>231</v>
      </c>
      <c r="B56" s="328">
        <v>0.1641</v>
      </c>
      <c r="C56" s="329">
        <v>140.66480000000001</v>
      </c>
      <c r="D56" s="330">
        <v>0.63119999999999998</v>
      </c>
      <c r="E56" s="330">
        <v>36.553199999999997</v>
      </c>
      <c r="F56" s="330">
        <v>16.604600000000001</v>
      </c>
      <c r="G56" s="330">
        <v>8.0693000000000001</v>
      </c>
    </row>
    <row r="57" spans="1:7" ht="13.15" customHeight="1" x14ac:dyDescent="0.2">
      <c r="A57" s="331" t="s">
        <v>232</v>
      </c>
      <c r="B57" s="332">
        <v>6.8000000000000005E-2</v>
      </c>
      <c r="C57" s="333">
        <v>138.98869999999999</v>
      </c>
      <c r="D57" s="334">
        <v>0.27129999999999999</v>
      </c>
      <c r="E57" s="334">
        <v>35.380600000000001</v>
      </c>
      <c r="F57" s="334">
        <v>16.331700000000001</v>
      </c>
      <c r="G57" s="334">
        <v>9.7044999999999995</v>
      </c>
    </row>
    <row r="58" spans="1:7" ht="13.15" customHeight="1" x14ac:dyDescent="0.2">
      <c r="A58" s="327" t="s">
        <v>233</v>
      </c>
      <c r="B58" s="328">
        <v>1.0328999999999999</v>
      </c>
      <c r="C58" s="329">
        <v>138.7311</v>
      </c>
      <c r="D58" s="330">
        <v>0.24</v>
      </c>
      <c r="E58" s="330">
        <v>34.964599999999997</v>
      </c>
      <c r="F58" s="330">
        <v>16.880400000000002</v>
      </c>
      <c r="G58" s="330">
        <v>6.5102000000000002</v>
      </c>
    </row>
    <row r="59" spans="1:7" ht="13.15" customHeight="1" x14ac:dyDescent="0.2">
      <c r="A59" s="331" t="s">
        <v>234</v>
      </c>
      <c r="B59" s="332">
        <v>7.0199999999999999E-2</v>
      </c>
      <c r="C59" s="333">
        <v>145.15309999999999</v>
      </c>
      <c r="D59" s="334">
        <v>0.77039999999999997</v>
      </c>
      <c r="E59" s="334">
        <v>28.747299999999999</v>
      </c>
      <c r="F59" s="334">
        <v>15.724</v>
      </c>
      <c r="G59" s="334">
        <v>4.0827</v>
      </c>
    </row>
    <row r="60" spans="1:7" ht="13.15" customHeight="1" x14ac:dyDescent="0.2">
      <c r="A60" s="327" t="s">
        <v>235</v>
      </c>
      <c r="B60" s="328">
        <v>6.2300000000000001E-2</v>
      </c>
      <c r="C60" s="329">
        <v>146.60429999999999</v>
      </c>
      <c r="D60" s="330">
        <v>0.75609999999999999</v>
      </c>
      <c r="E60" s="330">
        <v>29.8843</v>
      </c>
      <c r="F60" s="330">
        <v>16.748000000000001</v>
      </c>
      <c r="G60" s="330">
        <v>2.9525000000000001</v>
      </c>
    </row>
    <row r="61" spans="1:7" ht="13.15" customHeight="1" x14ac:dyDescent="0.2">
      <c r="A61" s="331" t="s">
        <v>236</v>
      </c>
      <c r="B61" s="332">
        <v>0.47410000000000002</v>
      </c>
      <c r="C61" s="333">
        <v>144.12690000000001</v>
      </c>
      <c r="D61" s="334">
        <v>0.1353</v>
      </c>
      <c r="E61" s="334">
        <v>30.105799999999999</v>
      </c>
      <c r="F61" s="334">
        <v>16.075600000000001</v>
      </c>
      <c r="G61" s="334">
        <v>4.6555999999999997</v>
      </c>
    </row>
    <row r="62" spans="1:7" ht="13.15" customHeight="1" x14ac:dyDescent="0.2">
      <c r="A62" s="327" t="s">
        <v>237</v>
      </c>
      <c r="B62" s="328">
        <v>0.1714</v>
      </c>
      <c r="C62" s="329">
        <v>144.05590000000001</v>
      </c>
      <c r="D62" s="330">
        <v>0.3851</v>
      </c>
      <c r="E62" s="330">
        <v>30.6952</v>
      </c>
      <c r="F62" s="330">
        <v>16.244900000000001</v>
      </c>
      <c r="G62" s="330">
        <v>4.8597000000000001</v>
      </c>
    </row>
    <row r="63" spans="1:7" ht="13.15" customHeight="1" x14ac:dyDescent="0.2">
      <c r="A63" s="331" t="s">
        <v>238</v>
      </c>
      <c r="B63" s="332">
        <v>0.23250000000000001</v>
      </c>
      <c r="C63" s="333">
        <v>139.99090000000001</v>
      </c>
      <c r="D63" s="334">
        <v>0.1757</v>
      </c>
      <c r="E63" s="334">
        <v>33.694600000000001</v>
      </c>
      <c r="F63" s="334">
        <v>16.612400000000001</v>
      </c>
      <c r="G63" s="334">
        <v>9.4311000000000007</v>
      </c>
    </row>
    <row r="64" spans="1:7" ht="13.15" customHeight="1" x14ac:dyDescent="0.2">
      <c r="A64" s="327" t="s">
        <v>242</v>
      </c>
      <c r="B64" s="328">
        <v>0.20899999999999999</v>
      </c>
      <c r="C64" s="329">
        <v>146.7715</v>
      </c>
      <c r="D64" s="330">
        <v>0.45269999999999999</v>
      </c>
      <c r="E64" s="330">
        <v>28.444500000000001</v>
      </c>
      <c r="F64" s="330">
        <v>16.3645</v>
      </c>
      <c r="G64" s="330">
        <v>3.3626999999999998</v>
      </c>
    </row>
    <row r="65" spans="1:7" ht="13.15" customHeight="1" x14ac:dyDescent="0.2">
      <c r="A65" s="331" t="s">
        <v>243</v>
      </c>
      <c r="B65" s="332">
        <v>6.7299999999999999E-2</v>
      </c>
      <c r="C65" s="333">
        <v>143.64609999999999</v>
      </c>
      <c r="D65" s="334">
        <v>0.2311</v>
      </c>
      <c r="E65" s="334">
        <v>31.777200000000001</v>
      </c>
      <c r="F65" s="334">
        <v>16.2151</v>
      </c>
      <c r="G65" s="334">
        <v>6.2548000000000004</v>
      </c>
    </row>
    <row r="66" spans="1:7" ht="13.15" customHeight="1" x14ac:dyDescent="0.2">
      <c r="A66" s="327" t="s">
        <v>245</v>
      </c>
      <c r="B66" s="328">
        <v>6.6100000000000006E-2</v>
      </c>
      <c r="C66" s="329">
        <v>144.9521</v>
      </c>
      <c r="D66" s="330">
        <v>1.6580999999999999</v>
      </c>
      <c r="E66" s="330">
        <v>30.487400000000001</v>
      </c>
      <c r="F66" s="330">
        <v>16.657299999999999</v>
      </c>
      <c r="G66" s="330">
        <v>3.7425999999999999</v>
      </c>
    </row>
    <row r="67" spans="1:7" ht="13.15" customHeight="1" x14ac:dyDescent="0.2">
      <c r="A67" s="331" t="s">
        <v>246</v>
      </c>
      <c r="B67" s="332">
        <v>0.30969999999999998</v>
      </c>
      <c r="C67" s="333">
        <v>143.92580000000001</v>
      </c>
      <c r="D67" s="334">
        <v>0.22850000000000001</v>
      </c>
      <c r="E67" s="334">
        <v>30.400400000000001</v>
      </c>
      <c r="F67" s="334">
        <v>16.5444</v>
      </c>
      <c r="G67" s="334">
        <v>4.3003999999999998</v>
      </c>
    </row>
    <row r="68" spans="1:7" ht="13.15" customHeight="1" x14ac:dyDescent="0.2">
      <c r="A68" s="327" t="s">
        <v>247</v>
      </c>
      <c r="B68" s="328">
        <v>0.1037</v>
      </c>
      <c r="C68" s="329">
        <v>141.20519999999999</v>
      </c>
      <c r="D68" s="330">
        <v>0.2167</v>
      </c>
      <c r="E68" s="330">
        <v>33.489699999999999</v>
      </c>
      <c r="F68" s="330">
        <v>16.546199999999999</v>
      </c>
      <c r="G68" s="330">
        <v>7.867</v>
      </c>
    </row>
    <row r="69" spans="1:7" ht="13.15" customHeight="1" x14ac:dyDescent="0.2">
      <c r="A69" s="331" t="s">
        <v>248</v>
      </c>
      <c r="B69" s="332">
        <v>5.6000000000000001E-2</v>
      </c>
      <c r="C69" s="333">
        <v>145.39189999999999</v>
      </c>
      <c r="D69" s="334">
        <v>1.3726</v>
      </c>
      <c r="E69" s="334">
        <v>29.8673</v>
      </c>
      <c r="F69" s="334">
        <v>15.7448</v>
      </c>
      <c r="G69" s="334">
        <v>3.5874999999999999</v>
      </c>
    </row>
    <row r="70" spans="1:7" ht="13.15" customHeight="1" x14ac:dyDescent="0.2">
      <c r="A70" s="327" t="s">
        <v>249</v>
      </c>
      <c r="B70" s="328">
        <v>0.77729999999999999</v>
      </c>
      <c r="C70" s="329">
        <v>142.85579999999999</v>
      </c>
      <c r="D70" s="330">
        <v>0.38159999999999999</v>
      </c>
      <c r="E70" s="330">
        <v>32.387500000000003</v>
      </c>
      <c r="F70" s="330">
        <v>16.617100000000001</v>
      </c>
      <c r="G70" s="330">
        <v>4.5323000000000002</v>
      </c>
    </row>
    <row r="71" spans="1:7" ht="13.15" customHeight="1" x14ac:dyDescent="0.2">
      <c r="A71" s="331" t="s">
        <v>250</v>
      </c>
      <c r="B71" s="332">
        <v>1.7912999999999999</v>
      </c>
      <c r="C71" s="333">
        <v>141.74199999999999</v>
      </c>
      <c r="D71" s="334">
        <v>0.31059999999999999</v>
      </c>
      <c r="E71" s="334">
        <v>32.470700000000001</v>
      </c>
      <c r="F71" s="334">
        <v>16.131799999999998</v>
      </c>
      <c r="G71" s="334">
        <v>8.4939999999999998</v>
      </c>
    </row>
    <row r="72" spans="1:7" ht="13.15" customHeight="1" x14ac:dyDescent="0.2">
      <c r="A72" s="327" t="s">
        <v>251</v>
      </c>
      <c r="B72" s="328">
        <v>0.36909999999999998</v>
      </c>
      <c r="C72" s="329">
        <v>144.86930000000001</v>
      </c>
      <c r="D72" s="330">
        <v>0.3629</v>
      </c>
      <c r="E72" s="330">
        <v>29.4802</v>
      </c>
      <c r="F72" s="330">
        <v>15.787000000000001</v>
      </c>
      <c r="G72" s="330">
        <v>5.6199000000000003</v>
      </c>
    </row>
    <row r="73" spans="1:7" ht="13.15" customHeight="1" x14ac:dyDescent="0.2">
      <c r="A73" s="331" t="s">
        <v>252</v>
      </c>
      <c r="B73" s="332">
        <v>0.77059999999999995</v>
      </c>
      <c r="C73" s="333">
        <v>144.57589999999999</v>
      </c>
      <c r="D73" s="334">
        <v>0.73650000000000004</v>
      </c>
      <c r="E73" s="334">
        <v>30.448699999999999</v>
      </c>
      <c r="F73" s="334">
        <v>16.161000000000001</v>
      </c>
      <c r="G73" s="334">
        <v>6.2590000000000003</v>
      </c>
    </row>
    <row r="74" spans="1:7" x14ac:dyDescent="0.2">
      <c r="A74" s="327" t="s">
        <v>253</v>
      </c>
      <c r="B74" s="328">
        <v>8.3900000000000002E-2</v>
      </c>
      <c r="C74" s="329">
        <v>147.03790000000001</v>
      </c>
      <c r="D74" s="330">
        <v>1.0138</v>
      </c>
      <c r="E74" s="330">
        <v>27.497900000000001</v>
      </c>
      <c r="F74" s="330">
        <v>17.3369</v>
      </c>
      <c r="G74" s="330">
        <v>6.3590999999999998</v>
      </c>
    </row>
    <row r="75" spans="1:7" x14ac:dyDescent="0.2">
      <c r="A75" s="331" t="s">
        <v>254</v>
      </c>
      <c r="B75" s="332">
        <v>0.10050000000000001</v>
      </c>
      <c r="C75" s="333">
        <v>145.029</v>
      </c>
      <c r="D75" s="334">
        <v>1.4263999999999999</v>
      </c>
      <c r="E75" s="334">
        <v>29.679400000000001</v>
      </c>
      <c r="F75" s="334">
        <v>15.494199999999999</v>
      </c>
      <c r="G75" s="334">
        <v>6.8141999999999996</v>
      </c>
    </row>
    <row r="76" spans="1:7" x14ac:dyDescent="0.2">
      <c r="A76" s="327" t="s">
        <v>255</v>
      </c>
      <c r="B76" s="328">
        <v>1.1720999999999999</v>
      </c>
      <c r="C76" s="329">
        <v>129.98820000000001</v>
      </c>
      <c r="D76" s="330">
        <v>0.1231</v>
      </c>
      <c r="E76" s="330">
        <v>44.511400000000002</v>
      </c>
      <c r="F76" s="330">
        <v>25.330300000000001</v>
      </c>
      <c r="G76" s="330">
        <v>5.3093000000000004</v>
      </c>
    </row>
    <row r="77" spans="1:7" x14ac:dyDescent="0.2">
      <c r="A77" s="331" t="s">
        <v>256</v>
      </c>
      <c r="B77" s="332">
        <v>2.0495000000000001</v>
      </c>
      <c r="C77" s="333">
        <v>136.60300000000001</v>
      </c>
      <c r="D77" s="334">
        <v>0.34770000000000001</v>
      </c>
      <c r="E77" s="334">
        <v>29.796500000000002</v>
      </c>
      <c r="F77" s="334">
        <v>15.6759</v>
      </c>
      <c r="G77" s="334">
        <v>9.5273000000000003</v>
      </c>
    </row>
    <row r="78" spans="1:7" x14ac:dyDescent="0.2">
      <c r="A78" s="327" t="s">
        <v>257</v>
      </c>
      <c r="B78" s="328">
        <v>0.1174</v>
      </c>
      <c r="C78" s="329">
        <v>139.18719999999999</v>
      </c>
      <c r="D78" s="330">
        <v>0.57879999999999998</v>
      </c>
      <c r="E78" s="330">
        <v>36.132899999999999</v>
      </c>
      <c r="F78" s="330">
        <v>16.482700000000001</v>
      </c>
      <c r="G78" s="330">
        <v>6.9770000000000003</v>
      </c>
    </row>
    <row r="79" spans="1:7" x14ac:dyDescent="0.2">
      <c r="A79" s="331" t="s">
        <v>258</v>
      </c>
      <c r="B79" s="332">
        <v>0.52590000000000003</v>
      </c>
      <c r="C79" s="333">
        <v>141.88339999999999</v>
      </c>
      <c r="D79" s="334">
        <v>5.4221000000000004</v>
      </c>
      <c r="E79" s="334">
        <v>28.602399999999999</v>
      </c>
      <c r="F79" s="334">
        <v>18.130600000000001</v>
      </c>
      <c r="G79" s="334">
        <v>7.3013000000000003</v>
      </c>
    </row>
    <row r="80" spans="1:7" x14ac:dyDescent="0.2">
      <c r="A80" s="327" t="s">
        <v>259</v>
      </c>
      <c r="B80" s="328">
        <v>0.63759999999999994</v>
      </c>
      <c r="C80" s="329">
        <v>138.33420000000001</v>
      </c>
      <c r="D80" s="330">
        <v>1.2625999999999999</v>
      </c>
      <c r="E80" s="330">
        <v>26.380400000000002</v>
      </c>
      <c r="F80" s="330">
        <v>18.269100000000002</v>
      </c>
      <c r="G80" s="330">
        <v>3.5632000000000001</v>
      </c>
    </row>
    <row r="81" spans="1:7" x14ac:dyDescent="0.2">
      <c r="A81" s="331" t="s">
        <v>260</v>
      </c>
      <c r="B81" s="332">
        <v>0.83199999999999996</v>
      </c>
      <c r="C81" s="333">
        <v>142.9511</v>
      </c>
      <c r="D81" s="334">
        <v>3.9007000000000001</v>
      </c>
      <c r="E81" s="334">
        <v>28.383600000000001</v>
      </c>
      <c r="F81" s="334">
        <v>15.5589</v>
      </c>
      <c r="G81" s="334">
        <v>5.2431999999999999</v>
      </c>
    </row>
    <row r="82" spans="1:7" x14ac:dyDescent="0.2">
      <c r="A82" s="327" t="s">
        <v>261</v>
      </c>
      <c r="B82" s="328">
        <v>0.34560000000000002</v>
      </c>
      <c r="C82" s="329">
        <v>142.97970000000001</v>
      </c>
      <c r="D82" s="330">
        <v>1.9313</v>
      </c>
      <c r="E82" s="330">
        <v>28.500800000000002</v>
      </c>
      <c r="F82" s="330">
        <v>15.7371</v>
      </c>
      <c r="G82" s="330">
        <v>6.8461999999999996</v>
      </c>
    </row>
    <row r="83" spans="1:7" x14ac:dyDescent="0.2">
      <c r="A83" s="331" t="s">
        <v>262</v>
      </c>
      <c r="B83" s="332">
        <v>7.3599999999999999E-2</v>
      </c>
      <c r="C83" s="333">
        <v>142.39830000000001</v>
      </c>
      <c r="D83" s="334">
        <v>1.8997999999999999</v>
      </c>
      <c r="E83" s="334">
        <v>33.115900000000003</v>
      </c>
      <c r="F83" s="334">
        <v>15.8033</v>
      </c>
      <c r="G83" s="334">
        <v>8.7394999999999996</v>
      </c>
    </row>
    <row r="84" spans="1:7" x14ac:dyDescent="0.2">
      <c r="A84" s="327" t="s">
        <v>265</v>
      </c>
      <c r="B84" s="328">
        <v>0.13639999999999999</v>
      </c>
      <c r="C84" s="329">
        <v>147.50219999999999</v>
      </c>
      <c r="D84" s="330">
        <v>3.5562999999999998</v>
      </c>
      <c r="E84" s="330">
        <v>29.186499999999999</v>
      </c>
      <c r="F84" s="330">
        <v>16.077200000000001</v>
      </c>
      <c r="G84" s="330">
        <v>5.3769</v>
      </c>
    </row>
    <row r="85" spans="1:7" x14ac:dyDescent="0.2">
      <c r="A85" s="331" t="s">
        <v>266</v>
      </c>
      <c r="B85" s="332">
        <v>6.3500000000000001E-2</v>
      </c>
      <c r="C85" s="333">
        <v>146.83240000000001</v>
      </c>
      <c r="D85" s="334">
        <v>1.7001999999999999</v>
      </c>
      <c r="E85" s="334">
        <v>28.467400000000001</v>
      </c>
      <c r="F85" s="334">
        <v>16.689499999999999</v>
      </c>
      <c r="G85" s="334">
        <v>3.6537999999999999</v>
      </c>
    </row>
    <row r="86" spans="1:7" x14ac:dyDescent="0.2">
      <c r="A86" s="327" t="s">
        <v>269</v>
      </c>
      <c r="B86" s="328">
        <v>7.3599999999999999E-2</v>
      </c>
      <c r="C86" s="329">
        <v>140.88560000000001</v>
      </c>
      <c r="D86" s="330">
        <v>0.19400000000000001</v>
      </c>
      <c r="E86" s="330">
        <v>32.9011</v>
      </c>
      <c r="F86" s="330">
        <v>15.4033</v>
      </c>
      <c r="G86" s="330">
        <v>9.9914000000000005</v>
      </c>
    </row>
    <row r="87" spans="1:7" x14ac:dyDescent="0.2">
      <c r="A87" s="331" t="s">
        <v>271</v>
      </c>
      <c r="B87" s="332">
        <v>0.14280000000000001</v>
      </c>
      <c r="C87" s="333">
        <v>150.58099999999999</v>
      </c>
      <c r="D87" s="334">
        <v>6.3392999999999997</v>
      </c>
      <c r="E87" s="334">
        <v>29.5321</v>
      </c>
      <c r="F87" s="334">
        <v>15.828200000000001</v>
      </c>
      <c r="G87" s="334">
        <v>6.0434000000000001</v>
      </c>
    </row>
    <row r="88" spans="1:7" x14ac:dyDescent="0.2">
      <c r="A88" s="327" t="s">
        <v>272</v>
      </c>
      <c r="B88" s="328">
        <v>0.51300000000000001</v>
      </c>
      <c r="C88" s="329">
        <v>150.5009</v>
      </c>
      <c r="D88" s="330">
        <v>8.7771000000000008</v>
      </c>
      <c r="E88" s="330">
        <v>30.278400000000001</v>
      </c>
      <c r="F88" s="330">
        <v>16.585599999999999</v>
      </c>
      <c r="G88" s="330">
        <v>7.2462</v>
      </c>
    </row>
    <row r="89" spans="1:7" x14ac:dyDescent="0.2">
      <c r="A89" s="331" t="s">
        <v>273</v>
      </c>
      <c r="B89" s="332">
        <v>2.5573000000000001</v>
      </c>
      <c r="C89" s="333">
        <v>140.50899999999999</v>
      </c>
      <c r="D89" s="334">
        <v>0.27039999999999997</v>
      </c>
      <c r="E89" s="334">
        <v>33.853400000000001</v>
      </c>
      <c r="F89" s="334">
        <v>15.9458</v>
      </c>
      <c r="G89" s="334">
        <v>9.7209000000000003</v>
      </c>
    </row>
    <row r="90" spans="1:7" x14ac:dyDescent="0.2">
      <c r="A90" s="327" t="s">
        <v>274</v>
      </c>
      <c r="B90" s="328">
        <v>9.7799999999999998E-2</v>
      </c>
      <c r="C90" s="329">
        <v>144.18600000000001</v>
      </c>
      <c r="D90" s="330">
        <v>3.44E-2</v>
      </c>
      <c r="E90" s="330">
        <v>29.8643</v>
      </c>
      <c r="F90" s="330">
        <v>16.615500000000001</v>
      </c>
      <c r="G90" s="330">
        <v>5.4984000000000002</v>
      </c>
    </row>
    <row r="91" spans="1:7" x14ac:dyDescent="0.2">
      <c r="A91" s="331" t="s">
        <v>276</v>
      </c>
      <c r="B91" s="332">
        <v>7.7499999999999999E-2</v>
      </c>
      <c r="C91" s="333">
        <v>137.0453</v>
      </c>
      <c r="D91" s="334">
        <v>7.9000000000000008E-3</v>
      </c>
      <c r="E91" s="334">
        <v>37.1723</v>
      </c>
      <c r="F91" s="334">
        <v>16.3872</v>
      </c>
      <c r="G91" s="334">
        <v>11.815799999999999</v>
      </c>
    </row>
    <row r="92" spans="1:7" x14ac:dyDescent="0.2">
      <c r="A92" s="327" t="s">
        <v>277</v>
      </c>
      <c r="B92" s="328">
        <v>1.5046999999999999</v>
      </c>
      <c r="C92" s="329">
        <v>143.0411</v>
      </c>
      <c r="D92" s="330">
        <v>0.93979999999999997</v>
      </c>
      <c r="E92" s="330">
        <v>32.674799999999998</v>
      </c>
      <c r="F92" s="330">
        <v>15.1767</v>
      </c>
      <c r="G92" s="330">
        <v>9.1216000000000008</v>
      </c>
    </row>
    <row r="93" spans="1:7" x14ac:dyDescent="0.2">
      <c r="A93" s="331" t="s">
        <v>278</v>
      </c>
      <c r="B93" s="332">
        <v>0.1095</v>
      </c>
      <c r="C93" s="333">
        <v>149.08099999999999</v>
      </c>
      <c r="D93" s="334">
        <v>0.90500000000000003</v>
      </c>
      <c r="E93" s="334">
        <v>26.425799999999999</v>
      </c>
      <c r="F93" s="334">
        <v>15.3932</v>
      </c>
      <c r="G93" s="334">
        <v>3.5933999999999999</v>
      </c>
    </row>
    <row r="94" spans="1:7" x14ac:dyDescent="0.2">
      <c r="A94" s="327"/>
      <c r="B94" s="328"/>
      <c r="C94" s="329"/>
      <c r="D94" s="330"/>
      <c r="E94" s="330"/>
      <c r="F94" s="330"/>
      <c r="G94" s="330"/>
    </row>
    <row r="95" spans="1:7" x14ac:dyDescent="0.2">
      <c r="A95" s="331"/>
      <c r="B95" s="332"/>
      <c r="C95" s="333"/>
      <c r="D95" s="334"/>
      <c r="E95" s="334"/>
      <c r="F95" s="334"/>
      <c r="G95" s="334"/>
    </row>
    <row r="96" spans="1:7" x14ac:dyDescent="0.2">
      <c r="A96" s="327"/>
      <c r="B96" s="328"/>
      <c r="C96" s="329"/>
      <c r="D96" s="330"/>
      <c r="E96" s="330"/>
      <c r="F96" s="330"/>
      <c r="G96" s="330"/>
    </row>
    <row r="97" spans="1:7" x14ac:dyDescent="0.2">
      <c r="A97" s="331"/>
      <c r="B97" s="332"/>
      <c r="C97" s="333"/>
      <c r="D97" s="334"/>
      <c r="E97" s="334"/>
      <c r="F97" s="334"/>
      <c r="G97" s="334"/>
    </row>
    <row r="98" spans="1:7" x14ac:dyDescent="0.2">
      <c r="A98" s="327"/>
      <c r="B98" s="328"/>
      <c r="C98" s="329"/>
      <c r="D98" s="330"/>
      <c r="E98" s="330"/>
      <c r="F98" s="330"/>
      <c r="G98" s="330"/>
    </row>
    <row r="99" spans="1:7" x14ac:dyDescent="0.2">
      <c r="A99" s="331"/>
      <c r="B99" s="332"/>
      <c r="C99" s="333"/>
      <c r="D99" s="334"/>
      <c r="E99" s="334"/>
      <c r="F99" s="334"/>
      <c r="G99" s="334"/>
    </row>
    <row r="100" spans="1:7" x14ac:dyDescent="0.2">
      <c r="A100" s="327"/>
      <c r="B100" s="328"/>
      <c r="C100" s="329"/>
      <c r="D100" s="330"/>
      <c r="E100" s="330"/>
      <c r="F100" s="330"/>
      <c r="G100" s="330"/>
    </row>
    <row r="101" spans="1:7" x14ac:dyDescent="0.2">
      <c r="A101" s="331"/>
      <c r="B101" s="332"/>
      <c r="C101" s="333"/>
      <c r="D101" s="334"/>
      <c r="E101" s="334"/>
      <c r="F101" s="334"/>
      <c r="G101" s="334"/>
    </row>
    <row r="102" spans="1:7" x14ac:dyDescent="0.2">
      <c r="A102" s="327"/>
      <c r="B102" s="328"/>
      <c r="C102" s="329"/>
      <c r="D102" s="330"/>
      <c r="E102" s="330"/>
      <c r="F102" s="330"/>
      <c r="G102" s="330"/>
    </row>
    <row r="103" spans="1:7" x14ac:dyDescent="0.2">
      <c r="A103" s="331"/>
      <c r="B103" s="332"/>
      <c r="C103" s="333"/>
      <c r="D103" s="334"/>
      <c r="E103" s="334"/>
      <c r="F103" s="334"/>
      <c r="G103" s="334"/>
    </row>
    <row r="104" spans="1:7" x14ac:dyDescent="0.2">
      <c r="A104" s="327"/>
      <c r="B104" s="328"/>
      <c r="C104" s="329"/>
      <c r="D104" s="330"/>
      <c r="E104" s="330"/>
      <c r="F104" s="330"/>
      <c r="G104" s="330"/>
    </row>
    <row r="105" spans="1:7" x14ac:dyDescent="0.2">
      <c r="A105" s="331"/>
      <c r="B105" s="332"/>
      <c r="C105" s="333"/>
      <c r="D105" s="334"/>
      <c r="E105" s="334"/>
      <c r="F105" s="334"/>
      <c r="G105" s="334"/>
    </row>
    <row r="106" spans="1:7" x14ac:dyDescent="0.2">
      <c r="A106" s="327"/>
      <c r="B106" s="328"/>
      <c r="C106" s="329"/>
      <c r="D106" s="330"/>
      <c r="E106" s="330"/>
      <c r="F106" s="330"/>
      <c r="G106" s="330"/>
    </row>
    <row r="107" spans="1:7" x14ac:dyDescent="0.2">
      <c r="A107" s="331"/>
      <c r="B107" s="332"/>
      <c r="C107" s="333"/>
      <c r="D107" s="334"/>
      <c r="E107" s="334"/>
      <c r="F107" s="334"/>
      <c r="G107" s="334"/>
    </row>
    <row r="108" spans="1:7" x14ac:dyDescent="0.2">
      <c r="A108" s="327"/>
      <c r="B108" s="328"/>
      <c r="C108" s="329"/>
      <c r="D108" s="330"/>
      <c r="E108" s="330"/>
      <c r="F108" s="330"/>
      <c r="G108" s="330"/>
    </row>
    <row r="109" spans="1:7" x14ac:dyDescent="0.2">
      <c r="A109" s="331"/>
      <c r="B109" s="332"/>
      <c r="C109" s="333"/>
      <c r="D109" s="334"/>
      <c r="E109" s="334"/>
      <c r="F109" s="334"/>
      <c r="G109" s="334"/>
    </row>
    <row r="110" spans="1:7" x14ac:dyDescent="0.2">
      <c r="A110" s="327"/>
      <c r="B110" s="328"/>
      <c r="C110" s="329"/>
      <c r="D110" s="330"/>
      <c r="E110" s="330"/>
      <c r="F110" s="330"/>
      <c r="G110" s="330"/>
    </row>
    <row r="111" spans="1:7" x14ac:dyDescent="0.2">
      <c r="A111" s="331"/>
      <c r="B111" s="332"/>
      <c r="C111" s="333"/>
      <c r="D111" s="334"/>
      <c r="E111" s="334"/>
      <c r="F111" s="334"/>
      <c r="G111" s="334"/>
    </row>
    <row r="112" spans="1:7" x14ac:dyDescent="0.2">
      <c r="A112" s="327"/>
      <c r="B112" s="328"/>
      <c r="C112" s="329"/>
      <c r="D112" s="330"/>
      <c r="E112" s="330"/>
      <c r="F112" s="330"/>
      <c r="G112" s="330"/>
    </row>
    <row r="113" spans="1:7" x14ac:dyDescent="0.2">
      <c r="A113" s="331"/>
      <c r="B113" s="332"/>
      <c r="C113" s="333"/>
      <c r="D113" s="334"/>
      <c r="E113" s="334"/>
      <c r="F113" s="334"/>
      <c r="G113" s="334"/>
    </row>
    <row r="114" spans="1:7" x14ac:dyDescent="0.2">
      <c r="A114" s="327"/>
      <c r="B114" s="328"/>
      <c r="C114" s="329"/>
      <c r="D114" s="330"/>
      <c r="E114" s="330"/>
      <c r="F114" s="330"/>
      <c r="G114" s="330"/>
    </row>
    <row r="115" spans="1:7" x14ac:dyDescent="0.2">
      <c r="A115" s="331"/>
      <c r="B115" s="332"/>
      <c r="C115" s="333"/>
      <c r="D115" s="334"/>
      <c r="E115" s="334"/>
      <c r="F115" s="334"/>
      <c r="G115" s="334"/>
    </row>
    <row r="116" spans="1:7" x14ac:dyDescent="0.2">
      <c r="A116" s="327"/>
      <c r="B116" s="328"/>
      <c r="C116" s="329"/>
      <c r="D116" s="330"/>
      <c r="E116" s="330"/>
      <c r="F116" s="330"/>
      <c r="G116" s="330"/>
    </row>
    <row r="117" spans="1:7" x14ac:dyDescent="0.2">
      <c r="A117" s="331"/>
      <c r="B117" s="332"/>
      <c r="C117" s="333"/>
      <c r="D117" s="334"/>
      <c r="E117" s="334"/>
      <c r="F117" s="334"/>
      <c r="G117" s="334"/>
    </row>
    <row r="118" spans="1:7" x14ac:dyDescent="0.2">
      <c r="A118" s="327"/>
      <c r="B118" s="328"/>
      <c r="C118" s="329"/>
      <c r="D118" s="330"/>
      <c r="E118" s="330"/>
      <c r="F118" s="330"/>
      <c r="G118" s="330"/>
    </row>
    <row r="119" spans="1:7" x14ac:dyDescent="0.2">
      <c r="A119" s="331"/>
      <c r="B119" s="332"/>
      <c r="C119" s="333"/>
      <c r="D119" s="334"/>
      <c r="E119" s="334"/>
      <c r="F119" s="334"/>
      <c r="G119" s="334"/>
    </row>
    <row r="120" spans="1:7" x14ac:dyDescent="0.2">
      <c r="A120" s="327"/>
      <c r="B120" s="328"/>
      <c r="C120" s="329"/>
      <c r="D120" s="330"/>
      <c r="E120" s="330"/>
      <c r="F120" s="330"/>
      <c r="G120" s="330"/>
    </row>
    <row r="121" spans="1:7" x14ac:dyDescent="0.2">
      <c r="A121" s="331"/>
      <c r="B121" s="332"/>
      <c r="C121" s="333"/>
      <c r="D121" s="334"/>
      <c r="E121" s="334"/>
      <c r="F121" s="334"/>
      <c r="G121" s="334"/>
    </row>
    <row r="122" spans="1:7" x14ac:dyDescent="0.2">
      <c r="A122" s="327"/>
      <c r="B122" s="328"/>
      <c r="C122" s="329"/>
      <c r="D122" s="330"/>
      <c r="E122" s="330"/>
      <c r="F122" s="330"/>
      <c r="G122" s="330"/>
    </row>
    <row r="123" spans="1:7" x14ac:dyDescent="0.2">
      <c r="A123" s="331"/>
      <c r="B123" s="332"/>
      <c r="C123" s="333"/>
      <c r="D123" s="334"/>
      <c r="E123" s="334"/>
      <c r="F123" s="334"/>
      <c r="G123" s="334"/>
    </row>
    <row r="124" spans="1:7" x14ac:dyDescent="0.2">
      <c r="A124" s="327"/>
      <c r="B124" s="328"/>
      <c r="C124" s="329"/>
      <c r="D124" s="330"/>
      <c r="E124" s="330"/>
      <c r="F124" s="330"/>
      <c r="G124" s="330"/>
    </row>
    <row r="125" spans="1:7" x14ac:dyDescent="0.2">
      <c r="A125" s="331"/>
      <c r="B125" s="332"/>
      <c r="C125" s="333"/>
      <c r="D125" s="334"/>
      <c r="E125" s="334"/>
      <c r="F125" s="334"/>
      <c r="G125" s="334"/>
    </row>
    <row r="126" spans="1:7" x14ac:dyDescent="0.2">
      <c r="A126" s="327"/>
      <c r="B126" s="328"/>
      <c r="C126" s="329"/>
      <c r="D126" s="330"/>
      <c r="E126" s="330"/>
      <c r="F126" s="330"/>
      <c r="G126" s="330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89A87-7CB0-4075-A59D-5F1155B8EC98}">
  <sheetPr codeName="List8">
    <tabColor rgb="FF33CCFF"/>
  </sheetPr>
  <dimension ref="A1:Q32"/>
  <sheetViews>
    <sheetView showGridLines="0" topLeftCell="A13" zoomScaleNormal="100" zoomScaleSheetLayoutView="100" workbookViewId="0">
      <selection activeCell="K38" sqref="K38"/>
    </sheetView>
  </sheetViews>
  <sheetFormatPr defaultColWidth="10.6640625" defaultRowHeight="15" x14ac:dyDescent="0.25"/>
  <cols>
    <col min="1" max="1" width="2.5" style="336" customWidth="1"/>
    <col min="2" max="2" width="12.1640625" style="336" customWidth="1"/>
    <col min="3" max="3" width="62.6640625" style="336" customWidth="1"/>
    <col min="4" max="4" width="12" style="355" customWidth="1"/>
    <col min="5" max="5" width="7.5" style="356" customWidth="1"/>
    <col min="6" max="6" width="3.8320312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310</v>
      </c>
      <c r="P1" s="5" t="s">
        <v>1</v>
      </c>
      <c r="Q1" s="317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311</v>
      </c>
      <c r="B3" s="14"/>
      <c r="C3" s="14"/>
      <c r="D3" s="14"/>
      <c r="E3" s="14"/>
      <c r="F3" s="15"/>
    </row>
    <row r="4" spans="1:17" s="337" customFormat="1" ht="15.75" customHeight="1" x14ac:dyDescent="0.3">
      <c r="A4" s="300"/>
      <c r="B4" s="300"/>
      <c r="C4" s="18"/>
      <c r="D4" s="19" t="str">
        <f>VLOOKUP($P$1,[1]System!$N$2:$O$16,2,0)</f>
        <v>Ústecký kraj</v>
      </c>
      <c r="E4" s="19"/>
      <c r="F4" s="20"/>
    </row>
    <row r="5" spans="1:17" s="337" customFormat="1" ht="39.4" customHeight="1" x14ac:dyDescent="0.3">
      <c r="A5" s="338"/>
      <c r="B5" s="338"/>
      <c r="C5" s="338"/>
      <c r="D5" s="338"/>
      <c r="E5" s="338"/>
      <c r="F5" s="339"/>
    </row>
    <row r="6" spans="1:17" s="340" customFormat="1" ht="18.75" x14ac:dyDescent="0.25">
      <c r="B6" s="26" t="s">
        <v>312</v>
      </c>
      <c r="C6" s="27"/>
      <c r="D6" s="49">
        <v>173.09549999999999</v>
      </c>
      <c r="E6" s="28" t="s">
        <v>313</v>
      </c>
      <c r="F6" s="22"/>
    </row>
    <row r="7" spans="1:17" s="341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106.14879999999999</v>
      </c>
      <c r="E7" s="33" t="s">
        <v>6</v>
      </c>
      <c r="F7" s="30"/>
    </row>
    <row r="8" spans="1:17" s="341" customFormat="1" ht="35.450000000000003" customHeight="1" x14ac:dyDescent="0.3">
      <c r="B8" s="342"/>
      <c r="C8" s="342"/>
      <c r="D8" s="343"/>
      <c r="E8" s="344"/>
      <c r="F8" s="345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314</v>
      </c>
      <c r="D10" s="48">
        <v>106.29559999999999</v>
      </c>
      <c r="E10" s="39" t="s">
        <v>313</v>
      </c>
    </row>
    <row r="11" spans="1:17" ht="19.5" customHeight="1" x14ac:dyDescent="0.2">
      <c r="B11" s="40" t="s">
        <v>10</v>
      </c>
      <c r="C11" s="37" t="s">
        <v>315</v>
      </c>
      <c r="D11" s="48">
        <v>138.70050000000001</v>
      </c>
      <c r="E11" s="39" t="s">
        <v>313</v>
      </c>
    </row>
    <row r="12" spans="1:17" ht="19.5" customHeight="1" x14ac:dyDescent="0.2">
      <c r="B12" s="40" t="s">
        <v>12</v>
      </c>
      <c r="C12" s="37" t="s">
        <v>316</v>
      </c>
      <c r="D12" s="48">
        <v>173.09549999999999</v>
      </c>
      <c r="E12" s="39" t="s">
        <v>313</v>
      </c>
      <c r="L12" s="346"/>
    </row>
    <row r="13" spans="1:17" ht="19.5" customHeight="1" x14ac:dyDescent="0.2">
      <c r="B13" s="40" t="s">
        <v>14</v>
      </c>
      <c r="C13" s="37" t="s">
        <v>317</v>
      </c>
      <c r="D13" s="48">
        <v>209.27359999999999</v>
      </c>
      <c r="E13" s="39" t="s">
        <v>313</v>
      </c>
      <c r="L13" s="346"/>
    </row>
    <row r="14" spans="1:17" ht="19.5" customHeight="1" x14ac:dyDescent="0.2">
      <c r="B14" s="40" t="s">
        <v>16</v>
      </c>
      <c r="C14" s="37" t="s">
        <v>318</v>
      </c>
      <c r="D14" s="48">
        <v>252.87110000000001</v>
      </c>
      <c r="E14" s="39" t="s">
        <v>313</v>
      </c>
    </row>
    <row r="15" spans="1:17" s="340" customFormat="1" ht="35.450000000000003" customHeight="1" x14ac:dyDescent="0.3">
      <c r="B15" s="347"/>
      <c r="C15" s="347"/>
      <c r="D15" s="341"/>
      <c r="E15" s="341"/>
    </row>
    <row r="16" spans="1:17" s="340" customFormat="1" ht="27.95" customHeight="1" x14ac:dyDescent="0.25">
      <c r="B16" s="26" t="s">
        <v>319</v>
      </c>
      <c r="C16" s="27"/>
      <c r="D16" s="49">
        <v>179.9427</v>
      </c>
      <c r="E16" s="28" t="s">
        <v>313</v>
      </c>
    </row>
    <row r="17" spans="1:6" s="348" customFormat="1" ht="19.5" customHeight="1" x14ac:dyDescent="0.2">
      <c r="B17" s="349"/>
      <c r="C17" s="349"/>
      <c r="D17" s="350"/>
      <c r="E17" s="351"/>
    </row>
    <row r="18" spans="1:6" s="348" customFormat="1" ht="19.5" customHeight="1" x14ac:dyDescent="0.2">
      <c r="B18" s="349"/>
      <c r="C18" s="349"/>
      <c r="D18" s="352"/>
      <c r="E18" s="345"/>
    </row>
    <row r="19" spans="1:6" s="348" customFormat="1" ht="7.5" customHeight="1" x14ac:dyDescent="0.2">
      <c r="B19" s="349"/>
      <c r="C19" s="349"/>
      <c r="D19" s="352"/>
      <c r="E19" s="345"/>
    </row>
    <row r="20" spans="1:6" s="348" customFormat="1" ht="7.15" customHeight="1" x14ac:dyDescent="0.2">
      <c r="B20" s="349"/>
      <c r="C20" s="349"/>
      <c r="D20" s="352"/>
      <c r="E20" s="345"/>
    </row>
    <row r="21" spans="1:6" s="348" customFormat="1" ht="31.5" customHeight="1" x14ac:dyDescent="0.3">
      <c r="B21" s="353"/>
      <c r="C21" s="353"/>
      <c r="D21" s="341"/>
      <c r="E21" s="354"/>
    </row>
    <row r="22" spans="1:6" ht="31.5" customHeight="1" x14ac:dyDescent="0.2">
      <c r="B22" s="55">
        <f>D11-D10</f>
        <v>32.404900000000012</v>
      </c>
      <c r="C22" s="55">
        <f>D11</f>
        <v>138.70050000000001</v>
      </c>
      <c r="D22" s="56">
        <f>D12-D11</f>
        <v>34.394999999999982</v>
      </c>
      <c r="E22" s="56">
        <f>D13-D12</f>
        <v>36.178100000000001</v>
      </c>
      <c r="F22" s="56">
        <f>D14-D13</f>
        <v>43.597500000000025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47"/>
      <c r="D26" s="357"/>
      <c r="E26" s="358"/>
    </row>
    <row r="27" spans="1:6" ht="31.5" customHeight="1" x14ac:dyDescent="0.2">
      <c r="C27" s="347"/>
      <c r="D27" s="357"/>
      <c r="E27" s="358"/>
    </row>
    <row r="28" spans="1:6" ht="31.5" customHeight="1" x14ac:dyDescent="0.2">
      <c r="C28" s="347"/>
      <c r="D28" s="357"/>
      <c r="E28" s="358"/>
    </row>
    <row r="29" spans="1:6" ht="26.25" customHeight="1" x14ac:dyDescent="0.2">
      <c r="B29" s="359" t="s">
        <v>320</v>
      </c>
      <c r="C29" s="359"/>
      <c r="D29" s="359"/>
      <c r="E29" s="359"/>
    </row>
    <row r="30" spans="1:6" ht="15" customHeight="1" x14ac:dyDescent="0.2">
      <c r="A30" s="360"/>
      <c r="B30" s="359"/>
      <c r="C30" s="359"/>
      <c r="D30" s="359"/>
      <c r="E30" s="359"/>
      <c r="F30" s="361"/>
    </row>
    <row r="31" spans="1:6" ht="15" customHeight="1" x14ac:dyDescent="0.25">
      <c r="A31" s="361"/>
      <c r="F31" s="362"/>
    </row>
    <row r="32" spans="1:6" ht="15" customHeight="1" x14ac:dyDescent="0.25">
      <c r="F32" s="362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5685F-F9E4-48EE-806F-81FA906910D9}">
  <sheetPr codeName="List15">
    <tabColor rgb="FF66FFFF"/>
  </sheetPr>
  <dimension ref="A1:Q55"/>
  <sheetViews>
    <sheetView showGridLines="0" zoomScaleNormal="100" zoomScaleSheetLayoutView="100" workbookViewId="0">
      <selection activeCell="K38" sqref="K38"/>
    </sheetView>
  </sheetViews>
  <sheetFormatPr defaultColWidth="10.6640625" defaultRowHeight="12.75" x14ac:dyDescent="0.2"/>
  <cols>
    <col min="1" max="1" width="34" style="336" customWidth="1"/>
    <col min="2" max="2" width="16.83203125" style="336" customWidth="1"/>
    <col min="3" max="6" width="12.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321</v>
      </c>
      <c r="O1" s="317"/>
      <c r="P1" s="5" t="s">
        <v>1</v>
      </c>
      <c r="Q1" s="317" t="s">
        <v>2</v>
      </c>
    </row>
    <row r="2" spans="1:17" ht="16.7" customHeight="1" x14ac:dyDescent="0.2">
      <c r="A2" s="8"/>
      <c r="B2" s="363"/>
      <c r="C2" s="363"/>
      <c r="D2" s="363"/>
      <c r="E2" s="363"/>
      <c r="F2" s="364"/>
      <c r="G2" s="363"/>
    </row>
    <row r="3" spans="1:17" ht="26.25" customHeight="1" x14ac:dyDescent="0.2">
      <c r="A3" s="14" t="s">
        <v>322</v>
      </c>
      <c r="B3" s="14"/>
      <c r="C3" s="14"/>
      <c r="D3" s="14"/>
      <c r="E3" s="14"/>
      <c r="F3" s="15"/>
    </row>
    <row r="4" spans="1:17" ht="15.75" customHeight="1" x14ac:dyDescent="0.2">
      <c r="A4" s="365"/>
      <c r="B4" s="365"/>
      <c r="C4" s="18"/>
      <c r="D4" s="18"/>
      <c r="E4" s="19" t="str">
        <f>VLOOKUP($P$1,[1]System!$N$2:$O$16,2,0)</f>
        <v>Ústecký kraj</v>
      </c>
      <c r="F4" s="20"/>
      <c r="G4" s="365"/>
    </row>
    <row r="5" spans="1:17" ht="9.4" customHeight="1" x14ac:dyDescent="0.2">
      <c r="A5" s="366"/>
      <c r="B5" s="367"/>
      <c r="C5" s="367"/>
      <c r="D5" s="367"/>
      <c r="E5" s="367"/>
      <c r="F5" s="367"/>
    </row>
    <row r="6" spans="1:17" ht="14.25" customHeight="1" x14ac:dyDescent="0.2">
      <c r="A6" s="368" t="s">
        <v>30</v>
      </c>
      <c r="B6" s="258" t="s">
        <v>31</v>
      </c>
      <c r="C6" s="369" t="s">
        <v>323</v>
      </c>
      <c r="D6" s="369" t="s">
        <v>324</v>
      </c>
      <c r="E6" s="370"/>
      <c r="F6" s="369" t="s">
        <v>325</v>
      </c>
    </row>
    <row r="7" spans="1:17" ht="14.25" customHeight="1" x14ac:dyDescent="0.2">
      <c r="A7" s="368"/>
      <c r="B7" s="258"/>
      <c r="C7" s="369"/>
      <c r="D7" s="370"/>
      <c r="E7" s="370"/>
      <c r="F7" s="369"/>
    </row>
    <row r="8" spans="1:17" ht="14.25" customHeight="1" x14ac:dyDescent="0.2">
      <c r="A8" s="368"/>
      <c r="B8" s="258"/>
      <c r="C8" s="369"/>
      <c r="D8" s="370" t="s">
        <v>8</v>
      </c>
      <c r="E8" s="370" t="s">
        <v>16</v>
      </c>
      <c r="F8" s="369"/>
    </row>
    <row r="9" spans="1:17" ht="14.25" customHeight="1" x14ac:dyDescent="0.2">
      <c r="A9" s="368"/>
      <c r="B9" s="258"/>
      <c r="C9" s="369"/>
      <c r="D9" s="370"/>
      <c r="E9" s="370"/>
      <c r="F9" s="369"/>
    </row>
    <row r="10" spans="1:17" ht="14.25" customHeight="1" x14ac:dyDescent="0.2">
      <c r="A10" s="368"/>
      <c r="B10" s="269" t="s">
        <v>27</v>
      </c>
      <c r="C10" s="371" t="s">
        <v>313</v>
      </c>
      <c r="D10" s="371" t="s">
        <v>313</v>
      </c>
      <c r="E10" s="371" t="s">
        <v>313</v>
      </c>
      <c r="F10" s="371" t="s">
        <v>313</v>
      </c>
    </row>
    <row r="11" spans="1:17" ht="0.75" customHeight="1" x14ac:dyDescent="0.2">
      <c r="A11" s="372"/>
      <c r="B11" s="372"/>
      <c r="C11" s="372"/>
      <c r="D11" s="372"/>
      <c r="E11" s="372"/>
      <c r="F11" s="372"/>
    </row>
    <row r="12" spans="1:17" ht="16.7" customHeight="1" thickBot="1" x14ac:dyDescent="0.25">
      <c r="A12" s="373" t="s">
        <v>42</v>
      </c>
      <c r="B12" s="374">
        <v>49.450699999999998</v>
      </c>
      <c r="C12" s="375">
        <v>173.09549999999999</v>
      </c>
      <c r="D12" s="376">
        <v>106.29559999999999</v>
      </c>
      <c r="E12" s="376">
        <v>252.87110000000001</v>
      </c>
      <c r="F12" s="375">
        <v>179.9427</v>
      </c>
      <c r="G12" s="377"/>
      <c r="H12" s="363"/>
      <c r="I12" s="378"/>
    </row>
    <row r="13" spans="1:17" ht="16.7" customHeight="1" thickTop="1" x14ac:dyDescent="0.2">
      <c r="A13" s="142" t="s">
        <v>43</v>
      </c>
      <c r="B13" s="379">
        <v>7.7100000000000002E-2</v>
      </c>
      <c r="C13" s="380">
        <v>112.5829</v>
      </c>
      <c r="D13" s="381">
        <v>82.662400000000005</v>
      </c>
      <c r="E13" s="381">
        <v>141.21</v>
      </c>
      <c r="F13" s="380">
        <v>112.3704</v>
      </c>
      <c r="G13" s="377"/>
      <c r="H13" s="363"/>
      <c r="I13" s="382"/>
    </row>
    <row r="14" spans="1:17" ht="16.7" customHeight="1" x14ac:dyDescent="0.2">
      <c r="A14" s="149" t="s">
        <v>44</v>
      </c>
      <c r="B14" s="383">
        <v>4.5633999999999997</v>
      </c>
      <c r="C14" s="384">
        <v>152.97999999999999</v>
      </c>
      <c r="D14" s="385">
        <v>105.8853</v>
      </c>
      <c r="E14" s="385">
        <v>200.88419999999999</v>
      </c>
      <c r="F14" s="384">
        <v>153.80709999999999</v>
      </c>
      <c r="G14" s="377"/>
      <c r="H14" s="363"/>
      <c r="I14" s="382"/>
    </row>
    <row r="15" spans="1:17" ht="16.7" customHeight="1" x14ac:dyDescent="0.2">
      <c r="A15" s="149" t="s">
        <v>45</v>
      </c>
      <c r="B15" s="383">
        <v>9.3096999999999994</v>
      </c>
      <c r="C15" s="384">
        <v>169.93199999999999</v>
      </c>
      <c r="D15" s="385">
        <v>112.0823</v>
      </c>
      <c r="E15" s="385">
        <v>238.2054</v>
      </c>
      <c r="F15" s="384">
        <v>174.62610000000001</v>
      </c>
      <c r="G15" s="377"/>
      <c r="H15" s="363"/>
      <c r="I15" s="382"/>
    </row>
    <row r="16" spans="1:17" ht="16.7" customHeight="1" x14ac:dyDescent="0.2">
      <c r="A16" s="149" t="s">
        <v>46</v>
      </c>
      <c r="B16" s="383">
        <v>16.282499999999999</v>
      </c>
      <c r="C16" s="384">
        <v>176.5881</v>
      </c>
      <c r="D16" s="385">
        <v>108.53489999999999</v>
      </c>
      <c r="E16" s="385">
        <v>262.16320000000002</v>
      </c>
      <c r="F16" s="384">
        <v>184.12690000000001</v>
      </c>
      <c r="G16" s="377"/>
      <c r="H16" s="363"/>
      <c r="I16" s="382"/>
    </row>
    <row r="17" spans="1:9" ht="16.7" customHeight="1" x14ac:dyDescent="0.2">
      <c r="A17" s="149" t="s">
        <v>47</v>
      </c>
      <c r="B17" s="383">
        <v>14.164999999999999</v>
      </c>
      <c r="C17" s="384">
        <v>179.12469999999999</v>
      </c>
      <c r="D17" s="385">
        <v>103.52</v>
      </c>
      <c r="E17" s="385">
        <v>267.85140000000001</v>
      </c>
      <c r="F17" s="384">
        <v>185.97710000000001</v>
      </c>
      <c r="G17" s="377"/>
      <c r="H17" s="363"/>
      <c r="I17" s="382"/>
    </row>
    <row r="18" spans="1:9" ht="16.7" customHeight="1" x14ac:dyDescent="0.2">
      <c r="A18" s="149" t="s">
        <v>48</v>
      </c>
      <c r="B18" s="383">
        <v>5.0526999999999997</v>
      </c>
      <c r="C18" s="384">
        <v>177.26339999999999</v>
      </c>
      <c r="D18" s="385">
        <v>101.08</v>
      </c>
      <c r="E18" s="385">
        <v>261.25080000000003</v>
      </c>
      <c r="F18" s="384">
        <v>183.9743</v>
      </c>
      <c r="G18" s="377"/>
      <c r="H18" s="363"/>
      <c r="I18" s="382"/>
    </row>
    <row r="19" spans="1:9" ht="13.5" customHeight="1" x14ac:dyDescent="0.2">
      <c r="A19" s="386"/>
      <c r="B19" s="387"/>
      <c r="C19" s="388"/>
      <c r="D19" s="388"/>
      <c r="E19" s="388"/>
      <c r="F19" s="388"/>
      <c r="G19" s="377"/>
      <c r="H19" s="363"/>
      <c r="I19" s="382"/>
    </row>
    <row r="20" spans="1:9" ht="16.7" customHeight="1" thickBot="1" x14ac:dyDescent="0.25">
      <c r="A20" s="135" t="s">
        <v>49</v>
      </c>
      <c r="B20" s="389">
        <v>15.5062</v>
      </c>
      <c r="C20" s="390">
        <v>190.57069999999999</v>
      </c>
      <c r="D20" s="391">
        <v>119.79</v>
      </c>
      <c r="E20" s="391">
        <v>279.73759999999999</v>
      </c>
      <c r="F20" s="390">
        <v>198.75409999999999</v>
      </c>
      <c r="G20" s="377"/>
      <c r="H20" s="363"/>
      <c r="I20" s="382"/>
    </row>
    <row r="21" spans="1:9" ht="16.7" customHeight="1" thickTop="1" x14ac:dyDescent="0.2">
      <c r="A21" s="142" t="s">
        <v>43</v>
      </c>
      <c r="B21" s="379">
        <v>1.9099999999999999E-2</v>
      </c>
      <c r="C21" s="380" t="s">
        <v>50</v>
      </c>
      <c r="D21" s="381" t="s">
        <v>50</v>
      </c>
      <c r="E21" s="381" t="s">
        <v>50</v>
      </c>
      <c r="F21" s="380" t="s">
        <v>50</v>
      </c>
      <c r="G21" s="377"/>
      <c r="H21" s="363"/>
      <c r="I21" s="382"/>
    </row>
    <row r="22" spans="1:9" ht="16.7" customHeight="1" x14ac:dyDescent="0.2">
      <c r="A22" s="149" t="s">
        <v>44</v>
      </c>
      <c r="B22" s="383">
        <v>1.8180000000000001</v>
      </c>
      <c r="C22" s="384">
        <v>166.02340000000001</v>
      </c>
      <c r="D22" s="385">
        <v>115.66930000000001</v>
      </c>
      <c r="E22" s="385">
        <v>210.24289999999999</v>
      </c>
      <c r="F22" s="384">
        <v>165.50470000000001</v>
      </c>
      <c r="G22" s="377"/>
      <c r="H22" s="363"/>
      <c r="I22" s="382"/>
    </row>
    <row r="23" spans="1:9" ht="16.7" customHeight="1" x14ac:dyDescent="0.2">
      <c r="A23" s="149" t="s">
        <v>45</v>
      </c>
      <c r="B23" s="383">
        <v>3.5411999999999999</v>
      </c>
      <c r="C23" s="384">
        <v>200.62049999999999</v>
      </c>
      <c r="D23" s="385">
        <v>134.71809999999999</v>
      </c>
      <c r="E23" s="385">
        <v>254.5187</v>
      </c>
      <c r="F23" s="384">
        <v>199.14269999999999</v>
      </c>
      <c r="G23" s="377"/>
      <c r="H23" s="363"/>
      <c r="I23" s="382"/>
    </row>
    <row r="24" spans="1:9" ht="16.7" customHeight="1" x14ac:dyDescent="0.2">
      <c r="A24" s="149" t="s">
        <v>46</v>
      </c>
      <c r="B24" s="383">
        <v>4.6668000000000003</v>
      </c>
      <c r="C24" s="384">
        <v>209.14250000000001</v>
      </c>
      <c r="D24" s="385">
        <v>130.97120000000001</v>
      </c>
      <c r="E24" s="385">
        <v>296.76339999999999</v>
      </c>
      <c r="F24" s="384">
        <v>214.46539999999999</v>
      </c>
      <c r="G24" s="377"/>
      <c r="H24" s="363"/>
      <c r="I24" s="382"/>
    </row>
    <row r="25" spans="1:9" ht="16.7" customHeight="1" x14ac:dyDescent="0.2">
      <c r="A25" s="149" t="s">
        <v>47</v>
      </c>
      <c r="B25" s="383">
        <v>3.5619000000000001</v>
      </c>
      <c r="C25" s="384">
        <v>186.59739999999999</v>
      </c>
      <c r="D25" s="385">
        <v>114.2602</v>
      </c>
      <c r="E25" s="385">
        <v>308.06569999999999</v>
      </c>
      <c r="F25" s="384">
        <v>202.74080000000001</v>
      </c>
      <c r="G25" s="377"/>
      <c r="H25" s="363"/>
      <c r="I25" s="382"/>
    </row>
    <row r="26" spans="1:9" ht="16.7" customHeight="1" x14ac:dyDescent="0.2">
      <c r="A26" s="149" t="s">
        <v>48</v>
      </c>
      <c r="B26" s="383">
        <v>1.8988</v>
      </c>
      <c r="C26" s="384">
        <v>171.36019999999999</v>
      </c>
      <c r="D26" s="385">
        <v>102.99</v>
      </c>
      <c r="E26" s="385">
        <v>274.6619</v>
      </c>
      <c r="F26" s="384">
        <v>184.68010000000001</v>
      </c>
      <c r="G26" s="377"/>
      <c r="H26" s="363"/>
      <c r="I26" s="382"/>
    </row>
    <row r="27" spans="1:9" ht="13.5" customHeight="1" x14ac:dyDescent="0.2">
      <c r="A27" s="386"/>
      <c r="B27" s="387"/>
      <c r="C27" s="388"/>
      <c r="D27" s="388"/>
      <c r="E27" s="388"/>
      <c r="F27" s="388"/>
      <c r="G27" s="377"/>
      <c r="H27" s="363"/>
      <c r="I27" s="382"/>
    </row>
    <row r="28" spans="1:9" ht="16.7" customHeight="1" thickBot="1" x14ac:dyDescent="0.25">
      <c r="A28" s="135" t="s">
        <v>51</v>
      </c>
      <c r="B28" s="389">
        <v>33.944400000000002</v>
      </c>
      <c r="C28" s="390">
        <v>166.59360000000001</v>
      </c>
      <c r="D28" s="391">
        <v>103.0094</v>
      </c>
      <c r="E28" s="391">
        <v>236.6165</v>
      </c>
      <c r="F28" s="390">
        <v>171.3494</v>
      </c>
      <c r="G28" s="377"/>
      <c r="H28" s="363"/>
      <c r="I28" s="382"/>
    </row>
    <row r="29" spans="1:9" ht="16.7" customHeight="1" thickTop="1" x14ac:dyDescent="0.2">
      <c r="A29" s="142" t="s">
        <v>43</v>
      </c>
      <c r="B29" s="379">
        <v>5.79E-2</v>
      </c>
      <c r="C29" s="380">
        <v>113.3887</v>
      </c>
      <c r="D29" s="381">
        <v>84.6</v>
      </c>
      <c r="E29" s="381">
        <v>144.62</v>
      </c>
      <c r="F29" s="380">
        <v>113.54089999999999</v>
      </c>
      <c r="G29" s="377"/>
      <c r="H29" s="363"/>
      <c r="I29" s="382"/>
    </row>
    <row r="30" spans="1:9" ht="16.7" customHeight="1" x14ac:dyDescent="0.2">
      <c r="A30" s="149" t="s">
        <v>44</v>
      </c>
      <c r="B30" s="383">
        <v>2.7452999999999999</v>
      </c>
      <c r="C30" s="384">
        <v>144.46</v>
      </c>
      <c r="D30" s="385">
        <v>103.23</v>
      </c>
      <c r="E30" s="385">
        <v>188.24520000000001</v>
      </c>
      <c r="F30" s="384">
        <v>146.06059999999999</v>
      </c>
      <c r="G30" s="377"/>
      <c r="H30" s="363"/>
      <c r="I30" s="382"/>
    </row>
    <row r="31" spans="1:9" ht="16.7" customHeight="1" x14ac:dyDescent="0.2">
      <c r="A31" s="149" t="s">
        <v>45</v>
      </c>
      <c r="B31" s="383">
        <v>5.7683999999999997</v>
      </c>
      <c r="C31" s="384">
        <v>157.06190000000001</v>
      </c>
      <c r="D31" s="385">
        <v>105.398</v>
      </c>
      <c r="E31" s="385">
        <v>214.4537</v>
      </c>
      <c r="F31" s="384">
        <v>159.5753</v>
      </c>
      <c r="G31" s="377"/>
      <c r="H31" s="363"/>
      <c r="I31" s="382"/>
    </row>
    <row r="32" spans="1:9" ht="16.7" customHeight="1" x14ac:dyDescent="0.2">
      <c r="A32" s="149" t="s">
        <v>46</v>
      </c>
      <c r="B32" s="383">
        <v>11.615600000000001</v>
      </c>
      <c r="C32" s="384">
        <v>168.06870000000001</v>
      </c>
      <c r="D32" s="385">
        <v>104.0368</v>
      </c>
      <c r="E32" s="385">
        <v>236.43899999999999</v>
      </c>
      <c r="F32" s="384">
        <v>171.93780000000001</v>
      </c>
      <c r="G32" s="377"/>
      <c r="H32" s="363"/>
      <c r="I32" s="382"/>
    </row>
    <row r="33" spans="1:9" ht="16.7" customHeight="1" x14ac:dyDescent="0.2">
      <c r="A33" s="149" t="s">
        <v>47</v>
      </c>
      <c r="B33" s="383">
        <v>10.603</v>
      </c>
      <c r="C33" s="384">
        <v>177.01580000000001</v>
      </c>
      <c r="D33" s="385">
        <v>101.84</v>
      </c>
      <c r="E33" s="385">
        <v>251.8107</v>
      </c>
      <c r="F33" s="384">
        <v>180.34549999999999</v>
      </c>
      <c r="G33" s="377"/>
      <c r="H33" s="363"/>
      <c r="I33" s="382"/>
    </row>
    <row r="34" spans="1:9" ht="16.7" customHeight="1" x14ac:dyDescent="0.2">
      <c r="A34" s="149" t="s">
        <v>48</v>
      </c>
      <c r="B34" s="383">
        <v>3.1539000000000001</v>
      </c>
      <c r="C34" s="384">
        <v>181.2123</v>
      </c>
      <c r="D34" s="385">
        <v>100.66</v>
      </c>
      <c r="E34" s="385">
        <v>253.33170000000001</v>
      </c>
      <c r="F34" s="384">
        <v>183.54939999999999</v>
      </c>
      <c r="G34" s="377"/>
      <c r="H34" s="363"/>
      <c r="I34" s="382"/>
    </row>
    <row r="35" spans="1:9" ht="15.75" customHeight="1" x14ac:dyDescent="0.2">
      <c r="A35" s="392"/>
      <c r="B35" s="393"/>
      <c r="C35" s="394"/>
      <c r="D35" s="395"/>
      <c r="E35" s="395"/>
      <c r="F35" s="395"/>
      <c r="G35" s="377"/>
      <c r="H35" s="363"/>
      <c r="I35" s="382"/>
    </row>
    <row r="36" spans="1:9" ht="15.75" customHeight="1" x14ac:dyDescent="0.2">
      <c r="A36" s="392"/>
      <c r="B36" s="393"/>
      <c r="C36" s="394"/>
      <c r="D36" s="395"/>
      <c r="E36" s="395"/>
      <c r="F36" s="395"/>
      <c r="G36" s="377"/>
      <c r="H36" s="363"/>
      <c r="I36" s="382"/>
    </row>
    <row r="37" spans="1:9" ht="15.75" customHeight="1" x14ac:dyDescent="0.2">
      <c r="A37" s="396"/>
      <c r="B37" s="393"/>
      <c r="C37" s="394"/>
      <c r="D37" s="395"/>
      <c r="E37" s="395"/>
      <c r="F37" s="395"/>
      <c r="G37" s="377"/>
      <c r="H37" s="363"/>
      <c r="I37" s="382"/>
    </row>
    <row r="38" spans="1:9" ht="15.75" customHeight="1" x14ac:dyDescent="0.2">
      <c r="A38" s="392"/>
      <c r="B38" s="393"/>
      <c r="C38" s="394"/>
      <c r="D38" s="395"/>
      <c r="E38" s="395"/>
      <c r="F38" s="395"/>
      <c r="G38" s="377"/>
      <c r="H38" s="363"/>
      <c r="I38" s="382"/>
    </row>
    <row r="39" spans="1:9" ht="15.75" customHeight="1" x14ac:dyDescent="0.2">
      <c r="A39" s="392"/>
      <c r="B39" s="393"/>
      <c r="C39" s="394"/>
      <c r="D39" s="395"/>
      <c r="E39" s="395"/>
      <c r="F39" s="395"/>
      <c r="G39" s="377"/>
      <c r="H39" s="363"/>
      <c r="I39" s="382"/>
    </row>
    <row r="40" spans="1:9" ht="15.75" customHeight="1" x14ac:dyDescent="0.2">
      <c r="A40" s="396"/>
      <c r="B40" s="393"/>
      <c r="C40" s="394"/>
      <c r="D40" s="395"/>
      <c r="E40" s="395"/>
      <c r="F40" s="395"/>
      <c r="G40" s="377"/>
      <c r="H40" s="363"/>
      <c r="I40" s="382"/>
    </row>
    <row r="41" spans="1:9" ht="15.75" customHeight="1" x14ac:dyDescent="0.2">
      <c r="A41" s="392"/>
      <c r="B41" s="393"/>
      <c r="C41" s="394"/>
      <c r="D41" s="395"/>
      <c r="E41" s="395"/>
      <c r="F41" s="395"/>
      <c r="G41" s="377"/>
      <c r="H41" s="363"/>
      <c r="I41" s="382"/>
    </row>
    <row r="42" spans="1:9" ht="15.75" customHeight="1" x14ac:dyDescent="0.2">
      <c r="A42" s="392"/>
      <c r="B42" s="393"/>
      <c r="C42" s="394"/>
      <c r="D42" s="395"/>
      <c r="E42" s="395"/>
      <c r="F42" s="395"/>
      <c r="G42" s="377"/>
      <c r="H42" s="363"/>
      <c r="I42" s="382"/>
    </row>
    <row r="43" spans="1:9" ht="15.75" customHeight="1" x14ac:dyDescent="0.2">
      <c r="A43" s="392"/>
      <c r="B43" s="393"/>
      <c r="C43" s="394"/>
      <c r="D43" s="395"/>
      <c r="E43" s="395"/>
      <c r="F43" s="395"/>
      <c r="G43" s="377"/>
      <c r="H43" s="363"/>
      <c r="I43" s="382"/>
    </row>
    <row r="44" spans="1:9" ht="15.75" customHeight="1" x14ac:dyDescent="0.2">
      <c r="A44" s="392"/>
      <c r="B44" s="393"/>
      <c r="C44" s="394"/>
      <c r="D44" s="395"/>
      <c r="E44" s="395"/>
      <c r="F44" s="395"/>
      <c r="G44" s="377"/>
      <c r="H44" s="363"/>
      <c r="I44" s="382"/>
    </row>
    <row r="45" spans="1:9" ht="15.75" customHeight="1" x14ac:dyDescent="0.2">
      <c r="A45" s="396"/>
      <c r="B45" s="393"/>
      <c r="C45" s="394"/>
      <c r="D45" s="395"/>
      <c r="E45" s="395"/>
      <c r="F45" s="395"/>
      <c r="G45" s="377"/>
      <c r="H45" s="363"/>
      <c r="I45" s="382"/>
    </row>
    <row r="46" spans="1:9" ht="15.75" customHeight="1" x14ac:dyDescent="0.2">
      <c r="A46" s="392"/>
      <c r="B46" s="393"/>
      <c r="C46" s="394"/>
      <c r="D46" s="395"/>
      <c r="E46" s="395"/>
      <c r="F46" s="395"/>
      <c r="G46" s="377"/>
      <c r="H46" s="363"/>
      <c r="I46" s="382"/>
    </row>
    <row r="47" spans="1:9" ht="15.75" customHeight="1" x14ac:dyDescent="0.2">
      <c r="A47" s="392"/>
      <c r="B47" s="393"/>
      <c r="C47" s="394"/>
      <c r="D47" s="395"/>
      <c r="E47" s="395"/>
      <c r="F47" s="395"/>
      <c r="G47" s="377"/>
      <c r="H47" s="363"/>
      <c r="I47" s="382"/>
    </row>
    <row r="48" spans="1:9" ht="15.75" customHeight="1" x14ac:dyDescent="0.2">
      <c r="A48" s="392"/>
      <c r="B48" s="393"/>
      <c r="C48" s="394"/>
      <c r="D48" s="395"/>
      <c r="E48" s="395"/>
      <c r="F48" s="395"/>
      <c r="G48" s="377"/>
      <c r="H48" s="363"/>
      <c r="I48" s="382"/>
    </row>
    <row r="49" spans="1:9" ht="15.75" customHeight="1" x14ac:dyDescent="0.2">
      <c r="A49" s="396"/>
      <c r="B49" s="393"/>
      <c r="C49" s="394"/>
      <c r="D49" s="395"/>
      <c r="E49" s="395"/>
      <c r="F49" s="395"/>
      <c r="G49" s="377"/>
      <c r="H49" s="363"/>
      <c r="I49" s="382"/>
    </row>
    <row r="50" spans="1:9" ht="15.75" customHeight="1" x14ac:dyDescent="0.2">
      <c r="A50" s="392"/>
      <c r="B50" s="393"/>
      <c r="C50" s="394"/>
      <c r="D50" s="395"/>
      <c r="E50" s="395"/>
      <c r="F50" s="395"/>
      <c r="G50" s="377"/>
      <c r="H50" s="363"/>
      <c r="I50" s="382"/>
    </row>
    <row r="51" spans="1:9" ht="15.75" customHeight="1" x14ac:dyDescent="0.2">
      <c r="A51" s="392"/>
      <c r="B51" s="393"/>
      <c r="C51" s="394"/>
      <c r="D51" s="395"/>
      <c r="E51" s="395"/>
      <c r="F51" s="395"/>
      <c r="G51" s="377"/>
      <c r="H51" s="363"/>
      <c r="I51" s="382"/>
    </row>
    <row r="52" spans="1:9" ht="15.75" customHeight="1" x14ac:dyDescent="0.2">
      <c r="A52" s="392"/>
      <c r="B52" s="393"/>
      <c r="C52" s="394"/>
      <c r="D52" s="395"/>
      <c r="E52" s="395"/>
      <c r="F52" s="395"/>
      <c r="G52" s="377"/>
      <c r="H52" s="363"/>
      <c r="I52" s="382"/>
    </row>
    <row r="53" spans="1:9" ht="15.75" customHeight="1" x14ac:dyDescent="0.2">
      <c r="A53" s="397"/>
      <c r="B53" s="398"/>
      <c r="C53" s="399"/>
      <c r="D53" s="399"/>
      <c r="E53" s="399"/>
      <c r="F53" s="399"/>
    </row>
    <row r="54" spans="1:9" x14ac:dyDescent="0.2">
      <c r="B54" s="400"/>
      <c r="C54" s="400"/>
      <c r="D54" s="400"/>
      <c r="E54" s="400"/>
      <c r="F54" s="400"/>
    </row>
    <row r="55" spans="1:9" x14ac:dyDescent="0.2">
      <c r="B55" s="400"/>
      <c r="C55" s="400"/>
      <c r="D55" s="400"/>
      <c r="E55" s="400"/>
      <c r="F55" s="400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D2FF2-0A95-45BB-A21F-6A59D830552A}">
  <sheetPr codeName="List17">
    <tabColor rgb="FF66FFFF"/>
  </sheetPr>
  <dimension ref="A1:S132"/>
  <sheetViews>
    <sheetView showGridLines="0" zoomScaleNormal="100" zoomScaleSheetLayoutView="100" workbookViewId="0">
      <selection activeCell="K38" sqref="K38"/>
    </sheetView>
  </sheetViews>
  <sheetFormatPr defaultColWidth="9.33203125" defaultRowHeight="12.75" x14ac:dyDescent="0.2"/>
  <cols>
    <col min="1" max="1" width="51.33203125" style="401" customWidth="1"/>
    <col min="2" max="2" width="14.83203125" style="401" customWidth="1"/>
    <col min="3" max="3" width="10" style="414" customWidth="1"/>
    <col min="4" max="5" width="9.5" style="401" customWidth="1"/>
    <col min="6" max="6" width="10" style="401" customWidth="1"/>
    <col min="7" max="7" width="14.33203125" customWidth="1"/>
    <col min="8" max="19" width="10.6640625" style="401" customWidth="1"/>
    <col min="20" max="16384" width="9.33203125" style="401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3"/>
      <c r="D1" s="1"/>
      <c r="E1" s="2"/>
      <c r="F1" s="3" t="s">
        <v>326</v>
      </c>
      <c r="H1" s="335"/>
      <c r="I1" s="335"/>
      <c r="J1" s="7"/>
      <c r="K1" s="335"/>
      <c r="L1" s="335"/>
      <c r="M1" s="335"/>
      <c r="N1" s="335"/>
      <c r="O1" s="335"/>
      <c r="P1" s="5" t="s">
        <v>1</v>
      </c>
      <c r="Q1" s="317" t="s">
        <v>2</v>
      </c>
      <c r="R1" s="335"/>
      <c r="S1" s="335"/>
    </row>
    <row r="2" spans="1:19" ht="17.100000000000001" customHeight="1" x14ac:dyDescent="0.2">
      <c r="A2" s="8"/>
      <c r="B2" s="8"/>
      <c r="C2" s="8"/>
      <c r="D2" s="363"/>
      <c r="E2" s="363"/>
      <c r="F2" s="363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3" spans="1:19" ht="18" customHeight="1" x14ac:dyDescent="0.2">
      <c r="A3" s="14" t="s">
        <v>327</v>
      </c>
      <c r="B3" s="14"/>
      <c r="C3" s="14"/>
      <c r="D3" s="14"/>
      <c r="E3" s="14"/>
      <c r="F3" s="15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</row>
    <row r="4" spans="1:19" ht="9" customHeight="1" x14ac:dyDescent="0.2">
      <c r="A4" s="402"/>
      <c r="B4" s="367"/>
      <c r="C4" s="367"/>
      <c r="D4" s="367"/>
      <c r="E4" s="367"/>
      <c r="F4" s="367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</row>
    <row r="5" spans="1:19" ht="15.75" customHeight="1" x14ac:dyDescent="0.2">
      <c r="A5" s="402"/>
      <c r="B5" s="367"/>
      <c r="C5" s="18"/>
      <c r="D5" s="19" t="str">
        <f>VLOOKUP($P$1,[1]System!$N$2:$O$16,2,0)</f>
        <v>Ústecký kraj</v>
      </c>
      <c r="E5" s="19"/>
      <c r="F5" s="20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</row>
    <row r="6" spans="1:19" s="405" customFormat="1" ht="6" customHeight="1" x14ac:dyDescent="0.2">
      <c r="A6" s="403"/>
      <c r="B6" s="403"/>
      <c r="C6" s="403"/>
      <c r="D6" s="403"/>
      <c r="E6" s="403"/>
      <c r="F6" s="403"/>
      <c r="G6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</row>
    <row r="7" spans="1:19" s="405" customFormat="1" ht="18.75" customHeight="1" x14ac:dyDescent="0.2">
      <c r="A7" s="368" t="s">
        <v>328</v>
      </c>
      <c r="B7" s="258" t="s">
        <v>31</v>
      </c>
      <c r="C7" s="369" t="s">
        <v>323</v>
      </c>
      <c r="D7" s="369" t="s">
        <v>324</v>
      </c>
      <c r="E7" s="370"/>
      <c r="F7" s="369" t="s">
        <v>325</v>
      </c>
      <c r="G7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</row>
    <row r="8" spans="1:19" s="405" customFormat="1" ht="14.25" customHeight="1" x14ac:dyDescent="0.2">
      <c r="A8" s="368"/>
      <c r="B8" s="258"/>
      <c r="C8" s="369"/>
      <c r="D8" s="370"/>
      <c r="E8" s="370"/>
      <c r="F8" s="369"/>
      <c r="G8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</row>
    <row r="9" spans="1:19" s="405" customFormat="1" ht="18.75" customHeight="1" x14ac:dyDescent="0.2">
      <c r="A9" s="368"/>
      <c r="B9" s="258"/>
      <c r="C9" s="369"/>
      <c r="D9" s="370" t="s">
        <v>8</v>
      </c>
      <c r="E9" s="370" t="s">
        <v>16</v>
      </c>
      <c r="F9" s="369"/>
      <c r="G9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</row>
    <row r="10" spans="1:19" s="405" customFormat="1" ht="18.75" customHeight="1" x14ac:dyDescent="0.2">
      <c r="A10" s="368"/>
      <c r="B10" s="258"/>
      <c r="C10" s="369"/>
      <c r="D10" s="370"/>
      <c r="E10" s="370"/>
      <c r="F10" s="369"/>
      <c r="G10"/>
      <c r="H10" s="404"/>
      <c r="I10" s="404"/>
      <c r="J10" s="404"/>
      <c r="K10" s="404"/>
      <c r="L10" s="404"/>
      <c r="M10" s="404"/>
      <c r="N10" s="404"/>
      <c r="O10" s="404"/>
      <c r="P10" s="404"/>
      <c r="Q10" s="404"/>
      <c r="R10" s="404"/>
      <c r="S10" s="404"/>
    </row>
    <row r="11" spans="1:19" s="405" customFormat="1" ht="13.15" customHeight="1" x14ac:dyDescent="0.2">
      <c r="A11" s="368"/>
      <c r="B11" s="269" t="s">
        <v>27</v>
      </c>
      <c r="C11" s="371" t="s">
        <v>313</v>
      </c>
      <c r="D11" s="371" t="s">
        <v>313</v>
      </c>
      <c r="E11" s="371" t="s">
        <v>313</v>
      </c>
      <c r="F11" s="371" t="s">
        <v>313</v>
      </c>
      <c r="G11"/>
      <c r="H11" s="404"/>
      <c r="I11" s="404"/>
      <c r="J11" s="404"/>
      <c r="K11" s="404"/>
      <c r="L11" s="404"/>
      <c r="M11" s="404"/>
      <c r="N11" s="404"/>
      <c r="O11" s="404"/>
      <c r="P11" s="404"/>
      <c r="Q11" s="404"/>
      <c r="R11" s="404"/>
      <c r="S11" s="404"/>
    </row>
    <row r="12" spans="1:19" s="405" customFormat="1" ht="0.75" customHeight="1" x14ac:dyDescent="0.2">
      <c r="A12" s="406"/>
      <c r="B12" s="407"/>
      <c r="C12" s="408"/>
      <c r="D12" s="408"/>
      <c r="E12" s="408"/>
      <c r="F12" s="408"/>
      <c r="G12"/>
      <c r="H12" s="404"/>
      <c r="I12" s="404"/>
      <c r="J12" s="404"/>
      <c r="K12" s="404"/>
      <c r="L12" s="404"/>
      <c r="M12" s="404"/>
      <c r="N12" s="404"/>
      <c r="O12" s="404"/>
      <c r="P12" s="404"/>
      <c r="Q12" s="404"/>
      <c r="R12" s="404"/>
      <c r="S12" s="404"/>
    </row>
    <row r="13" spans="1:19" s="405" customFormat="1" ht="13.15" customHeight="1" x14ac:dyDescent="0.2">
      <c r="A13" s="327" t="s">
        <v>186</v>
      </c>
      <c r="B13" s="328">
        <v>0.1086</v>
      </c>
      <c r="C13" s="409">
        <v>321.81380000000001</v>
      </c>
      <c r="D13" s="410">
        <v>223.23820000000001</v>
      </c>
      <c r="E13" s="410">
        <v>490.84769999999997</v>
      </c>
      <c r="F13" s="410">
        <v>344.19990000000001</v>
      </c>
      <c r="G13"/>
      <c r="H13" s="404"/>
      <c r="I13" s="404"/>
      <c r="J13" s="404"/>
      <c r="K13" s="404"/>
      <c r="L13" s="404"/>
      <c r="M13" s="404"/>
      <c r="N13" s="404"/>
      <c r="O13" s="404"/>
      <c r="P13" s="404"/>
      <c r="Q13" s="404"/>
      <c r="R13" s="404"/>
      <c r="S13" s="404"/>
    </row>
    <row r="14" spans="1:19" s="405" customFormat="1" ht="13.15" customHeight="1" x14ac:dyDescent="0.25">
      <c r="A14" s="411" t="s">
        <v>187</v>
      </c>
      <c r="B14" s="332">
        <v>5.5800000000000002E-2</v>
      </c>
      <c r="C14" s="412">
        <v>343.60419999999999</v>
      </c>
      <c r="D14" s="413">
        <v>233.1885</v>
      </c>
      <c r="E14" s="413">
        <v>586.9529</v>
      </c>
      <c r="F14" s="413">
        <v>368.56310000000002</v>
      </c>
      <c r="G1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</row>
    <row r="15" spans="1:19" s="405" customFormat="1" ht="13.15" customHeight="1" x14ac:dyDescent="0.2">
      <c r="A15" s="327" t="s">
        <v>188</v>
      </c>
      <c r="B15" s="328">
        <v>7.1599999999999997E-2</v>
      </c>
      <c r="C15" s="409">
        <v>265.21039999999999</v>
      </c>
      <c r="D15" s="410">
        <v>172.02279999999999</v>
      </c>
      <c r="E15" s="410">
        <v>476.32459999999998</v>
      </c>
      <c r="F15" s="410">
        <v>294.36110000000002</v>
      </c>
      <c r="G15"/>
      <c r="H15" s="404"/>
      <c r="I15" s="404"/>
      <c r="J15" s="404"/>
      <c r="K15" s="404"/>
      <c r="L15" s="404"/>
      <c r="M15" s="404"/>
      <c r="N15" s="404"/>
      <c r="O15" s="404"/>
      <c r="P15" s="404"/>
      <c r="Q15" s="404"/>
      <c r="R15" s="404"/>
      <c r="S15" s="404"/>
    </row>
    <row r="16" spans="1:19" s="405" customFormat="1" ht="13.15" customHeight="1" x14ac:dyDescent="0.25">
      <c r="A16" s="411" t="s">
        <v>189</v>
      </c>
      <c r="B16" s="332">
        <v>5.6000000000000001E-2</v>
      </c>
      <c r="C16" s="412">
        <v>229.5102</v>
      </c>
      <c r="D16" s="413">
        <v>194.6574</v>
      </c>
      <c r="E16" s="413">
        <v>327.71289999999999</v>
      </c>
      <c r="F16" s="413">
        <v>253.04220000000001</v>
      </c>
      <c r="G16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</row>
    <row r="17" spans="1:19" s="405" customFormat="1" ht="13.15" customHeight="1" x14ac:dyDescent="0.2">
      <c r="A17" s="327" t="s">
        <v>190</v>
      </c>
      <c r="B17" s="328">
        <v>0.1196</v>
      </c>
      <c r="C17" s="409">
        <v>261.22329999999999</v>
      </c>
      <c r="D17" s="410">
        <v>195.5154</v>
      </c>
      <c r="E17" s="410">
        <v>415.6148</v>
      </c>
      <c r="F17" s="410">
        <v>289.57619999999997</v>
      </c>
      <c r="G17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404"/>
      <c r="S17" s="404"/>
    </row>
    <row r="18" spans="1:19" s="405" customFormat="1" ht="13.15" customHeight="1" x14ac:dyDescent="0.25">
      <c r="A18" s="411" t="s">
        <v>191</v>
      </c>
      <c r="B18" s="332">
        <v>0.25929999999999997</v>
      </c>
      <c r="C18" s="412">
        <v>252.66739999999999</v>
      </c>
      <c r="D18" s="413">
        <v>201.3184</v>
      </c>
      <c r="E18" s="413">
        <v>310.82940000000002</v>
      </c>
      <c r="F18" s="413">
        <v>253.9383</v>
      </c>
      <c r="G18"/>
      <c r="H18" s="404"/>
      <c r="I18" s="404"/>
      <c r="J18" s="404"/>
      <c r="K18" s="404"/>
      <c r="L18" s="404"/>
      <c r="M18" s="404"/>
      <c r="N18" s="404"/>
      <c r="O18" s="404"/>
      <c r="P18" s="404"/>
      <c r="Q18" s="404"/>
      <c r="R18" s="404"/>
      <c r="S18" s="404"/>
    </row>
    <row r="19" spans="1:19" s="405" customFormat="1" ht="13.15" customHeight="1" x14ac:dyDescent="0.2">
      <c r="A19" s="327" t="s">
        <v>192</v>
      </c>
      <c r="B19" s="328">
        <v>4.3099999999999999E-2</v>
      </c>
      <c r="C19" s="409">
        <v>236.42169999999999</v>
      </c>
      <c r="D19" s="410">
        <v>195.8252</v>
      </c>
      <c r="E19" s="410">
        <v>318.89019999999999</v>
      </c>
      <c r="F19" s="410">
        <v>247.50970000000001</v>
      </c>
      <c r="G19"/>
      <c r="H19" s="404"/>
      <c r="I19" s="404"/>
      <c r="J19" s="404"/>
      <c r="K19" s="404"/>
      <c r="L19" s="404"/>
      <c r="M19" s="404"/>
      <c r="N19" s="404"/>
      <c r="O19" s="404"/>
      <c r="P19" s="404"/>
      <c r="Q19" s="404"/>
      <c r="R19" s="404"/>
      <c r="S19" s="404"/>
    </row>
    <row r="20" spans="1:19" s="405" customFormat="1" ht="13.15" customHeight="1" x14ac:dyDescent="0.25">
      <c r="A20" s="411" t="s">
        <v>193</v>
      </c>
      <c r="B20" s="332">
        <v>7.2400000000000006E-2</v>
      </c>
      <c r="C20" s="412">
        <v>309.33240000000001</v>
      </c>
      <c r="D20" s="413">
        <v>211.5557</v>
      </c>
      <c r="E20" s="413">
        <v>397.58519999999999</v>
      </c>
      <c r="F20" s="413">
        <v>308.30189999999999</v>
      </c>
      <c r="G20"/>
      <c r="H20" s="404"/>
      <c r="I20" s="404"/>
      <c r="J20" s="404"/>
      <c r="K20" s="404"/>
      <c r="L20" s="404"/>
      <c r="M20" s="404"/>
      <c r="N20" s="404"/>
      <c r="O20" s="404"/>
      <c r="P20" s="404"/>
      <c r="Q20" s="404"/>
      <c r="R20" s="404"/>
      <c r="S20" s="404"/>
    </row>
    <row r="21" spans="1:19" s="405" customFormat="1" ht="13.15" customHeight="1" x14ac:dyDescent="0.2">
      <c r="A21" s="327" t="s">
        <v>194</v>
      </c>
      <c r="B21" s="328">
        <v>0.58240000000000003</v>
      </c>
      <c r="C21" s="409">
        <v>318.4828</v>
      </c>
      <c r="D21" s="410">
        <v>237.03290000000001</v>
      </c>
      <c r="E21" s="410">
        <v>420.99709999999999</v>
      </c>
      <c r="F21" s="410">
        <v>326.46949999999998</v>
      </c>
      <c r="G21"/>
      <c r="H21" s="404"/>
      <c r="I21" s="404"/>
      <c r="J21" s="404"/>
      <c r="K21" s="404"/>
      <c r="L21" s="404"/>
      <c r="M21" s="404"/>
      <c r="N21" s="404"/>
      <c r="O21" s="404"/>
      <c r="P21" s="404"/>
      <c r="Q21" s="404"/>
      <c r="R21" s="404"/>
      <c r="S21" s="404"/>
    </row>
    <row r="22" spans="1:19" s="405" customFormat="1" ht="13.15" customHeight="1" x14ac:dyDescent="0.25">
      <c r="A22" s="411" t="s">
        <v>195</v>
      </c>
      <c r="B22" s="332">
        <v>0.1777</v>
      </c>
      <c r="C22" s="412">
        <v>334.66520000000003</v>
      </c>
      <c r="D22" s="413">
        <v>195.803</v>
      </c>
      <c r="E22" s="413">
        <v>520.79200000000003</v>
      </c>
      <c r="F22" s="413">
        <v>353.13459999999998</v>
      </c>
      <c r="G22"/>
      <c r="H22" s="404"/>
      <c r="I22" s="404"/>
      <c r="J22" s="404"/>
      <c r="K22" s="404"/>
      <c r="L22" s="404"/>
      <c r="M22" s="404"/>
      <c r="N22" s="404"/>
      <c r="O22" s="404"/>
      <c r="P22" s="404"/>
      <c r="Q22" s="404"/>
      <c r="R22" s="404"/>
      <c r="S22" s="404"/>
    </row>
    <row r="23" spans="1:19" s="405" customFormat="1" ht="13.15" customHeight="1" x14ac:dyDescent="0.2">
      <c r="A23" s="327" t="s">
        <v>197</v>
      </c>
      <c r="B23" s="328">
        <v>0.1024</v>
      </c>
      <c r="C23" s="409">
        <v>178.05369999999999</v>
      </c>
      <c r="D23" s="410">
        <v>140.31</v>
      </c>
      <c r="E23" s="410">
        <v>203.57040000000001</v>
      </c>
      <c r="F23" s="410">
        <v>177.23410000000001</v>
      </c>
      <c r="G23"/>
      <c r="H23" s="404"/>
      <c r="I23" s="404"/>
      <c r="J23" s="404"/>
      <c r="K23" s="404"/>
      <c r="L23" s="404"/>
      <c r="M23" s="404"/>
      <c r="N23" s="404"/>
      <c r="O23" s="404"/>
      <c r="P23" s="404"/>
      <c r="Q23" s="404"/>
      <c r="R23" s="404"/>
      <c r="S23" s="404"/>
    </row>
    <row r="24" spans="1:19" s="405" customFormat="1" ht="13.15" customHeight="1" x14ac:dyDescent="0.25">
      <c r="A24" s="411" t="s">
        <v>198</v>
      </c>
      <c r="B24" s="332">
        <v>4.7699999999999999E-2</v>
      </c>
      <c r="C24" s="412">
        <v>281.66829999999999</v>
      </c>
      <c r="D24" s="413">
        <v>221.47810000000001</v>
      </c>
      <c r="E24" s="413">
        <v>417.56020000000001</v>
      </c>
      <c r="F24" s="413">
        <v>303.83569999999997</v>
      </c>
      <c r="G24"/>
      <c r="H24" s="404"/>
      <c r="I24" s="404"/>
      <c r="J24" s="404"/>
      <c r="K24" s="404"/>
      <c r="L24" s="404"/>
      <c r="M24" s="404"/>
      <c r="N24" s="404"/>
      <c r="O24" s="404"/>
      <c r="P24" s="404"/>
      <c r="Q24" s="404"/>
      <c r="R24" s="404"/>
      <c r="S24" s="404"/>
    </row>
    <row r="25" spans="1:19" s="405" customFormat="1" ht="13.15" customHeight="1" x14ac:dyDescent="0.2">
      <c r="A25" s="327" t="s">
        <v>199</v>
      </c>
      <c r="B25" s="328">
        <v>0.12859999999999999</v>
      </c>
      <c r="C25" s="409">
        <v>447.42070000000001</v>
      </c>
      <c r="D25" s="410">
        <v>273.85899999999998</v>
      </c>
      <c r="E25" s="410">
        <v>631.84559999999999</v>
      </c>
      <c r="F25" s="410">
        <v>447.81229999999999</v>
      </c>
      <c r="G25"/>
      <c r="H25" s="404"/>
      <c r="I25" s="404"/>
      <c r="J25" s="404"/>
      <c r="K25" s="404"/>
      <c r="L25" s="404"/>
      <c r="M25" s="404"/>
      <c r="N25" s="404"/>
      <c r="O25" s="404"/>
      <c r="P25" s="404"/>
      <c r="Q25" s="404"/>
      <c r="R25" s="404"/>
      <c r="S25" s="404"/>
    </row>
    <row r="26" spans="1:19" s="405" customFormat="1" ht="13.15" customHeight="1" x14ac:dyDescent="0.25">
      <c r="A26" s="411" t="s">
        <v>200</v>
      </c>
      <c r="B26" s="332">
        <v>0.28010000000000002</v>
      </c>
      <c r="C26" s="412">
        <v>226.8672</v>
      </c>
      <c r="D26" s="413">
        <v>170.96</v>
      </c>
      <c r="E26" s="413">
        <v>265.98989999999998</v>
      </c>
      <c r="F26" s="413">
        <v>223.81039999999999</v>
      </c>
      <c r="G26"/>
      <c r="H26" s="404"/>
      <c r="I26" s="404"/>
      <c r="J26" s="404"/>
      <c r="K26" s="404"/>
      <c r="L26" s="404"/>
      <c r="M26" s="404"/>
      <c r="N26" s="404"/>
      <c r="O26" s="404"/>
      <c r="P26" s="404"/>
      <c r="Q26" s="404"/>
      <c r="R26" s="404"/>
      <c r="S26" s="404"/>
    </row>
    <row r="27" spans="1:19" s="405" customFormat="1" ht="13.15" customHeight="1" x14ac:dyDescent="0.2">
      <c r="A27" s="327" t="s">
        <v>201</v>
      </c>
      <c r="B27" s="328">
        <v>1.0747</v>
      </c>
      <c r="C27" s="409">
        <v>183.74430000000001</v>
      </c>
      <c r="D27" s="410">
        <v>157.34010000000001</v>
      </c>
      <c r="E27" s="410">
        <v>228.2175</v>
      </c>
      <c r="F27" s="410">
        <v>189.7441</v>
      </c>
      <c r="G27"/>
      <c r="H27" s="404"/>
      <c r="I27" s="404"/>
      <c r="J27" s="404"/>
      <c r="K27" s="404"/>
      <c r="L27" s="404"/>
      <c r="M27" s="404"/>
      <c r="N27" s="404"/>
      <c r="O27" s="404"/>
      <c r="P27" s="404"/>
      <c r="Q27" s="404"/>
      <c r="R27" s="404"/>
      <c r="S27" s="404"/>
    </row>
    <row r="28" spans="1:19" s="405" customFormat="1" ht="13.15" customHeight="1" x14ac:dyDescent="0.25">
      <c r="A28" s="411" t="s">
        <v>202</v>
      </c>
      <c r="B28" s="332">
        <v>3.5301</v>
      </c>
      <c r="C28" s="412">
        <v>198.4143</v>
      </c>
      <c r="D28" s="413">
        <v>167.8271</v>
      </c>
      <c r="E28" s="413">
        <v>241.12530000000001</v>
      </c>
      <c r="F28" s="413">
        <v>203.99160000000001</v>
      </c>
      <c r="G28"/>
      <c r="H28" s="404"/>
      <c r="I28" s="404"/>
      <c r="J28" s="404"/>
      <c r="K28" s="404"/>
      <c r="L28" s="404"/>
      <c r="M28" s="404"/>
      <c r="N28" s="404"/>
      <c r="O28" s="404"/>
      <c r="P28" s="404"/>
      <c r="Q28" s="404"/>
      <c r="R28" s="404"/>
      <c r="S28" s="404"/>
    </row>
    <row r="29" spans="1:19" s="405" customFormat="1" ht="13.15" customHeight="1" x14ac:dyDescent="0.2">
      <c r="A29" s="327" t="s">
        <v>203</v>
      </c>
      <c r="B29" s="328">
        <v>1.9935</v>
      </c>
      <c r="C29" s="409">
        <v>199.36840000000001</v>
      </c>
      <c r="D29" s="410">
        <v>169.69560000000001</v>
      </c>
      <c r="E29" s="410">
        <v>239.23849999999999</v>
      </c>
      <c r="F29" s="410">
        <v>203.40309999999999</v>
      </c>
      <c r="G29"/>
      <c r="H29" s="404"/>
      <c r="I29" s="404"/>
      <c r="J29" s="404"/>
      <c r="K29" s="404"/>
      <c r="L29" s="404"/>
      <c r="M29" s="404"/>
      <c r="N29" s="404"/>
      <c r="O29" s="404"/>
      <c r="P29" s="404"/>
      <c r="Q29" s="404"/>
      <c r="R29" s="404"/>
      <c r="S29" s="404"/>
    </row>
    <row r="30" spans="1:19" s="405" customFormat="1" ht="13.15" customHeight="1" x14ac:dyDescent="0.25">
      <c r="A30" s="411" t="s">
        <v>204</v>
      </c>
      <c r="B30" s="332">
        <v>1.7315</v>
      </c>
      <c r="C30" s="412">
        <v>175.28370000000001</v>
      </c>
      <c r="D30" s="413">
        <v>147.6191</v>
      </c>
      <c r="E30" s="413">
        <v>214.82570000000001</v>
      </c>
      <c r="F30" s="413">
        <v>179.89080000000001</v>
      </c>
      <c r="G30"/>
      <c r="H30" s="404"/>
      <c r="I30" s="404"/>
      <c r="J30" s="404"/>
      <c r="K30" s="404"/>
      <c r="L30" s="404"/>
      <c r="M30" s="404"/>
      <c r="N30" s="404"/>
      <c r="O30" s="404"/>
      <c r="P30" s="404"/>
      <c r="Q30" s="404"/>
      <c r="R30" s="404"/>
      <c r="S30" s="404"/>
    </row>
    <row r="31" spans="1:19" s="405" customFormat="1" ht="13.15" customHeight="1" x14ac:dyDescent="0.2">
      <c r="A31" s="327" t="s">
        <v>205</v>
      </c>
      <c r="B31" s="328">
        <v>0.22289999999999999</v>
      </c>
      <c r="C31" s="409">
        <v>180.99</v>
      </c>
      <c r="D31" s="410">
        <v>155.70410000000001</v>
      </c>
      <c r="E31" s="410">
        <v>210.48179999999999</v>
      </c>
      <c r="F31" s="410">
        <v>182.60050000000001</v>
      </c>
      <c r="G31"/>
      <c r="H31" s="404"/>
      <c r="I31" s="404"/>
      <c r="J31" s="404"/>
      <c r="K31" s="404"/>
      <c r="L31" s="404"/>
      <c r="M31" s="404"/>
      <c r="N31" s="404"/>
      <c r="O31" s="404"/>
      <c r="P31" s="404"/>
      <c r="Q31" s="404"/>
      <c r="R31" s="404"/>
      <c r="S31" s="404"/>
    </row>
    <row r="32" spans="1:19" s="405" customFormat="1" ht="13.15" customHeight="1" x14ac:dyDescent="0.25">
      <c r="A32" s="411" t="s">
        <v>206</v>
      </c>
      <c r="B32" s="332">
        <v>0.2109</v>
      </c>
      <c r="C32" s="412">
        <v>180.80770000000001</v>
      </c>
      <c r="D32" s="413">
        <v>159.78790000000001</v>
      </c>
      <c r="E32" s="413">
        <v>207.5874</v>
      </c>
      <c r="F32" s="413">
        <v>183.56</v>
      </c>
      <c r="G32"/>
      <c r="H32" s="404"/>
      <c r="I32" s="404"/>
      <c r="J32" s="404"/>
      <c r="K32" s="404"/>
      <c r="L32" s="404"/>
      <c r="M32" s="404"/>
      <c r="N32" s="404"/>
      <c r="O32" s="404"/>
      <c r="P32" s="404"/>
      <c r="Q32" s="404"/>
      <c r="R32" s="404"/>
      <c r="S32" s="404"/>
    </row>
    <row r="33" spans="1:19" s="405" customFormat="1" ht="13.15" customHeight="1" x14ac:dyDescent="0.2">
      <c r="A33" s="327" t="s">
        <v>207</v>
      </c>
      <c r="B33" s="328">
        <v>1.1084000000000001</v>
      </c>
      <c r="C33" s="409">
        <v>173.02119999999999</v>
      </c>
      <c r="D33" s="410">
        <v>144.1003</v>
      </c>
      <c r="E33" s="410">
        <v>227.83709999999999</v>
      </c>
      <c r="F33" s="410">
        <v>180.25190000000001</v>
      </c>
      <c r="G33"/>
      <c r="H33" s="404"/>
      <c r="I33" s="404"/>
      <c r="J33" s="404"/>
      <c r="K33" s="404"/>
      <c r="L33" s="404"/>
      <c r="M33" s="404"/>
      <c r="N33" s="404"/>
      <c r="O33" s="404"/>
      <c r="P33" s="404"/>
      <c r="Q33" s="404"/>
      <c r="R33" s="404"/>
      <c r="S33" s="404"/>
    </row>
    <row r="34" spans="1:19" s="405" customFormat="1" ht="13.15" customHeight="1" x14ac:dyDescent="0.25">
      <c r="A34" s="411" t="s">
        <v>208</v>
      </c>
      <c r="B34" s="332">
        <v>0.2646</v>
      </c>
      <c r="C34" s="412">
        <v>186.87719999999999</v>
      </c>
      <c r="D34" s="413">
        <v>143.66560000000001</v>
      </c>
      <c r="E34" s="413">
        <v>257.61900000000003</v>
      </c>
      <c r="F34" s="413">
        <v>193.422</v>
      </c>
      <c r="G34"/>
      <c r="H34" s="404"/>
      <c r="I34" s="404"/>
      <c r="J34" s="404"/>
      <c r="K34" s="404"/>
      <c r="L34" s="404"/>
      <c r="M34" s="404"/>
      <c r="N34" s="404"/>
      <c r="O34" s="404"/>
      <c r="P34" s="404"/>
      <c r="Q34" s="404"/>
      <c r="R34" s="404"/>
      <c r="S34" s="404"/>
    </row>
    <row r="35" spans="1:19" s="405" customFormat="1" ht="13.15" customHeight="1" x14ac:dyDescent="0.2">
      <c r="A35" s="327" t="s">
        <v>209</v>
      </c>
      <c r="B35" s="328">
        <v>0.6431</v>
      </c>
      <c r="C35" s="409">
        <v>189.26740000000001</v>
      </c>
      <c r="D35" s="410">
        <v>140.32390000000001</v>
      </c>
      <c r="E35" s="410">
        <v>298.70269999999999</v>
      </c>
      <c r="F35" s="410">
        <v>210.2587</v>
      </c>
      <c r="G35"/>
      <c r="H35" s="404"/>
      <c r="I35" s="404"/>
      <c r="J35" s="404"/>
      <c r="K35" s="404"/>
      <c r="L35" s="404"/>
      <c r="M35" s="404"/>
      <c r="N35" s="404"/>
      <c r="O35" s="404"/>
      <c r="P35" s="404"/>
      <c r="Q35" s="404"/>
      <c r="R35" s="404"/>
      <c r="S35" s="404"/>
    </row>
    <row r="36" spans="1:19" s="405" customFormat="1" ht="13.15" customHeight="1" x14ac:dyDescent="0.25">
      <c r="A36" s="411" t="s">
        <v>210</v>
      </c>
      <c r="B36" s="332">
        <v>7.3499999999999996E-2</v>
      </c>
      <c r="C36" s="412">
        <v>182.268</v>
      </c>
      <c r="D36" s="413">
        <v>144.44589999999999</v>
      </c>
      <c r="E36" s="413">
        <v>222.00960000000001</v>
      </c>
      <c r="F36" s="413">
        <v>186.02269999999999</v>
      </c>
      <c r="G36"/>
      <c r="H36" s="404"/>
      <c r="I36" s="404"/>
      <c r="J36" s="404"/>
      <c r="K36" s="404"/>
      <c r="L36" s="404"/>
      <c r="M36" s="404"/>
      <c r="N36" s="404"/>
      <c r="O36" s="404"/>
      <c r="P36" s="404"/>
      <c r="Q36" s="404"/>
      <c r="R36" s="404"/>
      <c r="S36" s="404"/>
    </row>
    <row r="37" spans="1:19" s="405" customFormat="1" ht="13.15" customHeight="1" x14ac:dyDescent="0.2">
      <c r="A37" s="327" t="s">
        <v>211</v>
      </c>
      <c r="B37" s="328">
        <v>0.1134</v>
      </c>
      <c r="C37" s="409">
        <v>174.1318</v>
      </c>
      <c r="D37" s="410">
        <v>148.7654</v>
      </c>
      <c r="E37" s="410">
        <v>201.51740000000001</v>
      </c>
      <c r="F37" s="410">
        <v>173.3278</v>
      </c>
      <c r="G37"/>
      <c r="H37" s="404"/>
      <c r="I37" s="404"/>
      <c r="J37" s="404"/>
      <c r="K37" s="404"/>
      <c r="L37" s="404"/>
      <c r="M37" s="404"/>
      <c r="N37" s="404"/>
      <c r="O37" s="404"/>
      <c r="P37" s="404"/>
      <c r="Q37" s="404"/>
      <c r="R37" s="404"/>
      <c r="S37" s="404"/>
    </row>
    <row r="38" spans="1:19" s="405" customFormat="1" ht="13.15" customHeight="1" x14ac:dyDescent="0.25">
      <c r="A38" s="411" t="s">
        <v>212</v>
      </c>
      <c r="B38" s="332">
        <v>4.9299999999999997E-2</v>
      </c>
      <c r="C38" s="412">
        <v>228.4494</v>
      </c>
      <c r="D38" s="413">
        <v>170.29580000000001</v>
      </c>
      <c r="E38" s="413">
        <v>284.53120000000001</v>
      </c>
      <c r="F38" s="413">
        <v>228.54060000000001</v>
      </c>
      <c r="G38"/>
      <c r="H38" s="404"/>
      <c r="I38" s="404"/>
      <c r="J38" s="404"/>
      <c r="K38" s="404"/>
      <c r="L38" s="404"/>
      <c r="M38" s="404"/>
      <c r="N38" s="404"/>
      <c r="O38" s="404"/>
      <c r="P38" s="404"/>
      <c r="Q38" s="404"/>
      <c r="R38" s="404"/>
      <c r="S38" s="404"/>
    </row>
    <row r="39" spans="1:19" s="405" customFormat="1" ht="13.15" customHeight="1" x14ac:dyDescent="0.2">
      <c r="A39" s="327" t="s">
        <v>213</v>
      </c>
      <c r="B39" s="328">
        <v>0.14169999999999999</v>
      </c>
      <c r="C39" s="409">
        <v>168.58840000000001</v>
      </c>
      <c r="D39" s="410">
        <v>141.26830000000001</v>
      </c>
      <c r="E39" s="410">
        <v>211.69110000000001</v>
      </c>
      <c r="F39" s="410">
        <v>172.68950000000001</v>
      </c>
      <c r="G39"/>
      <c r="H39" s="404"/>
      <c r="I39" s="404"/>
      <c r="J39" s="404"/>
      <c r="K39" s="404"/>
      <c r="L39" s="404"/>
      <c r="M39" s="404"/>
      <c r="N39" s="404"/>
      <c r="O39" s="404"/>
      <c r="P39" s="404"/>
      <c r="Q39" s="404"/>
      <c r="R39" s="404"/>
      <c r="S39" s="404"/>
    </row>
    <row r="40" spans="1:19" s="405" customFormat="1" ht="13.15" customHeight="1" x14ac:dyDescent="0.25">
      <c r="A40" s="411" t="s">
        <v>214</v>
      </c>
      <c r="B40" s="332">
        <v>9.2600000000000002E-2</v>
      </c>
      <c r="C40" s="412">
        <v>200.96</v>
      </c>
      <c r="D40" s="413">
        <v>162.8954</v>
      </c>
      <c r="E40" s="413">
        <v>256.5668</v>
      </c>
      <c r="F40" s="413">
        <v>210.60319999999999</v>
      </c>
      <c r="G40"/>
      <c r="H40" s="404"/>
      <c r="I40" s="404"/>
      <c r="J40" s="404"/>
      <c r="K40" s="404"/>
      <c r="L40" s="404"/>
      <c r="M40" s="404"/>
      <c r="N40" s="404"/>
      <c r="O40" s="404"/>
      <c r="P40" s="404"/>
      <c r="Q40" s="404"/>
      <c r="R40" s="404"/>
      <c r="S40" s="404"/>
    </row>
    <row r="41" spans="1:19" s="405" customFormat="1" ht="13.15" customHeight="1" x14ac:dyDescent="0.2">
      <c r="A41" s="327" t="s">
        <v>215</v>
      </c>
      <c r="B41" s="328">
        <v>0.35659999999999997</v>
      </c>
      <c r="C41" s="409">
        <v>178.05</v>
      </c>
      <c r="D41" s="410">
        <v>133.07</v>
      </c>
      <c r="E41" s="410">
        <v>212.64959999999999</v>
      </c>
      <c r="F41" s="410">
        <v>178.04939999999999</v>
      </c>
      <c r="G41"/>
      <c r="H41" s="404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</row>
    <row r="42" spans="1:19" s="405" customFormat="1" ht="13.15" customHeight="1" x14ac:dyDescent="0.25">
      <c r="A42" s="411" t="s">
        <v>216</v>
      </c>
      <c r="B42" s="332">
        <v>0.18429999999999999</v>
      </c>
      <c r="C42" s="412">
        <v>177.92439999999999</v>
      </c>
      <c r="D42" s="413">
        <v>133.2182</v>
      </c>
      <c r="E42" s="413">
        <v>217.17310000000001</v>
      </c>
      <c r="F42" s="413">
        <v>183.69569999999999</v>
      </c>
      <c r="G42"/>
      <c r="H42" s="404"/>
      <c r="I42" s="404"/>
      <c r="J42" s="404"/>
      <c r="K42" s="404"/>
      <c r="L42" s="404"/>
      <c r="M42" s="404"/>
      <c r="N42" s="404"/>
      <c r="O42" s="404"/>
      <c r="P42" s="404"/>
      <c r="Q42" s="404"/>
      <c r="R42" s="404"/>
      <c r="S42" s="404"/>
    </row>
    <row r="43" spans="1:19" s="405" customFormat="1" ht="13.15" customHeight="1" x14ac:dyDescent="0.2">
      <c r="A43" s="327" t="s">
        <v>217</v>
      </c>
      <c r="B43" s="328">
        <v>0.24959999999999999</v>
      </c>
      <c r="C43" s="409">
        <v>192.4255</v>
      </c>
      <c r="D43" s="410">
        <v>155.26740000000001</v>
      </c>
      <c r="E43" s="410">
        <v>236.90889999999999</v>
      </c>
      <c r="F43" s="410">
        <v>195.0515</v>
      </c>
      <c r="G43"/>
      <c r="H43" s="404"/>
      <c r="I43" s="404"/>
      <c r="J43" s="404"/>
      <c r="K43" s="404"/>
      <c r="L43" s="404"/>
      <c r="M43" s="404"/>
      <c r="N43" s="404"/>
      <c r="O43" s="404"/>
      <c r="P43" s="404"/>
      <c r="Q43" s="404"/>
      <c r="R43" s="404"/>
      <c r="S43" s="404"/>
    </row>
    <row r="44" spans="1:19" s="405" customFormat="1" ht="13.15" customHeight="1" x14ac:dyDescent="0.25">
      <c r="A44" s="411" t="s">
        <v>218</v>
      </c>
      <c r="B44" s="332">
        <v>0.1263</v>
      </c>
      <c r="C44" s="412">
        <v>176.19749999999999</v>
      </c>
      <c r="D44" s="413">
        <v>132.41</v>
      </c>
      <c r="E44" s="413">
        <v>248.41550000000001</v>
      </c>
      <c r="F44" s="413">
        <v>186.06729999999999</v>
      </c>
      <c r="G44"/>
      <c r="H44" s="404"/>
      <c r="I44" s="404"/>
      <c r="J44" s="404"/>
      <c r="K44" s="404"/>
      <c r="L44" s="404"/>
      <c r="M44" s="404"/>
      <c r="N44" s="404"/>
      <c r="O44" s="404"/>
      <c r="P44" s="404"/>
      <c r="Q44" s="404"/>
      <c r="R44" s="404"/>
      <c r="S44" s="404"/>
    </row>
    <row r="45" spans="1:19" s="405" customFormat="1" ht="13.15" customHeight="1" x14ac:dyDescent="0.2">
      <c r="A45" s="327" t="s">
        <v>219</v>
      </c>
      <c r="B45" s="328">
        <v>0.54610000000000003</v>
      </c>
      <c r="C45" s="409">
        <v>217.0934</v>
      </c>
      <c r="D45" s="410">
        <v>172.30670000000001</v>
      </c>
      <c r="E45" s="410">
        <v>251.40950000000001</v>
      </c>
      <c r="F45" s="410">
        <v>215.02719999999999</v>
      </c>
      <c r="G45"/>
      <c r="H45" s="404"/>
      <c r="I45" s="404"/>
      <c r="J45" s="404"/>
      <c r="K45" s="404"/>
      <c r="L45" s="404"/>
      <c r="M45" s="404"/>
      <c r="N45" s="404"/>
      <c r="O45" s="404"/>
      <c r="P45" s="404"/>
      <c r="Q45" s="404"/>
      <c r="R45" s="404"/>
      <c r="S45" s="404"/>
    </row>
    <row r="46" spans="1:19" s="405" customFormat="1" ht="13.15" customHeight="1" x14ac:dyDescent="0.25">
      <c r="A46" s="411" t="s">
        <v>220</v>
      </c>
      <c r="B46" s="332">
        <v>4.3299999999999998E-2</v>
      </c>
      <c r="C46" s="412">
        <v>197.80680000000001</v>
      </c>
      <c r="D46" s="413">
        <v>138.5488</v>
      </c>
      <c r="E46" s="413">
        <v>221.18119999999999</v>
      </c>
      <c r="F46" s="413">
        <v>187.98400000000001</v>
      </c>
      <c r="G46"/>
      <c r="H46" s="404"/>
      <c r="I46" s="404"/>
      <c r="J46" s="404"/>
      <c r="K46" s="404"/>
      <c r="L46" s="404"/>
      <c r="M46" s="404"/>
      <c r="N46" s="404"/>
      <c r="O46" s="404"/>
      <c r="P46" s="404"/>
      <c r="Q46" s="404"/>
      <c r="R46" s="404"/>
      <c r="S46" s="404"/>
    </row>
    <row r="47" spans="1:19" s="405" customFormat="1" ht="13.15" customHeight="1" x14ac:dyDescent="0.2">
      <c r="A47" s="327" t="s">
        <v>221</v>
      </c>
      <c r="B47" s="328">
        <v>0.1208</v>
      </c>
      <c r="C47" s="409">
        <v>184.12569999999999</v>
      </c>
      <c r="D47" s="410">
        <v>151.29349999999999</v>
      </c>
      <c r="E47" s="410">
        <v>199.6463</v>
      </c>
      <c r="F47" s="410">
        <v>178.96729999999999</v>
      </c>
      <c r="G47"/>
      <c r="H47" s="404"/>
      <c r="I47" s="404"/>
      <c r="J47" s="404"/>
      <c r="K47" s="404"/>
      <c r="L47" s="404"/>
      <c r="M47" s="404"/>
      <c r="N47" s="404"/>
      <c r="O47" s="404"/>
      <c r="P47" s="404"/>
      <c r="Q47" s="404"/>
      <c r="R47" s="404"/>
      <c r="S47" s="404"/>
    </row>
    <row r="48" spans="1:19" s="405" customFormat="1" ht="13.15" customHeight="1" x14ac:dyDescent="0.25">
      <c r="A48" s="411" t="s">
        <v>222</v>
      </c>
      <c r="B48" s="332">
        <v>1.1292</v>
      </c>
      <c r="C48" s="412">
        <v>178.82550000000001</v>
      </c>
      <c r="D48" s="413">
        <v>141.80799999999999</v>
      </c>
      <c r="E48" s="413">
        <v>246.25409999999999</v>
      </c>
      <c r="F48" s="413">
        <v>188.59229999999999</v>
      </c>
      <c r="G48"/>
      <c r="H48" s="404"/>
      <c r="I48" s="404"/>
      <c r="J48" s="404"/>
      <c r="K48" s="404"/>
      <c r="L48" s="404"/>
      <c r="M48" s="404"/>
      <c r="N48" s="404"/>
      <c r="O48" s="404"/>
      <c r="P48" s="404"/>
      <c r="Q48" s="404"/>
      <c r="R48" s="404"/>
      <c r="S48" s="404"/>
    </row>
    <row r="49" spans="1:19" s="405" customFormat="1" ht="13.15" customHeight="1" x14ac:dyDescent="0.2">
      <c r="A49" s="327" t="s">
        <v>223</v>
      </c>
      <c r="B49" s="328">
        <v>0.28820000000000001</v>
      </c>
      <c r="C49" s="409">
        <v>163.02420000000001</v>
      </c>
      <c r="D49" s="410">
        <v>132.03</v>
      </c>
      <c r="E49" s="410">
        <v>182.41130000000001</v>
      </c>
      <c r="F49" s="410">
        <v>160.6293</v>
      </c>
      <c r="G49"/>
      <c r="H49" s="404"/>
      <c r="I49" s="404"/>
      <c r="J49" s="404"/>
      <c r="K49" s="404"/>
      <c r="L49" s="404"/>
      <c r="M49" s="404"/>
      <c r="N49" s="404"/>
      <c r="O49" s="404"/>
      <c r="P49" s="404"/>
      <c r="Q49" s="404"/>
      <c r="R49" s="404"/>
      <c r="S49" s="404"/>
    </row>
    <row r="50" spans="1:19" s="405" customFormat="1" ht="13.15" customHeight="1" x14ac:dyDescent="0.25">
      <c r="A50" s="411" t="s">
        <v>224</v>
      </c>
      <c r="B50" s="332">
        <v>6.7799999999999999E-2</v>
      </c>
      <c r="C50" s="412">
        <v>162.09780000000001</v>
      </c>
      <c r="D50" s="413">
        <v>113.2788</v>
      </c>
      <c r="E50" s="413">
        <v>209.09450000000001</v>
      </c>
      <c r="F50" s="413">
        <v>163.14449999999999</v>
      </c>
      <c r="G50"/>
      <c r="H50" s="404"/>
      <c r="I50" s="404"/>
      <c r="J50" s="404"/>
      <c r="K50" s="404"/>
      <c r="L50" s="404"/>
      <c r="M50" s="404"/>
      <c r="N50" s="404"/>
      <c r="O50" s="404"/>
      <c r="P50" s="404"/>
      <c r="Q50" s="404"/>
      <c r="R50" s="404"/>
      <c r="S50" s="404"/>
    </row>
    <row r="51" spans="1:19" s="405" customFormat="1" ht="13.15" customHeight="1" x14ac:dyDescent="0.2">
      <c r="A51" s="327" t="s">
        <v>225</v>
      </c>
      <c r="B51" s="328">
        <v>0.3382</v>
      </c>
      <c r="C51" s="409">
        <v>226.24379999999999</v>
      </c>
      <c r="D51" s="410">
        <v>156.0608</v>
      </c>
      <c r="E51" s="410">
        <v>356.01440000000002</v>
      </c>
      <c r="F51" s="410">
        <v>248.2182</v>
      </c>
      <c r="G51"/>
      <c r="H51" s="404"/>
      <c r="I51" s="404"/>
      <c r="J51" s="404"/>
      <c r="K51" s="404"/>
      <c r="L51" s="404"/>
      <c r="M51" s="404"/>
      <c r="N51" s="404"/>
      <c r="O51" s="404"/>
      <c r="P51" s="404"/>
      <c r="Q51" s="404"/>
      <c r="R51" s="404"/>
      <c r="S51" s="404"/>
    </row>
    <row r="52" spans="1:19" s="405" customFormat="1" ht="13.15" customHeight="1" x14ac:dyDescent="0.25">
      <c r="A52" s="411" t="s">
        <v>226</v>
      </c>
      <c r="B52" s="332">
        <v>0.30530000000000002</v>
      </c>
      <c r="C52" s="412">
        <v>152.54679999999999</v>
      </c>
      <c r="D52" s="413">
        <v>126.8955</v>
      </c>
      <c r="E52" s="413">
        <v>198.19030000000001</v>
      </c>
      <c r="F52" s="413">
        <v>161.41589999999999</v>
      </c>
      <c r="G52"/>
      <c r="H52" s="404"/>
      <c r="I52" s="404"/>
      <c r="J52" s="404"/>
      <c r="K52" s="404"/>
      <c r="L52" s="404"/>
      <c r="M52" s="404"/>
      <c r="N52" s="404"/>
      <c r="O52" s="404"/>
      <c r="P52" s="404"/>
      <c r="Q52" s="404"/>
      <c r="R52" s="404"/>
      <c r="S52" s="404"/>
    </row>
    <row r="53" spans="1:19" s="405" customFormat="1" ht="13.15" customHeight="1" x14ac:dyDescent="0.2">
      <c r="A53" s="327" t="s">
        <v>227</v>
      </c>
      <c r="B53" s="328">
        <v>2.1989000000000001</v>
      </c>
      <c r="C53" s="409">
        <v>170.1122</v>
      </c>
      <c r="D53" s="410">
        <v>132.89830000000001</v>
      </c>
      <c r="E53" s="410">
        <v>240.98140000000001</v>
      </c>
      <c r="F53" s="410">
        <v>179.32310000000001</v>
      </c>
      <c r="G53"/>
      <c r="H53" s="404"/>
      <c r="I53" s="404"/>
      <c r="J53" s="404"/>
      <c r="K53" s="404"/>
      <c r="L53" s="404"/>
      <c r="M53" s="404"/>
      <c r="N53" s="404"/>
      <c r="O53" s="404"/>
      <c r="P53" s="404"/>
      <c r="Q53" s="404"/>
      <c r="R53" s="404"/>
      <c r="S53" s="404"/>
    </row>
    <row r="54" spans="1:19" s="405" customFormat="1" ht="13.15" customHeight="1" x14ac:dyDescent="0.25">
      <c r="A54" s="411" t="s">
        <v>228</v>
      </c>
      <c r="B54" s="332">
        <v>0.72060000000000002</v>
      </c>
      <c r="C54" s="412">
        <v>189.65729999999999</v>
      </c>
      <c r="D54" s="413">
        <v>155.16</v>
      </c>
      <c r="E54" s="413">
        <v>234.13079999999999</v>
      </c>
      <c r="F54" s="413">
        <v>192.22730000000001</v>
      </c>
      <c r="G54"/>
      <c r="H54" s="404"/>
      <c r="I54" s="404"/>
      <c r="J54" s="404"/>
      <c r="K54" s="404"/>
      <c r="L54" s="404"/>
      <c r="M54" s="404"/>
      <c r="N54" s="404"/>
      <c r="O54" s="404"/>
      <c r="P54" s="404"/>
      <c r="Q54" s="404"/>
      <c r="R54" s="404"/>
      <c r="S54" s="404"/>
    </row>
    <row r="55" spans="1:19" s="405" customFormat="1" ht="13.15" customHeight="1" x14ac:dyDescent="0.2">
      <c r="A55" s="327" t="s">
        <v>229</v>
      </c>
      <c r="B55" s="328">
        <v>0.70540000000000003</v>
      </c>
      <c r="C55" s="409">
        <v>149.04599999999999</v>
      </c>
      <c r="D55" s="410">
        <v>119.18</v>
      </c>
      <c r="E55" s="410">
        <v>184.27719999999999</v>
      </c>
      <c r="F55" s="410">
        <v>150.86779999999999</v>
      </c>
      <c r="G55"/>
      <c r="H55" s="404"/>
      <c r="I55" s="404"/>
      <c r="J55" s="404"/>
      <c r="K55" s="404"/>
      <c r="L55" s="404"/>
      <c r="M55" s="404"/>
      <c r="N55" s="404"/>
      <c r="O55" s="404"/>
      <c r="P55" s="404"/>
      <c r="Q55" s="404"/>
      <c r="R55" s="404"/>
      <c r="S55" s="404"/>
    </row>
    <row r="56" spans="1:19" s="405" customFormat="1" ht="13.15" customHeight="1" x14ac:dyDescent="0.25">
      <c r="A56" s="411" t="s">
        <v>230</v>
      </c>
      <c r="B56" s="332">
        <v>0.1045</v>
      </c>
      <c r="C56" s="412">
        <v>166.04939999999999</v>
      </c>
      <c r="D56" s="413">
        <v>134.69730000000001</v>
      </c>
      <c r="E56" s="413">
        <v>195.71</v>
      </c>
      <c r="F56" s="413">
        <v>165.881</v>
      </c>
      <c r="G56"/>
      <c r="H56" s="404"/>
      <c r="I56" s="404"/>
      <c r="J56" s="404"/>
      <c r="K56" s="404"/>
      <c r="L56" s="404"/>
      <c r="M56" s="404"/>
      <c r="N56" s="404"/>
      <c r="O56" s="404"/>
      <c r="P56" s="404"/>
      <c r="Q56" s="404"/>
      <c r="R56" s="404"/>
      <c r="S56" s="404"/>
    </row>
    <row r="57" spans="1:19" s="405" customFormat="1" ht="13.15" customHeight="1" x14ac:dyDescent="0.2">
      <c r="A57" s="327" t="s">
        <v>231</v>
      </c>
      <c r="B57" s="328">
        <v>0.1605</v>
      </c>
      <c r="C57" s="409">
        <v>166.8646</v>
      </c>
      <c r="D57" s="410">
        <v>131.15530000000001</v>
      </c>
      <c r="E57" s="410">
        <v>205.25579999999999</v>
      </c>
      <c r="F57" s="410">
        <v>171.5411</v>
      </c>
      <c r="G57"/>
      <c r="H57" s="404"/>
      <c r="I57" s="404"/>
      <c r="J57" s="404"/>
      <c r="K57" s="404"/>
      <c r="L57" s="404"/>
      <c r="M57" s="404"/>
      <c r="N57" s="404"/>
      <c r="O57" s="404"/>
      <c r="P57" s="404"/>
      <c r="Q57" s="404"/>
      <c r="R57" s="404"/>
      <c r="S57" s="404"/>
    </row>
    <row r="58" spans="1:19" s="405" customFormat="1" ht="13.15" customHeight="1" x14ac:dyDescent="0.25">
      <c r="A58" s="411" t="s">
        <v>232</v>
      </c>
      <c r="B58" s="332">
        <v>6.7100000000000007E-2</v>
      </c>
      <c r="C58" s="412">
        <v>146.47239999999999</v>
      </c>
      <c r="D58" s="413">
        <v>123.9503</v>
      </c>
      <c r="E58" s="413">
        <v>175.64529999999999</v>
      </c>
      <c r="F58" s="413">
        <v>150.72229999999999</v>
      </c>
      <c r="G58"/>
      <c r="H58" s="404"/>
      <c r="I58" s="404"/>
      <c r="J58" s="404"/>
      <c r="K58" s="404"/>
      <c r="L58" s="404"/>
      <c r="M58" s="404"/>
      <c r="N58" s="404"/>
      <c r="O58" s="404"/>
      <c r="P58" s="404"/>
      <c r="Q58" s="404"/>
      <c r="R58" s="404"/>
      <c r="S58" s="404"/>
    </row>
    <row r="59" spans="1:19" s="405" customFormat="1" ht="13.15" customHeight="1" x14ac:dyDescent="0.2">
      <c r="A59" s="327" t="s">
        <v>233</v>
      </c>
      <c r="B59" s="328">
        <v>1.0605</v>
      </c>
      <c r="C59" s="409">
        <v>160.84780000000001</v>
      </c>
      <c r="D59" s="410">
        <v>116.02</v>
      </c>
      <c r="E59" s="410">
        <v>204.51150000000001</v>
      </c>
      <c r="F59" s="410">
        <v>162.96289999999999</v>
      </c>
      <c r="G59"/>
      <c r="H59" s="404"/>
      <c r="I59" s="404"/>
      <c r="J59" s="404"/>
      <c r="K59" s="404"/>
      <c r="L59" s="404"/>
      <c r="M59" s="404"/>
      <c r="N59" s="404"/>
      <c r="O59" s="404"/>
      <c r="P59" s="404"/>
      <c r="Q59" s="404"/>
      <c r="R59" s="404"/>
      <c r="S59" s="404"/>
    </row>
    <row r="60" spans="1:19" s="405" customFormat="1" ht="13.15" customHeight="1" x14ac:dyDescent="0.25">
      <c r="A60" s="411" t="s">
        <v>234</v>
      </c>
      <c r="B60" s="332">
        <v>7.3800000000000004E-2</v>
      </c>
      <c r="C60" s="412">
        <v>167.32060000000001</v>
      </c>
      <c r="D60" s="413">
        <v>140.66050000000001</v>
      </c>
      <c r="E60" s="413">
        <v>207.91489999999999</v>
      </c>
      <c r="F60" s="413">
        <v>171.57900000000001</v>
      </c>
      <c r="G60"/>
      <c r="H60" s="404"/>
      <c r="I60" s="404"/>
      <c r="J60" s="404"/>
      <c r="K60" s="404"/>
      <c r="L60" s="404"/>
      <c r="M60" s="404"/>
      <c r="N60" s="404"/>
      <c r="O60" s="404"/>
      <c r="P60" s="404"/>
      <c r="Q60" s="404"/>
      <c r="R60" s="404"/>
      <c r="S60" s="404"/>
    </row>
    <row r="61" spans="1:19" s="405" customFormat="1" ht="13.15" customHeight="1" x14ac:dyDescent="0.2">
      <c r="A61" s="327" t="s">
        <v>235</v>
      </c>
      <c r="B61" s="328">
        <v>6.9199999999999998E-2</v>
      </c>
      <c r="C61" s="409">
        <v>171.97049999999999</v>
      </c>
      <c r="D61" s="410">
        <v>137.27000000000001</v>
      </c>
      <c r="E61" s="410">
        <v>225.44489999999999</v>
      </c>
      <c r="F61" s="410">
        <v>176.2079</v>
      </c>
      <c r="G61"/>
      <c r="H61" s="404"/>
      <c r="I61" s="404"/>
      <c r="J61" s="404"/>
      <c r="K61" s="404"/>
      <c r="L61" s="404"/>
      <c r="M61" s="404"/>
      <c r="N61" s="404"/>
      <c r="O61" s="404"/>
      <c r="P61" s="404"/>
      <c r="Q61" s="404"/>
      <c r="R61" s="404"/>
      <c r="S61" s="404"/>
    </row>
    <row r="62" spans="1:19" s="405" customFormat="1" ht="13.15" customHeight="1" x14ac:dyDescent="0.25">
      <c r="A62" s="411" t="s">
        <v>236</v>
      </c>
      <c r="B62" s="332">
        <v>0.501</v>
      </c>
      <c r="C62" s="412">
        <v>147.86670000000001</v>
      </c>
      <c r="D62" s="413">
        <v>104.1253</v>
      </c>
      <c r="E62" s="413">
        <v>200.30930000000001</v>
      </c>
      <c r="F62" s="413">
        <v>150.7637</v>
      </c>
      <c r="G62"/>
      <c r="H62" s="404"/>
      <c r="I62" s="404"/>
      <c r="J62" s="404"/>
      <c r="K62" s="404"/>
      <c r="L62" s="404"/>
      <c r="M62" s="404"/>
      <c r="N62" s="404"/>
      <c r="O62" s="404"/>
      <c r="P62" s="404"/>
      <c r="Q62" s="404"/>
      <c r="R62" s="404"/>
      <c r="S62" s="404"/>
    </row>
    <row r="63" spans="1:19" s="405" customFormat="1" ht="13.15" customHeight="1" x14ac:dyDescent="0.2">
      <c r="A63" s="327" t="s">
        <v>237</v>
      </c>
      <c r="B63" s="328">
        <v>0.1767</v>
      </c>
      <c r="C63" s="409">
        <v>144.82749999999999</v>
      </c>
      <c r="D63" s="410">
        <v>114.8818</v>
      </c>
      <c r="E63" s="410">
        <v>191.21019999999999</v>
      </c>
      <c r="F63" s="410">
        <v>150.12700000000001</v>
      </c>
      <c r="G63"/>
      <c r="H63" s="404"/>
      <c r="I63" s="404"/>
      <c r="J63" s="404"/>
      <c r="K63" s="404"/>
      <c r="L63" s="404"/>
      <c r="M63" s="404"/>
      <c r="N63" s="404"/>
      <c r="O63" s="404"/>
      <c r="P63" s="404"/>
      <c r="Q63" s="404"/>
      <c r="R63" s="404"/>
      <c r="S63" s="404"/>
    </row>
    <row r="64" spans="1:19" s="405" customFormat="1" ht="13.15" customHeight="1" x14ac:dyDescent="0.25">
      <c r="A64" s="411" t="s">
        <v>238</v>
      </c>
      <c r="B64" s="332">
        <v>0.28100000000000003</v>
      </c>
      <c r="C64" s="412">
        <v>124.5707</v>
      </c>
      <c r="D64" s="413">
        <v>101.1058</v>
      </c>
      <c r="E64" s="413">
        <v>159.35650000000001</v>
      </c>
      <c r="F64" s="413">
        <v>127.2899</v>
      </c>
      <c r="G64"/>
      <c r="H64" s="404"/>
      <c r="I64" s="404"/>
      <c r="J64" s="404"/>
      <c r="K64" s="404"/>
      <c r="L64" s="404"/>
      <c r="M64" s="404"/>
      <c r="N64" s="404"/>
      <c r="O64" s="404"/>
      <c r="P64" s="404"/>
      <c r="Q64" s="404"/>
      <c r="R64" s="404"/>
      <c r="S64" s="404"/>
    </row>
    <row r="65" spans="1:19" s="405" customFormat="1" ht="13.15" customHeight="1" x14ac:dyDescent="0.2">
      <c r="A65" s="327" t="s">
        <v>239</v>
      </c>
      <c r="B65" s="328">
        <v>4.5400000000000003E-2</v>
      </c>
      <c r="C65" s="409">
        <v>144.83330000000001</v>
      </c>
      <c r="D65" s="410">
        <v>118.44499999999999</v>
      </c>
      <c r="E65" s="410">
        <v>175.85929999999999</v>
      </c>
      <c r="F65" s="410">
        <v>149.44980000000001</v>
      </c>
      <c r="G65"/>
      <c r="H65" s="404"/>
      <c r="I65" s="404"/>
      <c r="J65" s="404"/>
      <c r="K65" s="404"/>
      <c r="L65" s="404"/>
      <c r="M65" s="404"/>
      <c r="N65" s="404"/>
      <c r="O65" s="404"/>
      <c r="P65" s="404"/>
      <c r="Q65" s="404"/>
      <c r="R65" s="404"/>
      <c r="S65" s="404"/>
    </row>
    <row r="66" spans="1:19" s="405" customFormat="1" ht="13.15" customHeight="1" x14ac:dyDescent="0.25">
      <c r="A66" s="411" t="s">
        <v>240</v>
      </c>
      <c r="B66" s="332">
        <v>5.3800000000000001E-2</v>
      </c>
      <c r="C66" s="412">
        <v>121.919</v>
      </c>
      <c r="D66" s="413">
        <v>104.96</v>
      </c>
      <c r="E66" s="413">
        <v>155.77549999999999</v>
      </c>
      <c r="F66" s="413">
        <v>123.37260000000001</v>
      </c>
      <c r="G66"/>
      <c r="H66" s="404"/>
      <c r="I66" s="404"/>
      <c r="J66" s="404"/>
      <c r="K66" s="404"/>
      <c r="L66" s="404"/>
      <c r="M66" s="404"/>
      <c r="N66" s="404"/>
      <c r="O66" s="404"/>
      <c r="P66" s="404"/>
      <c r="Q66" s="404"/>
      <c r="R66" s="404"/>
      <c r="S66" s="404"/>
    </row>
    <row r="67" spans="1:19" s="405" customFormat="1" ht="13.15" customHeight="1" x14ac:dyDescent="0.2">
      <c r="A67" s="327" t="s">
        <v>241</v>
      </c>
      <c r="B67" s="328">
        <v>4.0800000000000003E-2</v>
      </c>
      <c r="C67" s="409">
        <v>147.6157</v>
      </c>
      <c r="D67" s="410">
        <v>115.96299999999999</v>
      </c>
      <c r="E67" s="410">
        <v>189.8596</v>
      </c>
      <c r="F67" s="410">
        <v>147.63159999999999</v>
      </c>
      <c r="G67"/>
      <c r="H67" s="404"/>
      <c r="I67" s="404"/>
      <c r="J67" s="404"/>
      <c r="K67" s="404"/>
      <c r="L67" s="404"/>
      <c r="M67" s="404"/>
      <c r="N67" s="404"/>
      <c r="O67" s="404"/>
      <c r="P67" s="404"/>
      <c r="Q67" s="404"/>
      <c r="R67" s="404"/>
      <c r="S67" s="404"/>
    </row>
    <row r="68" spans="1:19" s="405" customFormat="1" ht="13.15" customHeight="1" x14ac:dyDescent="0.25">
      <c r="A68" s="411" t="s">
        <v>242</v>
      </c>
      <c r="B68" s="332">
        <v>0.21629999999999999</v>
      </c>
      <c r="C68" s="412">
        <v>171.16909999999999</v>
      </c>
      <c r="D68" s="413">
        <v>135.04669999999999</v>
      </c>
      <c r="E68" s="413">
        <v>236.33600000000001</v>
      </c>
      <c r="F68" s="413">
        <v>179.304</v>
      </c>
      <c r="G68"/>
      <c r="H68" s="404"/>
      <c r="I68" s="404"/>
      <c r="J68" s="404"/>
      <c r="K68" s="404"/>
      <c r="L68" s="404"/>
      <c r="M68" s="404"/>
      <c r="N68" s="404"/>
      <c r="O68" s="404"/>
      <c r="P68" s="404"/>
      <c r="Q68" s="404"/>
      <c r="R68" s="404"/>
      <c r="S68" s="404"/>
    </row>
    <row r="69" spans="1:19" s="405" customFormat="1" ht="13.15" customHeight="1" x14ac:dyDescent="0.2">
      <c r="A69" s="327" t="s">
        <v>243</v>
      </c>
      <c r="B69" s="328">
        <v>7.5999999999999998E-2</v>
      </c>
      <c r="C69" s="409">
        <v>147.82429999999999</v>
      </c>
      <c r="D69" s="410">
        <v>112.65</v>
      </c>
      <c r="E69" s="410">
        <v>179.04810000000001</v>
      </c>
      <c r="F69" s="410">
        <v>150.7824</v>
      </c>
      <c r="G69"/>
      <c r="H69" s="404"/>
      <c r="I69" s="404"/>
      <c r="J69" s="404"/>
      <c r="K69" s="404"/>
      <c r="L69" s="404"/>
      <c r="M69" s="404"/>
      <c r="N69" s="404"/>
      <c r="O69" s="404"/>
      <c r="P69" s="404"/>
      <c r="Q69" s="404"/>
      <c r="R69" s="404"/>
      <c r="S69" s="404"/>
    </row>
    <row r="70" spans="1:19" s="405" customFormat="1" ht="13.15" customHeight="1" x14ac:dyDescent="0.25">
      <c r="A70" s="411" t="s">
        <v>244</v>
      </c>
      <c r="B70" s="332">
        <v>4.0899999999999999E-2</v>
      </c>
      <c r="C70" s="412">
        <v>149.3441</v>
      </c>
      <c r="D70" s="413">
        <v>108.0844</v>
      </c>
      <c r="E70" s="413">
        <v>178.06659999999999</v>
      </c>
      <c r="F70" s="413">
        <v>147.6498</v>
      </c>
      <c r="G70"/>
      <c r="H70" s="404"/>
      <c r="I70" s="404"/>
      <c r="J70" s="404"/>
      <c r="K70" s="404"/>
      <c r="L70" s="404"/>
      <c r="M70" s="404"/>
      <c r="N70" s="404"/>
      <c r="O70" s="404"/>
      <c r="P70" s="404"/>
      <c r="Q70" s="404"/>
      <c r="R70" s="404"/>
      <c r="S70" s="404"/>
    </row>
    <row r="71" spans="1:19" s="405" customFormat="1" ht="13.15" customHeight="1" x14ac:dyDescent="0.2">
      <c r="A71" s="327" t="s">
        <v>245</v>
      </c>
      <c r="B71" s="328">
        <v>7.1400000000000005E-2</v>
      </c>
      <c r="C71" s="409">
        <v>161.67830000000001</v>
      </c>
      <c r="D71" s="410">
        <v>127.4365</v>
      </c>
      <c r="E71" s="410">
        <v>199.22319999999999</v>
      </c>
      <c r="F71" s="410">
        <v>163.0282</v>
      </c>
      <c r="G71"/>
      <c r="H71" s="404"/>
      <c r="I71" s="404"/>
      <c r="J71" s="404"/>
      <c r="K71" s="404"/>
      <c r="L71" s="404"/>
      <c r="M71" s="404"/>
      <c r="N71" s="404"/>
      <c r="O71" s="404"/>
      <c r="P71" s="404"/>
      <c r="Q71" s="404"/>
      <c r="R71" s="404"/>
      <c r="S71" s="404"/>
    </row>
    <row r="72" spans="1:19" s="405" customFormat="1" ht="13.15" customHeight="1" x14ac:dyDescent="0.25">
      <c r="A72" s="411" t="s">
        <v>246</v>
      </c>
      <c r="B72" s="332">
        <v>0.31929999999999997</v>
      </c>
      <c r="C72" s="412">
        <v>144.47280000000001</v>
      </c>
      <c r="D72" s="413">
        <v>113.432</v>
      </c>
      <c r="E72" s="413">
        <v>180.11259999999999</v>
      </c>
      <c r="F72" s="413">
        <v>146.25479999999999</v>
      </c>
      <c r="G72"/>
      <c r="H72" s="404"/>
      <c r="I72" s="404"/>
      <c r="J72" s="404"/>
      <c r="K72" s="404"/>
      <c r="L72" s="404"/>
      <c r="M72" s="404"/>
      <c r="N72" s="404"/>
      <c r="O72" s="404"/>
      <c r="P72" s="404"/>
      <c r="Q72" s="404"/>
      <c r="R72" s="404"/>
      <c r="S72" s="404"/>
    </row>
    <row r="73" spans="1:19" x14ac:dyDescent="0.2">
      <c r="A73" s="327" t="s">
        <v>247</v>
      </c>
      <c r="B73" s="328">
        <v>0.1031</v>
      </c>
      <c r="C73" s="409">
        <v>142.3313</v>
      </c>
      <c r="D73" s="410">
        <v>116.35339999999999</v>
      </c>
      <c r="E73" s="410">
        <v>188.67420000000001</v>
      </c>
      <c r="F73" s="410">
        <v>151.11269999999999</v>
      </c>
    </row>
    <row r="74" spans="1:19" ht="13.5" x14ac:dyDescent="0.25">
      <c r="A74" s="411" t="s">
        <v>248</v>
      </c>
      <c r="B74" s="332">
        <v>5.8900000000000001E-2</v>
      </c>
      <c r="C74" s="412">
        <v>166.96350000000001</v>
      </c>
      <c r="D74" s="413">
        <v>122.8168</v>
      </c>
      <c r="E74" s="413">
        <v>217.61600000000001</v>
      </c>
      <c r="F74" s="413">
        <v>172.7201</v>
      </c>
    </row>
    <row r="75" spans="1:19" x14ac:dyDescent="0.2">
      <c r="A75" s="327" t="s">
        <v>249</v>
      </c>
      <c r="B75" s="328">
        <v>0.77470000000000006</v>
      </c>
      <c r="C75" s="409">
        <v>168.90880000000001</v>
      </c>
      <c r="D75" s="410">
        <v>133.68299999999999</v>
      </c>
      <c r="E75" s="410">
        <v>203.99590000000001</v>
      </c>
      <c r="F75" s="410">
        <v>170.09190000000001</v>
      </c>
    </row>
    <row r="76" spans="1:19" ht="13.5" x14ac:dyDescent="0.25">
      <c r="A76" s="411" t="s">
        <v>250</v>
      </c>
      <c r="B76" s="332">
        <v>1.8289</v>
      </c>
      <c r="C76" s="412">
        <v>118.63290000000001</v>
      </c>
      <c r="D76" s="413">
        <v>95.79</v>
      </c>
      <c r="E76" s="413">
        <v>155.25389999999999</v>
      </c>
      <c r="F76" s="413">
        <v>122.4286</v>
      </c>
    </row>
    <row r="77" spans="1:19" x14ac:dyDescent="0.2">
      <c r="A77" s="327" t="s">
        <v>251</v>
      </c>
      <c r="B77" s="328">
        <v>0.44900000000000001</v>
      </c>
      <c r="C77" s="409">
        <v>156.9093</v>
      </c>
      <c r="D77" s="410">
        <v>109.1007</v>
      </c>
      <c r="E77" s="410">
        <v>215.98840000000001</v>
      </c>
      <c r="F77" s="410">
        <v>161.2235</v>
      </c>
    </row>
    <row r="78" spans="1:19" ht="13.5" x14ac:dyDescent="0.25">
      <c r="A78" s="411" t="s">
        <v>252</v>
      </c>
      <c r="B78" s="332">
        <v>0.81799999999999995</v>
      </c>
      <c r="C78" s="412">
        <v>125.52</v>
      </c>
      <c r="D78" s="413">
        <v>96.03</v>
      </c>
      <c r="E78" s="413">
        <v>171.1558</v>
      </c>
      <c r="F78" s="413">
        <v>130.59180000000001</v>
      </c>
    </row>
    <row r="79" spans="1:19" x14ac:dyDescent="0.2">
      <c r="A79" s="327" t="s">
        <v>253</v>
      </c>
      <c r="B79" s="328">
        <v>7.4099999999999999E-2</v>
      </c>
      <c r="C79" s="409">
        <v>125.5973</v>
      </c>
      <c r="D79" s="410">
        <v>99.788300000000007</v>
      </c>
      <c r="E79" s="410">
        <v>155.35059999999999</v>
      </c>
      <c r="F79" s="410">
        <v>126.09529999999999</v>
      </c>
    </row>
    <row r="80" spans="1:19" ht="13.5" x14ac:dyDescent="0.25">
      <c r="A80" s="411" t="s">
        <v>254</v>
      </c>
      <c r="B80" s="332">
        <v>0.1113</v>
      </c>
      <c r="C80" s="412">
        <v>132.2467</v>
      </c>
      <c r="D80" s="413">
        <v>105.01</v>
      </c>
      <c r="E80" s="413">
        <v>177.1122</v>
      </c>
      <c r="F80" s="413">
        <v>136.19280000000001</v>
      </c>
    </row>
    <row r="81" spans="1:6" x14ac:dyDescent="0.2">
      <c r="A81" s="327" t="s">
        <v>255</v>
      </c>
      <c r="B81" s="328">
        <v>1.5811999999999999</v>
      </c>
      <c r="C81" s="409">
        <v>136.1123</v>
      </c>
      <c r="D81" s="410">
        <v>111.61</v>
      </c>
      <c r="E81" s="410">
        <v>172.6748</v>
      </c>
      <c r="F81" s="410">
        <v>140.36699999999999</v>
      </c>
    </row>
    <row r="82" spans="1:6" ht="13.5" x14ac:dyDescent="0.25">
      <c r="A82" s="411" t="s">
        <v>256</v>
      </c>
      <c r="B82" s="332">
        <v>1.9842</v>
      </c>
      <c r="C82" s="412">
        <v>156.71270000000001</v>
      </c>
      <c r="D82" s="413">
        <v>123.57259999999999</v>
      </c>
      <c r="E82" s="413">
        <v>191.71940000000001</v>
      </c>
      <c r="F82" s="413">
        <v>157.60599999999999</v>
      </c>
    </row>
    <row r="83" spans="1:6" x14ac:dyDescent="0.2">
      <c r="A83" s="327" t="s">
        <v>257</v>
      </c>
      <c r="B83" s="328">
        <v>0.1051</v>
      </c>
      <c r="C83" s="409">
        <v>129.24860000000001</v>
      </c>
      <c r="D83" s="410">
        <v>109.6298</v>
      </c>
      <c r="E83" s="410">
        <v>149</v>
      </c>
      <c r="F83" s="410">
        <v>129.84729999999999</v>
      </c>
    </row>
    <row r="84" spans="1:6" ht="13.5" x14ac:dyDescent="0.25">
      <c r="A84" s="411" t="s">
        <v>258</v>
      </c>
      <c r="B84" s="332">
        <v>0.54110000000000003</v>
      </c>
      <c r="C84" s="412">
        <v>172.31649999999999</v>
      </c>
      <c r="D84" s="413">
        <v>120.18</v>
      </c>
      <c r="E84" s="413">
        <v>224.11689999999999</v>
      </c>
      <c r="F84" s="413">
        <v>174.53020000000001</v>
      </c>
    </row>
    <row r="85" spans="1:6" x14ac:dyDescent="0.2">
      <c r="A85" s="327" t="s">
        <v>259</v>
      </c>
      <c r="B85" s="328">
        <v>0.69599999999999995</v>
      </c>
      <c r="C85" s="409">
        <v>222.10659999999999</v>
      </c>
      <c r="D85" s="410">
        <v>182.5575</v>
      </c>
      <c r="E85" s="410">
        <v>302.0068</v>
      </c>
      <c r="F85" s="410">
        <v>234.43049999999999</v>
      </c>
    </row>
    <row r="86" spans="1:6" ht="13.5" x14ac:dyDescent="0.25">
      <c r="A86" s="411" t="s">
        <v>260</v>
      </c>
      <c r="B86" s="332">
        <v>0.86639999999999995</v>
      </c>
      <c r="C86" s="412">
        <v>194.94030000000001</v>
      </c>
      <c r="D86" s="413">
        <v>141.12</v>
      </c>
      <c r="E86" s="413">
        <v>234.5881</v>
      </c>
      <c r="F86" s="413">
        <v>190.46539999999999</v>
      </c>
    </row>
    <row r="87" spans="1:6" x14ac:dyDescent="0.2">
      <c r="A87" s="327" t="s">
        <v>261</v>
      </c>
      <c r="B87" s="328">
        <v>0.3508</v>
      </c>
      <c r="C87" s="409">
        <v>115.0701</v>
      </c>
      <c r="D87" s="410">
        <v>83.64</v>
      </c>
      <c r="E87" s="410">
        <v>144.1532</v>
      </c>
      <c r="F87" s="410">
        <v>114.3351</v>
      </c>
    </row>
    <row r="88" spans="1:6" ht="13.5" x14ac:dyDescent="0.25">
      <c r="A88" s="411" t="s">
        <v>262</v>
      </c>
      <c r="B88" s="332">
        <v>7.7799999999999994E-2</v>
      </c>
      <c r="C88" s="412">
        <v>114.2867</v>
      </c>
      <c r="D88" s="413">
        <v>87.06</v>
      </c>
      <c r="E88" s="413">
        <v>154.5745</v>
      </c>
      <c r="F88" s="413">
        <v>118.9195</v>
      </c>
    </row>
    <row r="89" spans="1:6" x14ac:dyDescent="0.2">
      <c r="A89" s="327" t="s">
        <v>263</v>
      </c>
      <c r="B89" s="328">
        <v>4.2500000000000003E-2</v>
      </c>
      <c r="C89" s="409">
        <v>129.12989999999999</v>
      </c>
      <c r="D89" s="410">
        <v>107.8626</v>
      </c>
      <c r="E89" s="410">
        <v>145.37260000000001</v>
      </c>
      <c r="F89" s="410">
        <v>128.26130000000001</v>
      </c>
    </row>
    <row r="90" spans="1:6" ht="13.5" x14ac:dyDescent="0.25">
      <c r="A90" s="411" t="s">
        <v>264</v>
      </c>
      <c r="B90" s="332">
        <v>3.4200000000000001E-2</v>
      </c>
      <c r="C90" s="412">
        <v>130.40190000000001</v>
      </c>
      <c r="D90" s="413">
        <v>110.646</v>
      </c>
      <c r="E90" s="413">
        <v>154.81</v>
      </c>
      <c r="F90" s="413">
        <v>128.09370000000001</v>
      </c>
    </row>
    <row r="91" spans="1:6" x14ac:dyDescent="0.2">
      <c r="A91" s="327" t="s">
        <v>265</v>
      </c>
      <c r="B91" s="328">
        <v>0.1406</v>
      </c>
      <c r="C91" s="409">
        <v>138.50739999999999</v>
      </c>
      <c r="D91" s="410">
        <v>112.72</v>
      </c>
      <c r="E91" s="410">
        <v>179.0753</v>
      </c>
      <c r="F91" s="410">
        <v>139.96860000000001</v>
      </c>
    </row>
    <row r="92" spans="1:6" ht="13.5" x14ac:dyDescent="0.25">
      <c r="A92" s="411" t="s">
        <v>266</v>
      </c>
      <c r="B92" s="332">
        <v>6.3899999999999998E-2</v>
      </c>
      <c r="C92" s="412">
        <v>140.9888</v>
      </c>
      <c r="D92" s="413">
        <v>121.76860000000001</v>
      </c>
      <c r="E92" s="413">
        <v>163.47110000000001</v>
      </c>
      <c r="F92" s="413">
        <v>140.77969999999999</v>
      </c>
    </row>
    <row r="93" spans="1:6" x14ac:dyDescent="0.2">
      <c r="A93" s="327" t="s">
        <v>267</v>
      </c>
      <c r="B93" s="328">
        <v>3.7600000000000001E-2</v>
      </c>
      <c r="C93" s="409">
        <v>149.81139999999999</v>
      </c>
      <c r="D93" s="410">
        <v>126.44</v>
      </c>
      <c r="E93" s="410">
        <v>196.8785</v>
      </c>
      <c r="F93" s="410">
        <v>151.1765</v>
      </c>
    </row>
    <row r="94" spans="1:6" ht="13.5" x14ac:dyDescent="0.25">
      <c r="A94" s="411" t="s">
        <v>268</v>
      </c>
      <c r="B94" s="332">
        <v>3.2500000000000001E-2</v>
      </c>
      <c r="C94" s="412">
        <v>136.54400000000001</v>
      </c>
      <c r="D94" s="413">
        <v>126.0204</v>
      </c>
      <c r="E94" s="413">
        <v>154.33179999999999</v>
      </c>
      <c r="F94" s="413">
        <v>139.3485</v>
      </c>
    </row>
    <row r="95" spans="1:6" x14ac:dyDescent="0.2">
      <c r="A95" s="327" t="s">
        <v>269</v>
      </c>
      <c r="B95" s="328">
        <v>7.3499999999999996E-2</v>
      </c>
      <c r="C95" s="409">
        <v>112.83</v>
      </c>
      <c r="D95" s="410">
        <v>98.916300000000007</v>
      </c>
      <c r="E95" s="410">
        <v>135.69640000000001</v>
      </c>
      <c r="F95" s="410">
        <v>115.7109</v>
      </c>
    </row>
    <row r="96" spans="1:6" ht="13.5" x14ac:dyDescent="0.25">
      <c r="A96" s="411" t="s">
        <v>270</v>
      </c>
      <c r="B96" s="332">
        <v>3.6600000000000001E-2</v>
      </c>
      <c r="C96" s="412">
        <v>151.5813</v>
      </c>
      <c r="D96" s="413">
        <v>129.8245</v>
      </c>
      <c r="E96" s="413">
        <v>186.0651</v>
      </c>
      <c r="F96" s="413">
        <v>155.5258</v>
      </c>
    </row>
    <row r="97" spans="1:6" x14ac:dyDescent="0.2">
      <c r="A97" s="327" t="s">
        <v>271</v>
      </c>
      <c r="B97" s="328">
        <v>0.1535</v>
      </c>
      <c r="C97" s="409">
        <v>134.86269999999999</v>
      </c>
      <c r="D97" s="410">
        <v>113.2617</v>
      </c>
      <c r="E97" s="410">
        <v>174.8638</v>
      </c>
      <c r="F97" s="410">
        <v>138.4879</v>
      </c>
    </row>
    <row r="98" spans="1:6" ht="13.5" x14ac:dyDescent="0.25">
      <c r="A98" s="411" t="s">
        <v>272</v>
      </c>
      <c r="B98" s="332">
        <v>0.51570000000000005</v>
      </c>
      <c r="C98" s="412">
        <v>149.2063</v>
      </c>
      <c r="D98" s="413">
        <v>122.8674</v>
      </c>
      <c r="E98" s="413">
        <v>165.86879999999999</v>
      </c>
      <c r="F98" s="413">
        <v>148.93450000000001</v>
      </c>
    </row>
    <row r="99" spans="1:6" x14ac:dyDescent="0.2">
      <c r="A99" s="327" t="s">
        <v>273</v>
      </c>
      <c r="B99" s="328">
        <v>2.7204999999999999</v>
      </c>
      <c r="C99" s="409">
        <v>98.53</v>
      </c>
      <c r="D99" s="410">
        <v>82</v>
      </c>
      <c r="E99" s="410">
        <v>123.8421</v>
      </c>
      <c r="F99" s="410">
        <v>101.70229999999999</v>
      </c>
    </row>
    <row r="100" spans="1:6" ht="13.5" x14ac:dyDescent="0.25">
      <c r="A100" s="411" t="s">
        <v>274</v>
      </c>
      <c r="B100" s="332">
        <v>0.10150000000000001</v>
      </c>
      <c r="C100" s="412">
        <v>102.45</v>
      </c>
      <c r="D100" s="413">
        <v>83.15</v>
      </c>
      <c r="E100" s="413">
        <v>130.2851</v>
      </c>
      <c r="F100" s="413">
        <v>105.18729999999999</v>
      </c>
    </row>
    <row r="101" spans="1:6" x14ac:dyDescent="0.2">
      <c r="A101" s="327" t="s">
        <v>275</v>
      </c>
      <c r="B101" s="328">
        <v>4.53E-2</v>
      </c>
      <c r="C101" s="409">
        <v>102.39</v>
      </c>
      <c r="D101" s="410">
        <v>71.94</v>
      </c>
      <c r="E101" s="410">
        <v>136.58099999999999</v>
      </c>
      <c r="F101" s="410">
        <v>105.373</v>
      </c>
    </row>
    <row r="102" spans="1:6" ht="13.5" x14ac:dyDescent="0.25">
      <c r="A102" s="411" t="s">
        <v>276</v>
      </c>
      <c r="B102" s="332">
        <v>8.5500000000000007E-2</v>
      </c>
      <c r="C102" s="412">
        <v>104.96510000000001</v>
      </c>
      <c r="D102" s="413">
        <v>84.43</v>
      </c>
      <c r="E102" s="413">
        <v>136.37860000000001</v>
      </c>
      <c r="F102" s="413">
        <v>106.1525</v>
      </c>
    </row>
    <row r="103" spans="1:6" x14ac:dyDescent="0.2">
      <c r="A103" s="327" t="s">
        <v>277</v>
      </c>
      <c r="B103" s="328">
        <v>1.1825000000000001</v>
      </c>
      <c r="C103" s="409">
        <v>79.8</v>
      </c>
      <c r="D103" s="410">
        <v>71.569999999999993</v>
      </c>
      <c r="E103" s="410">
        <v>124.9405</v>
      </c>
      <c r="F103" s="410">
        <v>90.184200000000004</v>
      </c>
    </row>
    <row r="104" spans="1:6" ht="13.5" x14ac:dyDescent="0.25">
      <c r="A104" s="411" t="s">
        <v>278</v>
      </c>
      <c r="B104" s="332">
        <v>0.10059999999999999</v>
      </c>
      <c r="C104" s="412">
        <v>114.54</v>
      </c>
      <c r="D104" s="413">
        <v>71.63</v>
      </c>
      <c r="E104" s="413">
        <v>161.3629</v>
      </c>
      <c r="F104" s="413">
        <v>114.3124</v>
      </c>
    </row>
    <row r="105" spans="1:6" x14ac:dyDescent="0.2">
      <c r="A105" s="327"/>
      <c r="B105" s="328"/>
      <c r="C105" s="409"/>
      <c r="D105" s="410"/>
      <c r="E105" s="410"/>
      <c r="F105" s="410"/>
    </row>
    <row r="106" spans="1:6" ht="13.5" x14ac:dyDescent="0.25">
      <c r="A106" s="411"/>
      <c r="B106" s="332"/>
      <c r="C106" s="412"/>
      <c r="D106" s="413"/>
      <c r="E106" s="413"/>
      <c r="F106" s="413"/>
    </row>
    <row r="107" spans="1:6" x14ac:dyDescent="0.2">
      <c r="A107" s="327"/>
      <c r="B107" s="328"/>
      <c r="C107" s="409"/>
      <c r="D107" s="410"/>
      <c r="E107" s="410"/>
      <c r="F107" s="410"/>
    </row>
    <row r="108" spans="1:6" ht="13.5" x14ac:dyDescent="0.25">
      <c r="A108" s="411"/>
      <c r="B108" s="332"/>
      <c r="C108" s="412"/>
      <c r="D108" s="413"/>
      <c r="E108" s="413"/>
      <c r="F108" s="413"/>
    </row>
    <row r="109" spans="1:6" x14ac:dyDescent="0.2">
      <c r="A109" s="327"/>
      <c r="B109" s="328"/>
      <c r="C109" s="409"/>
      <c r="D109" s="410"/>
      <c r="E109" s="410"/>
      <c r="F109" s="410"/>
    </row>
    <row r="110" spans="1:6" ht="13.5" x14ac:dyDescent="0.25">
      <c r="A110" s="411"/>
      <c r="B110" s="332"/>
      <c r="C110" s="412"/>
      <c r="D110" s="413"/>
      <c r="E110" s="413"/>
      <c r="F110" s="413"/>
    </row>
    <row r="111" spans="1:6" x14ac:dyDescent="0.2">
      <c r="A111" s="327"/>
      <c r="B111" s="328"/>
      <c r="C111" s="409"/>
      <c r="D111" s="410"/>
      <c r="E111" s="410"/>
      <c r="F111" s="410"/>
    </row>
    <row r="112" spans="1:6" ht="13.5" x14ac:dyDescent="0.25">
      <c r="A112" s="411"/>
      <c r="B112" s="332"/>
      <c r="C112" s="412"/>
      <c r="D112" s="413"/>
      <c r="E112" s="413"/>
      <c r="F112" s="413"/>
    </row>
    <row r="113" spans="1:6" x14ac:dyDescent="0.2">
      <c r="A113" s="327"/>
      <c r="B113" s="328"/>
      <c r="C113" s="409"/>
      <c r="D113" s="410"/>
      <c r="E113" s="410"/>
      <c r="F113" s="410"/>
    </row>
    <row r="114" spans="1:6" ht="13.5" x14ac:dyDescent="0.25">
      <c r="A114" s="411"/>
      <c r="B114" s="332"/>
      <c r="C114" s="412"/>
      <c r="D114" s="413"/>
      <c r="E114" s="413"/>
      <c r="F114" s="413"/>
    </row>
    <row r="115" spans="1:6" x14ac:dyDescent="0.2">
      <c r="A115" s="327"/>
      <c r="B115" s="328"/>
      <c r="C115" s="409"/>
      <c r="D115" s="410"/>
      <c r="E115" s="410"/>
      <c r="F115" s="410"/>
    </row>
    <row r="116" spans="1:6" ht="13.5" x14ac:dyDescent="0.25">
      <c r="A116" s="411"/>
      <c r="B116" s="332"/>
      <c r="C116" s="412"/>
      <c r="D116" s="413"/>
      <c r="E116" s="413"/>
      <c r="F116" s="413"/>
    </row>
    <row r="117" spans="1:6" x14ac:dyDescent="0.2">
      <c r="A117" s="327"/>
      <c r="B117" s="328"/>
      <c r="C117" s="409"/>
      <c r="D117" s="410"/>
      <c r="E117" s="410"/>
      <c r="F117" s="410"/>
    </row>
    <row r="118" spans="1:6" ht="13.5" x14ac:dyDescent="0.25">
      <c r="A118" s="411"/>
      <c r="B118" s="332"/>
      <c r="C118" s="412"/>
      <c r="D118" s="413"/>
      <c r="E118" s="413"/>
      <c r="F118" s="413"/>
    </row>
    <row r="119" spans="1:6" x14ac:dyDescent="0.2">
      <c r="A119" s="327"/>
      <c r="B119" s="328"/>
      <c r="C119" s="409"/>
      <c r="D119" s="410"/>
      <c r="E119" s="410"/>
      <c r="F119" s="410"/>
    </row>
    <row r="120" spans="1:6" ht="13.5" x14ac:dyDescent="0.25">
      <c r="A120" s="411"/>
      <c r="B120" s="332"/>
      <c r="C120" s="412"/>
      <c r="D120" s="413"/>
      <c r="E120" s="413"/>
      <c r="F120" s="413"/>
    </row>
    <row r="121" spans="1:6" x14ac:dyDescent="0.2">
      <c r="A121" s="327"/>
      <c r="B121" s="328"/>
      <c r="C121" s="409"/>
      <c r="D121" s="410"/>
      <c r="E121" s="410"/>
      <c r="F121" s="410"/>
    </row>
    <row r="122" spans="1:6" ht="13.5" x14ac:dyDescent="0.25">
      <c r="A122" s="411"/>
      <c r="B122" s="332"/>
      <c r="C122" s="412"/>
      <c r="D122" s="413"/>
      <c r="E122" s="413"/>
      <c r="F122" s="413"/>
    </row>
    <row r="123" spans="1:6" x14ac:dyDescent="0.2">
      <c r="A123" s="327"/>
      <c r="B123" s="328"/>
      <c r="C123" s="409"/>
      <c r="D123" s="410"/>
      <c r="E123" s="410"/>
      <c r="F123" s="410"/>
    </row>
    <row r="124" spans="1:6" ht="13.5" x14ac:dyDescent="0.25">
      <c r="A124" s="411"/>
      <c r="B124" s="332"/>
      <c r="C124" s="412"/>
      <c r="D124" s="413"/>
      <c r="E124" s="413"/>
      <c r="F124" s="413"/>
    </row>
    <row r="125" spans="1:6" x14ac:dyDescent="0.2">
      <c r="A125" s="327"/>
      <c r="B125" s="328"/>
      <c r="C125" s="409"/>
      <c r="D125" s="410"/>
      <c r="E125" s="410"/>
      <c r="F125" s="410"/>
    </row>
    <row r="126" spans="1:6" ht="13.5" x14ac:dyDescent="0.25">
      <c r="A126" s="411"/>
      <c r="B126" s="332"/>
      <c r="C126" s="412"/>
      <c r="D126" s="413"/>
      <c r="E126" s="413"/>
      <c r="F126" s="413"/>
    </row>
    <row r="127" spans="1:6" x14ac:dyDescent="0.2">
      <c r="A127" s="327"/>
      <c r="B127" s="328"/>
      <c r="C127" s="409"/>
      <c r="D127" s="410"/>
      <c r="E127" s="410"/>
      <c r="F127" s="410"/>
    </row>
    <row r="128" spans="1:6" ht="13.5" x14ac:dyDescent="0.25">
      <c r="A128" s="411"/>
      <c r="B128" s="332"/>
      <c r="C128" s="412"/>
      <c r="D128" s="413"/>
      <c r="E128" s="413"/>
      <c r="F128" s="413"/>
    </row>
    <row r="129" spans="1:6" x14ac:dyDescent="0.2">
      <c r="A129" s="327"/>
      <c r="B129" s="328"/>
      <c r="C129" s="409"/>
      <c r="D129" s="410"/>
      <c r="E129" s="410"/>
      <c r="F129" s="410"/>
    </row>
    <row r="130" spans="1:6" ht="13.5" x14ac:dyDescent="0.25">
      <c r="A130" s="411"/>
      <c r="B130" s="332"/>
      <c r="C130" s="412"/>
      <c r="D130" s="413"/>
      <c r="E130" s="413"/>
      <c r="F130" s="413"/>
    </row>
    <row r="131" spans="1:6" x14ac:dyDescent="0.2">
      <c r="A131" s="327"/>
      <c r="B131" s="328"/>
      <c r="C131" s="409"/>
      <c r="D131" s="410"/>
      <c r="E131" s="410"/>
      <c r="F131" s="410"/>
    </row>
    <row r="132" spans="1:6" ht="13.5" x14ac:dyDescent="0.25">
      <c r="A132" s="411"/>
      <c r="B132" s="332"/>
      <c r="C132" s="412"/>
      <c r="D132" s="413"/>
      <c r="E132" s="413"/>
      <c r="F132" s="413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CZ042</dc:subject>
  <dc:creator>MPSV ČR</dc:creator>
  <cp:lastModifiedBy>Novotný Michal</cp:lastModifiedBy>
  <dcterms:created xsi:type="dcterms:W3CDTF">2019-03-19T09:52:17Z</dcterms:created>
  <dcterms:modified xsi:type="dcterms:W3CDTF">2019-03-19T09:52:20Z</dcterms:modified>
</cp:coreProperties>
</file>